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" sheetId="1" state="visible" r:id="rId2"/>
    <sheet name="Snaps" sheetId="2" state="visible" r:id="rId3"/>
    <sheet name="Complete" sheetId="3" state="visible" r:id="rId4"/>
    <sheet name="DB" sheetId="4" state="visible" r:id="rId5"/>
    <sheet name="DL" sheetId="5" state="visible" r:id="rId6"/>
    <sheet name="LB" sheetId="6" state="visible" r:id="rId7"/>
    <sheet name="OL" sheetId="7" state="visible" r:id="rId8"/>
    <sheet name="QB" sheetId="8" state="visible" r:id="rId9"/>
    <sheet name="RB" sheetId="9" state="visible" r:id="rId10"/>
    <sheet name="ST" sheetId="10" state="visible" r:id="rId11"/>
    <sheet name="TE" sheetId="11" state="visible" r:id="rId12"/>
    <sheet name="WR" sheetId="12" state="visible" r:id="rId13"/>
    <sheet name="2015 NFL Snaps" sheetId="13" state="visible" r:id="rId14"/>
    <sheet name="2016 NFL Snaps" sheetId="14" state="visible" r:id="rId15"/>
    <sheet name="2017 NFL Snaps" sheetId="15" state="visible" r:id="rId16"/>
  </sheets>
  <definedNames>
    <definedName function="false" hidden="false" localSheetId="13" name="_xlnm._FilterDatabase" vbProcedure="false">'2016 NFL Snaps'!$AC$3:$AC$397</definedName>
    <definedName function="false" hidden="false" localSheetId="14" name="_xlnm._FilterDatabase" vbProcedure="false">'2017 NFL Snaps'!$C$3:$K$2082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<sst xmlns="http://schemas.openxmlformats.org/spreadsheetml/2006/main" count="16778" uniqueCount="1211">
  <si>
    <t xml:space="preserve">Year</t>
  </si>
  <si>
    <t xml:space="preserve">Name</t>
  </si>
  <si>
    <t xml:space="preserve">Pos</t>
  </si>
  <si>
    <t xml:space="preserve">College</t>
  </si>
  <si>
    <t xml:space="preserve">Ht (")</t>
  </si>
  <si>
    <t xml:space="preserve">Wt (lbs)</t>
  </si>
  <si>
    <t xml:space="preserve">40yd</t>
  </si>
  <si>
    <t xml:space="preserve">BP</t>
  </si>
  <si>
    <t xml:space="preserve">Vertical</t>
  </si>
  <si>
    <t xml:space="preserve">Broad Jump</t>
  </si>
  <si>
    <t xml:space="preserve">Shuttle</t>
  </si>
  <si>
    <t xml:space="preserve">3Cone</t>
  </si>
  <si>
    <t xml:space="preserve">A.J. Cann</t>
  </si>
  <si>
    <t xml:space="preserve">OG</t>
  </si>
  <si>
    <t xml:space="preserve">South Carolina</t>
  </si>
  <si>
    <t xml:space="preserve">A.J. Derby</t>
  </si>
  <si>
    <t xml:space="preserve">TE</t>
  </si>
  <si>
    <t xml:space="preserve">Arkansas</t>
  </si>
  <si>
    <t xml:space="preserve">A.J. Johnson</t>
  </si>
  <si>
    <t xml:space="preserve">ILB</t>
  </si>
  <si>
    <t xml:space="preserve">Tennessee</t>
  </si>
  <si>
    <t xml:space="preserve">A.J. Tarpley</t>
  </si>
  <si>
    <t xml:space="preserve">Stanford</t>
  </si>
  <si>
    <t xml:space="preserve">Aaron Davis</t>
  </si>
  <si>
    <t xml:space="preserve">OLB</t>
  </si>
  <si>
    <t xml:space="preserve">Colorado State</t>
  </si>
  <si>
    <t xml:space="preserve">Aaron Ripkowski</t>
  </si>
  <si>
    <t xml:space="preserve">FB</t>
  </si>
  <si>
    <t xml:space="preserve">Oklahoma</t>
  </si>
  <si>
    <t xml:space="preserve">Ace Clark</t>
  </si>
  <si>
    <t xml:space="preserve">SS</t>
  </si>
  <si>
    <t xml:space="preserve">Western Carolina</t>
  </si>
  <si>
    <t xml:space="preserve">Adam Shead</t>
  </si>
  <si>
    <t xml:space="preserve">Addison Richards</t>
  </si>
  <si>
    <t xml:space="preserve">WR</t>
  </si>
  <si>
    <t xml:space="preserve">Regina (Canada)</t>
  </si>
  <si>
    <t xml:space="preserve">Adrian Amos</t>
  </si>
  <si>
    <t xml:space="preserve">FS</t>
  </si>
  <si>
    <t xml:space="preserve">Penn State</t>
  </si>
  <si>
    <t xml:space="preserve">Akeem Hunt</t>
  </si>
  <si>
    <t xml:space="preserve">RB</t>
  </si>
  <si>
    <t xml:space="preserve">Purdue</t>
  </si>
  <si>
    <t xml:space="preserve">Al Bond</t>
  </si>
  <si>
    <t xml:space="preserve">Memphis</t>
  </si>
  <si>
    <t xml:space="preserve">Alani Fua</t>
  </si>
  <si>
    <t xml:space="preserve">Brigham Young</t>
  </si>
  <si>
    <t xml:space="preserve">Alex Carter</t>
  </si>
  <si>
    <t xml:space="preserve">CB</t>
  </si>
  <si>
    <t xml:space="preserve">Al-Hajj Shabazz</t>
  </si>
  <si>
    <t xml:space="preserve">West Chester (PA)</t>
  </si>
  <si>
    <t xml:space="preserve">Ali Marpet</t>
  </si>
  <si>
    <t xml:space="preserve">Hobart &amp; William Smith (NY)</t>
  </si>
  <si>
    <t xml:space="preserve">Alonzo Harris</t>
  </si>
  <si>
    <t xml:space="preserve">Louisiana-Lafayette</t>
  </si>
  <si>
    <t xml:space="preserve">Alvin Dupree</t>
  </si>
  <si>
    <t xml:space="preserve">DE</t>
  </si>
  <si>
    <t xml:space="preserve">Kentucky</t>
  </si>
  <si>
    <t xml:space="preserve">Amari Cooper</t>
  </si>
  <si>
    <t xml:space="preserve">Alabama</t>
  </si>
  <si>
    <t xml:space="preserve">Amarlo Herrera</t>
  </si>
  <si>
    <t xml:space="preserve">Georgia</t>
  </si>
  <si>
    <t xml:space="preserve">Ameer Abdullah</t>
  </si>
  <si>
    <t xml:space="preserve">Nebraska</t>
  </si>
  <si>
    <t xml:space="preserve">Andre Davis</t>
  </si>
  <si>
    <t xml:space="preserve">South Florida</t>
  </si>
  <si>
    <t xml:space="preserve">Andre Debose</t>
  </si>
  <si>
    <t xml:space="preserve">Florida</t>
  </si>
  <si>
    <t xml:space="preserve">Andrew Donnal</t>
  </si>
  <si>
    <t xml:space="preserve">OT</t>
  </si>
  <si>
    <t xml:space="preserve">Iowa</t>
  </si>
  <si>
    <t xml:space="preserve">Andrew East</t>
  </si>
  <si>
    <t xml:space="preserve">LS</t>
  </si>
  <si>
    <t xml:space="preserve">Vanderbilt</t>
  </si>
  <si>
    <t xml:space="preserve">Andrew Hudson</t>
  </si>
  <si>
    <t xml:space="preserve">Washington</t>
  </si>
  <si>
    <t xml:space="preserve">Andrew Manley</t>
  </si>
  <si>
    <t xml:space="preserve">QB</t>
  </si>
  <si>
    <t xml:space="preserve">Eastern Illinois</t>
  </si>
  <si>
    <t xml:space="preserve">Andrus Peat</t>
  </si>
  <si>
    <t xml:space="preserve">Andy Gallik</t>
  </si>
  <si>
    <t xml:space="preserve">C</t>
  </si>
  <si>
    <t xml:space="preserve">Boston College</t>
  </si>
  <si>
    <t xml:space="preserve">Andy Phillips</t>
  </si>
  <si>
    <t xml:space="preserve">Central Michigan</t>
  </si>
  <si>
    <t xml:space="preserve">Angelo Blackson</t>
  </si>
  <si>
    <t xml:space="preserve">DT</t>
  </si>
  <si>
    <t xml:space="preserve">Auburn</t>
  </si>
  <si>
    <t xml:space="preserve">Angelo Pruitt</t>
  </si>
  <si>
    <t xml:space="preserve">Connecticut</t>
  </si>
  <si>
    <t xml:space="preserve">Anthony Boone</t>
  </si>
  <si>
    <t xml:space="preserve">Duke</t>
  </si>
  <si>
    <t xml:space="preserve">Anthony Chickillo</t>
  </si>
  <si>
    <t xml:space="preserve">Miami (FL)</t>
  </si>
  <si>
    <t xml:space="preserve">Anthony Harris</t>
  </si>
  <si>
    <t xml:space="preserve">Virginia</t>
  </si>
  <si>
    <t xml:space="preserve">Anthony Jefferson</t>
  </si>
  <si>
    <t xml:space="preserve">UCLA</t>
  </si>
  <si>
    <t xml:space="preserve">Anthony Johnson</t>
  </si>
  <si>
    <t xml:space="preserve">West Texas A&amp;M</t>
  </si>
  <si>
    <t xml:space="preserve">Antoine Everett</t>
  </si>
  <si>
    <t xml:space="preserve">McNeese State (LA)</t>
  </si>
  <si>
    <t xml:space="preserve">Antonio Johnson</t>
  </si>
  <si>
    <t xml:space="preserve">North Texas</t>
  </si>
  <si>
    <t xml:space="preserve">Antwan Crutcher</t>
  </si>
  <si>
    <t xml:space="preserve">Ohio</t>
  </si>
  <si>
    <t xml:space="preserve">Antwan Goodley</t>
  </si>
  <si>
    <t xml:space="preserve">Baylor</t>
  </si>
  <si>
    <t xml:space="preserve">Arie Kouandjio</t>
  </si>
  <si>
    <t xml:space="preserve">Arik Armstead</t>
  </si>
  <si>
    <t xml:space="preserve">Oregon</t>
  </si>
  <si>
    <t xml:space="preserve">Art Norman</t>
  </si>
  <si>
    <t xml:space="preserve">North Carolina State</t>
  </si>
  <si>
    <t xml:space="preserve">Artez Brown</t>
  </si>
  <si>
    <t xml:space="preserve">Arkansas State</t>
  </si>
  <si>
    <t xml:space="preserve">Austin Barron</t>
  </si>
  <si>
    <t xml:space="preserve">Florida State</t>
  </si>
  <si>
    <t xml:space="preserve">Austin Collinsworth</t>
  </si>
  <si>
    <t xml:space="preserve">Notre Dame</t>
  </si>
  <si>
    <t xml:space="preserve">Austin Hill</t>
  </si>
  <si>
    <t xml:space="preserve">Arizona</t>
  </si>
  <si>
    <t xml:space="preserve">Austin Shepherd</t>
  </si>
  <si>
    <t xml:space="preserve">B.J. Catalon</t>
  </si>
  <si>
    <t xml:space="preserve">Texas Christian</t>
  </si>
  <si>
    <t xml:space="preserve">B.J. Dubose</t>
  </si>
  <si>
    <t xml:space="preserve">Louisville</t>
  </si>
  <si>
    <t xml:space="preserve">B.J. Finney</t>
  </si>
  <si>
    <t xml:space="preserve">Kansas State</t>
  </si>
  <si>
    <t xml:space="preserve">B.J. Larsen</t>
  </si>
  <si>
    <t xml:space="preserve">Utah State</t>
  </si>
  <si>
    <t xml:space="preserve">Ben Beckwith</t>
  </si>
  <si>
    <t xml:space="preserve">Mississippi State</t>
  </si>
  <si>
    <t xml:space="preserve">Ben Heeney</t>
  </si>
  <si>
    <t xml:space="preserve">Kansas</t>
  </si>
  <si>
    <t xml:space="preserve">Ben Koyack</t>
  </si>
  <si>
    <t xml:space="preserve">Ben Rhyne</t>
  </si>
  <si>
    <t xml:space="preserve">P</t>
  </si>
  <si>
    <t xml:space="preserve">Ben Riva</t>
  </si>
  <si>
    <t xml:space="preserve">Benardrick McKinney</t>
  </si>
  <si>
    <t xml:space="preserve">Bernard Blake</t>
  </si>
  <si>
    <t xml:space="preserve">Betim Bujari</t>
  </si>
  <si>
    <t xml:space="preserve">Rutgers</t>
  </si>
  <si>
    <t xml:space="preserve">Bill Belton</t>
  </si>
  <si>
    <t xml:space="preserve">Bill Vavau</t>
  </si>
  <si>
    <t xml:space="preserve">Blaine Clausell</t>
  </si>
  <si>
    <t xml:space="preserve">Blair Burns</t>
  </si>
  <si>
    <t xml:space="preserve">Wyoming</t>
  </si>
  <si>
    <t xml:space="preserve">Blake Bell</t>
  </si>
  <si>
    <t xml:space="preserve">Blake Lueders</t>
  </si>
  <si>
    <t xml:space="preserve">Blake Sims</t>
  </si>
  <si>
    <t xml:space="preserve">Bo Wallace</t>
  </si>
  <si>
    <t xml:space="preserve">Mississippi</t>
  </si>
  <si>
    <t xml:space="preserve">Bobby Hart</t>
  </si>
  <si>
    <t xml:space="preserve">Bobby McCain</t>
  </si>
  <si>
    <t xml:space="preserve">Bobby Richardson</t>
  </si>
  <si>
    <t xml:space="preserve">Indiana</t>
  </si>
  <si>
    <t xml:space="preserve">Bradley Pinion</t>
  </si>
  <si>
    <t xml:space="preserve">Clemson</t>
  </si>
  <si>
    <t xml:space="preserve">Brandon Alexander</t>
  </si>
  <si>
    <t xml:space="preserve">Central Florida</t>
  </si>
  <si>
    <t xml:space="preserve">Brandon Bridge</t>
  </si>
  <si>
    <t xml:space="preserve">South Alabama</t>
  </si>
  <si>
    <t xml:space="preserve">Brandon Ivory</t>
  </si>
  <si>
    <t xml:space="preserve">Brandon Scherff</t>
  </si>
  <si>
    <t xml:space="preserve">Brandon Vitabile</t>
  </si>
  <si>
    <t xml:space="preserve">Northwestern</t>
  </si>
  <si>
    <t xml:space="preserve">Brandon Wegher</t>
  </si>
  <si>
    <t xml:space="preserve">Morningside (IA)</t>
  </si>
  <si>
    <t xml:space="preserve">Braylon Heard</t>
  </si>
  <si>
    <t xml:space="preserve">Braylon Mitchell</t>
  </si>
  <si>
    <t xml:space="preserve">Braylon Webb</t>
  </si>
  <si>
    <t xml:space="preserve">Missouri</t>
  </si>
  <si>
    <t xml:space="preserve">Brennen Beyer</t>
  </si>
  <si>
    <t xml:space="preserve">Michigan</t>
  </si>
  <si>
    <t xml:space="preserve">Breshad Perriman</t>
  </si>
  <si>
    <t xml:space="preserve">Brett Boyko</t>
  </si>
  <si>
    <t xml:space="preserve">Nevada Las Vegas</t>
  </si>
  <si>
    <t xml:space="preserve">Brett Hundley</t>
  </si>
  <si>
    <t xml:space="preserve">Brey Cook</t>
  </si>
  <si>
    <t xml:space="preserve">Brian Blechen</t>
  </si>
  <si>
    <t xml:space="preserve">Utah</t>
  </si>
  <si>
    <t xml:space="preserve">Brian Mihalik</t>
  </si>
  <si>
    <t xml:space="preserve">Brian Parker</t>
  </si>
  <si>
    <t xml:space="preserve">Albany (NY)</t>
  </si>
  <si>
    <t xml:space="preserve">Brian Vogler</t>
  </si>
  <si>
    <t xml:space="preserve">Brison Williams</t>
  </si>
  <si>
    <t xml:space="preserve">Brock Hekking</t>
  </si>
  <si>
    <t xml:space="preserve">Nevada</t>
  </si>
  <si>
    <t xml:space="preserve">Bryan Bennett</t>
  </si>
  <si>
    <t xml:space="preserve">Southeastern Louisiana</t>
  </si>
  <si>
    <t xml:space="preserve">Bryce Callahan</t>
  </si>
  <si>
    <t xml:space="preserve">Rice (TX)</t>
  </si>
  <si>
    <t xml:space="preserve">Bryce Hager</t>
  </si>
  <si>
    <t xml:space="preserve">Bryce Petty</t>
  </si>
  <si>
    <t xml:space="preserve">Bryon Bennett</t>
  </si>
  <si>
    <t xml:space="preserve">Bud Sasser</t>
  </si>
  <si>
    <t xml:space="preserve">Byron Jones</t>
  </si>
  <si>
    <t xml:space="preserve">C.J. Olaniyan</t>
  </si>
  <si>
    <t xml:space="preserve">C.J. Uzomah</t>
  </si>
  <si>
    <t xml:space="preserve">Cam Thomas</t>
  </si>
  <si>
    <t xml:space="preserve">Western Kentucky</t>
  </si>
  <si>
    <t xml:space="preserve">Cam Worthy</t>
  </si>
  <si>
    <t xml:space="preserve">East Carolina (NC)</t>
  </si>
  <si>
    <t xml:space="preserve">Cameron Artis-Payne</t>
  </si>
  <si>
    <t xml:space="preserve">Cameron Botticelli</t>
  </si>
  <si>
    <t xml:space="preserve">Minnesota</t>
  </si>
  <si>
    <t xml:space="preserve">Cameron Clear</t>
  </si>
  <si>
    <t xml:space="preserve">Texas A&amp;M</t>
  </si>
  <si>
    <t xml:space="preserve">Cameron Clemmons</t>
  </si>
  <si>
    <t xml:space="preserve">Cameron Erving</t>
  </si>
  <si>
    <t xml:space="preserve">Cameron Lynch</t>
  </si>
  <si>
    <t xml:space="preserve">Syracuse</t>
  </si>
  <si>
    <t xml:space="preserve">Cameron Nwosu</t>
  </si>
  <si>
    <t xml:space="preserve">Southern Methodist (TX)</t>
  </si>
  <si>
    <t xml:space="preserve">Cariel Brooks</t>
  </si>
  <si>
    <t xml:space="preserve">Adams State (CO)</t>
  </si>
  <si>
    <t xml:space="preserve">Carl Davis</t>
  </si>
  <si>
    <t xml:space="preserve">Casey Pierce</t>
  </si>
  <si>
    <t xml:space="preserve">Kent State (OH)</t>
  </si>
  <si>
    <t xml:space="preserve">Cassius Sendish</t>
  </si>
  <si>
    <t xml:space="preserve">Caushaud Lyons</t>
  </si>
  <si>
    <t xml:space="preserve">Tusculum (TN)</t>
  </si>
  <si>
    <t xml:space="preserve">Cedric Ogbuehi</t>
  </si>
  <si>
    <t xml:space="preserve">Cedric Reed</t>
  </si>
  <si>
    <t xml:space="preserve">Texas</t>
  </si>
  <si>
    <t xml:space="preserve">Cedric Thompson</t>
  </si>
  <si>
    <t xml:space="preserve">Chad Hamilton</t>
  </si>
  <si>
    <t xml:space="preserve">Coastal Carolina (SC)</t>
  </si>
  <si>
    <t xml:space="preserve">Charles Gaines</t>
  </si>
  <si>
    <t xml:space="preserve">Charles Garrett</t>
  </si>
  <si>
    <t xml:space="preserve">Charles Tuaau</t>
  </si>
  <si>
    <t xml:space="preserve">Texas A&amp;M-Commerce</t>
  </si>
  <si>
    <t xml:space="preserve">Chase Nelson</t>
  </si>
  <si>
    <t xml:space="preserve">Toledo</t>
  </si>
  <si>
    <t xml:space="preserve">Chase Williams</t>
  </si>
  <si>
    <t xml:space="preserve">Virginia Tech</t>
  </si>
  <si>
    <t xml:space="preserve">Chaz Green</t>
  </si>
  <si>
    <t xml:space="preserve">Cheatham Norrils</t>
  </si>
  <si>
    <t xml:space="preserve">Chi Chi Ariguzo</t>
  </si>
  <si>
    <t xml:space="preserve">Chris Bonner</t>
  </si>
  <si>
    <t xml:space="preserve">Colorado State-Pueblo</t>
  </si>
  <si>
    <t xml:space="preserve">Chris Conley</t>
  </si>
  <si>
    <t xml:space="preserve">Chris Dunkley</t>
  </si>
  <si>
    <t xml:space="preserve">Chris Hackett</t>
  </si>
  <si>
    <t xml:space="preserve">Chris Harper</t>
  </si>
  <si>
    <t xml:space="preserve">California</t>
  </si>
  <si>
    <t xml:space="preserve">Chris Jasperse</t>
  </si>
  <si>
    <t xml:space="preserve">Marshall (WV)</t>
  </si>
  <si>
    <t xml:space="preserve">Chris Jones</t>
  </si>
  <si>
    <t xml:space="preserve">Christian Covington</t>
  </si>
  <si>
    <t xml:space="preserve">Christian Green</t>
  </si>
  <si>
    <t xml:space="preserve">Chucky Hunter</t>
  </si>
  <si>
    <t xml:space="preserve">Chuka Ndulue</t>
  </si>
  <si>
    <t xml:space="preserve">Clay Burton</t>
  </si>
  <si>
    <t xml:space="preserve">Clay Fuller</t>
  </si>
  <si>
    <t xml:space="preserve">Clayton Geathers</t>
  </si>
  <si>
    <t xml:space="preserve">Clive Walford</t>
  </si>
  <si>
    <t xml:space="preserve">Cody Fajardo</t>
  </si>
  <si>
    <t xml:space="preserve">Cody Prewitt</t>
  </si>
  <si>
    <t xml:space="preserve">Cody Riggs</t>
  </si>
  <si>
    <t xml:space="preserve">Cody Wichmann</t>
  </si>
  <si>
    <t xml:space="preserve">Frenso State (CA)</t>
  </si>
  <si>
    <t xml:space="preserve">Cole Farrand</t>
  </si>
  <si>
    <t xml:space="preserve">Maryland</t>
  </si>
  <si>
    <t xml:space="preserve">Cole Manhart</t>
  </si>
  <si>
    <t xml:space="preserve">Nebraska-Kearney</t>
  </si>
  <si>
    <t xml:space="preserve">Cole Stoudt</t>
  </si>
  <si>
    <t xml:space="preserve">Conner Neighbors</t>
  </si>
  <si>
    <t xml:space="preserve">Louisiana State</t>
  </si>
  <si>
    <t xml:space="preserve">Connor Halliday</t>
  </si>
  <si>
    <t xml:space="preserve">Washington State</t>
  </si>
  <si>
    <t xml:space="preserve">Connor Hamlett</t>
  </si>
  <si>
    <t xml:space="preserve">Oregon State</t>
  </si>
  <si>
    <t xml:space="preserve">Connor McLaurin</t>
  </si>
  <si>
    <t xml:space="preserve">Corey Cooper</t>
  </si>
  <si>
    <t xml:space="preserve">Corey Crawford</t>
  </si>
  <si>
    <t xml:space="preserve">Corey Grant</t>
  </si>
  <si>
    <t xml:space="preserve">Corey Moore</t>
  </si>
  <si>
    <t xml:space="preserve">Corey Robinson</t>
  </si>
  <si>
    <t xml:space="preserve">Cory Morrissey</t>
  </si>
  <si>
    <t xml:space="preserve">Iowa State</t>
  </si>
  <si>
    <t xml:space="preserve">Craig Bills</t>
  </si>
  <si>
    <t xml:space="preserve">Craig Mager</t>
  </si>
  <si>
    <t xml:space="preserve">Texas State</t>
  </si>
  <si>
    <t xml:space="preserve">Curtis Grant</t>
  </si>
  <si>
    <t xml:space="preserve">Ohio State</t>
  </si>
  <si>
    <t xml:space="preserve">Curtis Riley</t>
  </si>
  <si>
    <t xml:space="preserve">Cyril Lemon</t>
  </si>
  <si>
    <t xml:space="preserve">D.J. Humphries</t>
  </si>
  <si>
    <t xml:space="preserve">D.J. Lynch</t>
  </si>
  <si>
    <t xml:space="preserve">Bowling Green (OH)</t>
  </si>
  <si>
    <t xml:space="preserve">Dallas Lewallen</t>
  </si>
  <si>
    <t xml:space="preserve">Wisconsin</t>
  </si>
  <si>
    <t xml:space="preserve">Damarious Randall</t>
  </si>
  <si>
    <t xml:space="preserve">Arizona State</t>
  </si>
  <si>
    <t xml:space="preserve">Damian Parms</t>
  </si>
  <si>
    <t xml:space="preserve">Florida Atlantic</t>
  </si>
  <si>
    <t xml:space="preserve">Damian Swann</t>
  </si>
  <si>
    <t xml:space="preserve">Damien Wilson</t>
  </si>
  <si>
    <t xml:space="preserve">Damiere Byrd</t>
  </si>
  <si>
    <t xml:space="preserve">Daniel Fitzpatrick</t>
  </si>
  <si>
    <t xml:space="preserve">Tennessee State</t>
  </si>
  <si>
    <t xml:space="preserve">Daniel Koenig</t>
  </si>
  <si>
    <t xml:space="preserve">Oklahoma State</t>
  </si>
  <si>
    <t xml:space="preserve">Daniel Quave</t>
  </si>
  <si>
    <t xml:space="preserve">Danielle Hunter</t>
  </si>
  <si>
    <t xml:space="preserve">Danny Shelton</t>
  </si>
  <si>
    <t xml:space="preserve">Dante Fowler</t>
  </si>
  <si>
    <t xml:space="preserve">Darius Kilgo</t>
  </si>
  <si>
    <t xml:space="preserve">Darius Philon</t>
  </si>
  <si>
    <t xml:space="preserve">Darius White</t>
  </si>
  <si>
    <t xml:space="preserve">Da'Ron Brown</t>
  </si>
  <si>
    <t xml:space="preserve">Northern Illinois</t>
  </si>
  <si>
    <t xml:space="preserve">Darragh ONeill</t>
  </si>
  <si>
    <t xml:space="preserve">Colorado</t>
  </si>
  <si>
    <t xml:space="preserve">Darrell Williams</t>
  </si>
  <si>
    <t xml:space="preserve">Darren Waller</t>
  </si>
  <si>
    <t xml:space="preserve">Georgia Tech</t>
  </si>
  <si>
    <t xml:space="preserve">Darrian Miller</t>
  </si>
  <si>
    <t xml:space="preserve">Daryl Waud</t>
  </si>
  <si>
    <t xml:space="preserve">Western Ontario (Canada)</t>
  </si>
  <si>
    <t xml:space="preserve">Daryl Williams</t>
  </si>
  <si>
    <t xml:space="preserve">DaVaris Daniels</t>
  </si>
  <si>
    <t xml:space="preserve">David Andrews</t>
  </si>
  <si>
    <t xml:space="preserve">David Cobb</t>
  </si>
  <si>
    <t xml:space="preserve">David Helton</t>
  </si>
  <si>
    <t xml:space="preserve">David Johnson</t>
  </si>
  <si>
    <t xml:space="preserve">Northern Iowa</t>
  </si>
  <si>
    <t xml:space="preserve">David Mayo</t>
  </si>
  <si>
    <t xml:space="preserve">David Parry</t>
  </si>
  <si>
    <t xml:space="preserve">David Peterson</t>
  </si>
  <si>
    <t xml:space="preserve">San Jose State</t>
  </si>
  <si>
    <t xml:space="preserve">Davis Tull</t>
  </si>
  <si>
    <t xml:space="preserve">Tennessee-Chattanooga</t>
  </si>
  <si>
    <t xml:space="preserve">Davon Walls</t>
  </si>
  <si>
    <t xml:space="preserve">Lincoln (MO)</t>
  </si>
  <si>
    <t xml:space="preserve">Dawon Scott</t>
  </si>
  <si>
    <t xml:space="preserve">Miami (OH)</t>
  </si>
  <si>
    <t xml:space="preserve">Dean Marlowe</t>
  </si>
  <si>
    <t xml:space="preserve">James Madison (VA)</t>
  </si>
  <si>
    <t xml:space="preserve">DeAndre Carter</t>
  </si>
  <si>
    <t xml:space="preserve">Sacramento State (CA)</t>
  </si>
  <si>
    <t xml:space="preserve">DeAndre Jones</t>
  </si>
  <si>
    <t xml:space="preserve">DeAndre Smelter</t>
  </si>
  <si>
    <t xml:space="preserve">DeAndrew White</t>
  </si>
  <si>
    <t xml:space="preserve">DeAnte Saunders</t>
  </si>
  <si>
    <t xml:space="preserve">Dechane Durante</t>
  </si>
  <si>
    <t xml:space="preserve">Dee Hart</t>
  </si>
  <si>
    <t xml:space="preserve">Deion Barnes</t>
  </si>
  <si>
    <t xml:space="preserve">Deiontrez Mount</t>
  </si>
  <si>
    <t xml:space="preserve">DeJuan Beard</t>
  </si>
  <si>
    <t xml:space="preserve">Washburn (KS)</t>
  </si>
  <si>
    <t xml:space="preserve">DeMarieya Nelson</t>
  </si>
  <si>
    <t xml:space="preserve">Demetrius Wilson</t>
  </si>
  <si>
    <t xml:space="preserve">Denzel Perryman</t>
  </si>
  <si>
    <t xml:space="preserve">Deon Long</t>
  </si>
  <si>
    <t xml:space="preserve">Deon Simon</t>
  </si>
  <si>
    <t xml:space="preserve">Northwestern State (LA)</t>
  </si>
  <si>
    <t xml:space="preserve">DeOndre Wesley</t>
  </si>
  <si>
    <t xml:space="preserve">Deontay Greenberry</t>
  </si>
  <si>
    <t xml:space="preserve">Houston</t>
  </si>
  <si>
    <t xml:space="preserve">Derrick Lott</t>
  </si>
  <si>
    <t xml:space="preserve">Derrick Malone</t>
  </si>
  <si>
    <t xml:space="preserve">Derron Smith</t>
  </si>
  <si>
    <t xml:space="preserve">DeShawn Williams</t>
  </si>
  <si>
    <t xml:space="preserve">Deshazor Everett</t>
  </si>
  <si>
    <t xml:space="preserve">Desmond Harrison</t>
  </si>
  <si>
    <t xml:space="preserve">Desmond Hollin</t>
  </si>
  <si>
    <t xml:space="preserve">Detric Allen</t>
  </si>
  <si>
    <t xml:space="preserve">Detrick Bonner</t>
  </si>
  <si>
    <t xml:space="preserve">Devante Davis</t>
  </si>
  <si>
    <t xml:space="preserve">DeVante Parker</t>
  </si>
  <si>
    <t xml:space="preserve">Devin Funchess</t>
  </si>
  <si>
    <t xml:space="preserve">Devin Gardner</t>
  </si>
  <si>
    <t xml:space="preserve">Devin Mahina</t>
  </si>
  <si>
    <t xml:space="preserve">Devin Smith</t>
  </si>
  <si>
    <t xml:space="preserve">Dexter McDonald</t>
  </si>
  <si>
    <t xml:space="preserve">Dez Lewis</t>
  </si>
  <si>
    <t xml:space="preserve">Central Arkansas</t>
  </si>
  <si>
    <t xml:space="preserve">Diaheem Watkins</t>
  </si>
  <si>
    <t xml:space="preserve">Alabama-Birmingham</t>
  </si>
  <si>
    <t xml:space="preserve">Dillon Day</t>
  </si>
  <si>
    <t xml:space="preserve">Dior Mathis</t>
  </si>
  <si>
    <t xml:space="preserve">DJoun Smith</t>
  </si>
  <si>
    <t xml:space="preserve">Dominic Rufran</t>
  </si>
  <si>
    <t xml:space="preserve">Dominique Brown</t>
  </si>
  <si>
    <t xml:space="preserve">Donald Celiscar</t>
  </si>
  <si>
    <t xml:space="preserve">Western Michigan</t>
  </si>
  <si>
    <t xml:space="preserve">Doniel Gambrell</t>
  </si>
  <si>
    <t xml:space="preserve">Donovan Smith</t>
  </si>
  <si>
    <t xml:space="preserve">Doran Grant</t>
  </si>
  <si>
    <t xml:space="preserve">Dorial Green-Beckham</t>
  </si>
  <si>
    <t xml:space="preserve">Dreamius Smith</t>
  </si>
  <si>
    <t xml:space="preserve">West Virginia</t>
  </si>
  <si>
    <t xml:space="preserve">DreQuan Hoskey</t>
  </si>
  <si>
    <t xml:space="preserve">Dres Anderson</t>
  </si>
  <si>
    <t xml:space="preserve">Duke Johnson</t>
  </si>
  <si>
    <t xml:space="preserve">Durrell Eskridge</t>
  </si>
  <si>
    <t xml:space="preserve">Dylan Thompson</t>
  </si>
  <si>
    <t xml:space="preserve">Dylan Wynn</t>
  </si>
  <si>
    <t xml:space="preserve">Dyshawn Davis</t>
  </si>
  <si>
    <t xml:space="preserve">E.J. Bibbs</t>
  </si>
  <si>
    <t xml:space="preserve">Easton Wahlstrom</t>
  </si>
  <si>
    <t xml:space="preserve">Eddie Goldman</t>
  </si>
  <si>
    <t xml:space="preserve">Edmond Robinson</t>
  </si>
  <si>
    <t xml:space="preserve">Newberry (SC)</t>
  </si>
  <si>
    <t xml:space="preserve">Efrem Oliphant</t>
  </si>
  <si>
    <t xml:space="preserve">Eli Harold</t>
  </si>
  <si>
    <t xml:space="preserve">Elliott Porter</t>
  </si>
  <si>
    <t xml:space="preserve">Ellis McCarthy</t>
  </si>
  <si>
    <t xml:space="preserve">Ereck Flowers</t>
  </si>
  <si>
    <t xml:space="preserve">Eric Kendricks</t>
  </si>
  <si>
    <t xml:space="preserve">Eric Lefeld</t>
  </si>
  <si>
    <t xml:space="preserve">Cincinnati</t>
  </si>
  <si>
    <t xml:space="preserve">Eric Rowe</t>
  </si>
  <si>
    <t xml:space="preserve">Eric Tomlinson</t>
  </si>
  <si>
    <t xml:space="preserve">Texas-El Paso</t>
  </si>
  <si>
    <t xml:space="preserve">Erick Dargan</t>
  </si>
  <si>
    <t xml:space="preserve">Ethan Farmer</t>
  </si>
  <si>
    <t xml:space="preserve">North Carolina</t>
  </si>
  <si>
    <t xml:space="preserve">Evan Spencer</t>
  </si>
  <si>
    <t xml:space="preserve">Ezell Ruffin</t>
  </si>
  <si>
    <t xml:space="preserve">San Diego State</t>
  </si>
  <si>
    <t xml:space="preserve">Fabbians Ebbele</t>
  </si>
  <si>
    <t xml:space="preserve">Faysal Shafaat</t>
  </si>
  <si>
    <t xml:space="preserve">Floyd Raven</t>
  </si>
  <si>
    <t xml:space="preserve">Frank Clark</t>
  </si>
  <si>
    <t xml:space="preserve">Gabe Holmes</t>
  </si>
  <si>
    <t xml:space="preserve">Gabe Martin</t>
  </si>
  <si>
    <t xml:space="preserve">Gabe Wright</t>
  </si>
  <si>
    <t xml:space="preserve">Garrett Frye</t>
  </si>
  <si>
    <t xml:space="preserve">Georgia Southern</t>
  </si>
  <si>
    <t xml:space="preserve">Garrett Grayson</t>
  </si>
  <si>
    <t xml:space="preserve">Garrett Safron</t>
  </si>
  <si>
    <t xml:space="preserve">Garry Peters</t>
  </si>
  <si>
    <t xml:space="preserve">Gary Nova</t>
  </si>
  <si>
    <t xml:space="preserve">Geneo Grissom</t>
  </si>
  <si>
    <t xml:space="preserve">George Farmer</t>
  </si>
  <si>
    <t xml:space="preserve">Southern California</t>
  </si>
  <si>
    <t xml:space="preserve">Gerald Bowman</t>
  </si>
  <si>
    <t xml:space="preserve">Gerald Christian</t>
  </si>
  <si>
    <t xml:space="preserve">Geremy Davis</t>
  </si>
  <si>
    <t xml:space="preserve">Gerod Holliman</t>
  </si>
  <si>
    <t xml:space="preserve">Grady Jarrett</t>
  </si>
  <si>
    <t xml:space="preserve">Grant Hedrick</t>
  </si>
  <si>
    <t xml:space="preserve">Boise State</t>
  </si>
  <si>
    <t xml:space="preserve">Greg Henderson</t>
  </si>
  <si>
    <t xml:space="preserve">Greg Mancz</t>
  </si>
  <si>
    <t xml:space="preserve">Gus Johnson</t>
  </si>
  <si>
    <t xml:space="preserve">Stephen F. Austin (TX)</t>
  </si>
  <si>
    <t xml:space="preserve">Hamani Stevens</t>
  </si>
  <si>
    <t xml:space="preserve">Hau'oli Kikaha</t>
  </si>
  <si>
    <t xml:space="preserve">Hayes Pullard</t>
  </si>
  <si>
    <t xml:space="preserve">Henry Anderson</t>
  </si>
  <si>
    <t xml:space="preserve">Henry Coley</t>
  </si>
  <si>
    <t xml:space="preserve">Houston Bates</t>
  </si>
  <si>
    <t xml:space="preserve">Louisiana Tech</t>
  </si>
  <si>
    <t xml:space="preserve">Hroniss Grasu</t>
  </si>
  <si>
    <t xml:space="preserve">Hunter Joyer</t>
  </si>
  <si>
    <t xml:space="preserve">Hutson Mason</t>
  </si>
  <si>
    <t xml:space="preserve">Ian Silberman</t>
  </si>
  <si>
    <t xml:space="preserve">Ibraheim Campbell</t>
  </si>
  <si>
    <t xml:space="preserve">Ifo Ekpre-Olomu</t>
  </si>
  <si>
    <t xml:space="preserve">Imoan Claiborne</t>
  </si>
  <si>
    <t xml:space="preserve">Isaiah Johnson</t>
  </si>
  <si>
    <t xml:space="preserve">J.J. Nelson</t>
  </si>
  <si>
    <t xml:space="preserve">J.J. Worton</t>
  </si>
  <si>
    <t xml:space="preserve">J.R. Tavai</t>
  </si>
  <si>
    <t xml:space="preserve">J.T. Surratt</t>
  </si>
  <si>
    <t xml:space="preserve">Jabari Gorman</t>
  </si>
  <si>
    <t xml:space="preserve">Jabral Johnson</t>
  </si>
  <si>
    <t xml:space="preserve">Jack Rummells</t>
  </si>
  <si>
    <t xml:space="preserve">Jackie Williams</t>
  </si>
  <si>
    <t xml:space="preserve">Jacob Gannon</t>
  </si>
  <si>
    <t xml:space="preserve">Jacoby Glenn</t>
  </si>
  <si>
    <t xml:space="preserve">JaCorey Shepherd</t>
  </si>
  <si>
    <t xml:space="preserve">Jaelen Strong</t>
  </si>
  <si>
    <t xml:space="preserve">Jahwan Edwards</t>
  </si>
  <si>
    <t xml:space="preserve">Ball State (IN)</t>
  </si>
  <si>
    <t xml:space="preserve">Jake Fisher</t>
  </si>
  <si>
    <t xml:space="preserve">Jake Kumerow</t>
  </si>
  <si>
    <t xml:space="preserve">Wisconsin-Whitewater</t>
  </si>
  <si>
    <t xml:space="preserve">Jake Rodgers</t>
  </si>
  <si>
    <t xml:space="preserve">Eastern Washington</t>
  </si>
  <si>
    <t xml:space="preserve">Jake Ryan</t>
  </si>
  <si>
    <t xml:space="preserve">Jake Smith</t>
  </si>
  <si>
    <t xml:space="preserve">Jake Waters</t>
  </si>
  <si>
    <t xml:space="preserve">Jalen Collins</t>
  </si>
  <si>
    <t xml:space="preserve">Jalston Fowler</t>
  </si>
  <si>
    <t xml:space="preserve">Jamal Robinson</t>
  </si>
  <si>
    <t xml:space="preserve">Jameill Showers</t>
  </si>
  <si>
    <t xml:space="preserve">Jameis Winston</t>
  </si>
  <si>
    <t xml:space="preserve">Jameon Lewis</t>
  </si>
  <si>
    <t xml:space="preserve">James Castleman</t>
  </si>
  <si>
    <t xml:space="preserve">James OShaughnessy</t>
  </si>
  <si>
    <t xml:space="preserve">Illinois State</t>
  </si>
  <si>
    <t xml:space="preserve">James Rouse</t>
  </si>
  <si>
    <t xml:space="preserve">James Sample</t>
  </si>
  <si>
    <t xml:space="preserve">James Vaughters</t>
  </si>
  <si>
    <t xml:space="preserve">Jamil Douglas</t>
  </si>
  <si>
    <t xml:space="preserve">Jamison Crowder</t>
  </si>
  <si>
    <t xml:space="preserve">Jamon Brown</t>
  </si>
  <si>
    <t xml:space="preserve">Jaquiski Tartt</t>
  </si>
  <si>
    <t xml:space="preserve">Samford (AL)</t>
  </si>
  <si>
    <t xml:space="preserve">Jared Roberts</t>
  </si>
  <si>
    <t xml:space="preserve">K</t>
  </si>
  <si>
    <t xml:space="preserve">Jared Tevis</t>
  </si>
  <si>
    <t xml:space="preserve">Jarrett Dieudonne</t>
  </si>
  <si>
    <t xml:space="preserve">Wagner (NY)</t>
  </si>
  <si>
    <t xml:space="preserve">Jarrod West</t>
  </si>
  <si>
    <t xml:space="preserve">Jarvis Harrison</t>
  </si>
  <si>
    <t xml:space="preserve">Javorius Allen</t>
  </si>
  <si>
    <t xml:space="preserve">Jawon Chisholm</t>
  </si>
  <si>
    <t xml:space="preserve">Akron</t>
  </si>
  <si>
    <t xml:space="preserve">Jaxon Shipley</t>
  </si>
  <si>
    <t xml:space="preserve">Jay Ajayi</t>
  </si>
  <si>
    <t xml:space="preserve">Jean Sifrin</t>
  </si>
  <si>
    <t xml:space="preserve">Massachusetts</t>
  </si>
  <si>
    <t xml:space="preserve">Jeff Heuerman</t>
  </si>
  <si>
    <t xml:space="preserve">Jeff Luc</t>
  </si>
  <si>
    <t xml:space="preserve">Jeffrey Whitaker</t>
  </si>
  <si>
    <t xml:space="preserve">Jeremiah Johnson</t>
  </si>
  <si>
    <t xml:space="preserve">Jeremiah Poutasi</t>
  </si>
  <si>
    <t xml:space="preserve">Jeremy Ioane</t>
  </si>
  <si>
    <t xml:space="preserve">Jeremy Langford</t>
  </si>
  <si>
    <t xml:space="preserve">Michigan State</t>
  </si>
  <si>
    <t xml:space="preserve">Jermaine Barton</t>
  </si>
  <si>
    <t xml:space="preserve">Jermaine Whitehead</t>
  </si>
  <si>
    <t xml:space="preserve">Jermauria Rasco</t>
  </si>
  <si>
    <t xml:space="preserve">Jerry Lovelocke</t>
  </si>
  <si>
    <t xml:space="preserve">Prairie View A&amp;M</t>
  </si>
  <si>
    <t xml:space="preserve">Jesse Callier</t>
  </si>
  <si>
    <t xml:space="preserve">Jesse James</t>
  </si>
  <si>
    <t xml:space="preserve">Jesse Schmitt</t>
  </si>
  <si>
    <t xml:space="preserve">Jesse Scroggins</t>
  </si>
  <si>
    <t xml:space="preserve">Jimmay Mundine</t>
  </si>
  <si>
    <t xml:space="preserve">Jimmy Hall</t>
  </si>
  <si>
    <t xml:space="preserve">Joe Bergeron</t>
  </si>
  <si>
    <t xml:space="preserve">Joe Cardona</t>
  </si>
  <si>
    <t xml:space="preserve">Navy</t>
  </si>
  <si>
    <t xml:space="preserve">Joe Hill</t>
  </si>
  <si>
    <t xml:space="preserve">Joe Townsend</t>
  </si>
  <si>
    <t xml:space="preserve">Joey Iosefa</t>
  </si>
  <si>
    <t xml:space="preserve">Hawaii</t>
  </si>
  <si>
    <t xml:space="preserve">Joey Mbu</t>
  </si>
  <si>
    <t xml:space="preserve">John Crockett</t>
  </si>
  <si>
    <t xml:space="preserve">North Dakota State</t>
  </si>
  <si>
    <t xml:space="preserve">John Lowdermilk</t>
  </si>
  <si>
    <t xml:space="preserve">John Miller</t>
  </si>
  <si>
    <t xml:space="preserve">John Timu</t>
  </si>
  <si>
    <t xml:space="preserve">Jon Feliciano</t>
  </si>
  <si>
    <t xml:space="preserve">Jonathon Mincy</t>
  </si>
  <si>
    <t xml:space="preserve">Jordan Allen</t>
  </si>
  <si>
    <t xml:space="preserve">Jordan Haden</t>
  </si>
  <si>
    <t xml:space="preserve">Jordan Hicks</t>
  </si>
  <si>
    <t xml:space="preserve">Jordan Phillips</t>
  </si>
  <si>
    <t xml:space="preserve">Jordan Richards</t>
  </si>
  <si>
    <t xml:space="preserve">Jordan Taylor</t>
  </si>
  <si>
    <t xml:space="preserve">Jordan Williams</t>
  </si>
  <si>
    <t xml:space="preserve">Jordon James</t>
  </si>
  <si>
    <t xml:space="preserve">Joseph Treadwell</t>
  </si>
  <si>
    <t xml:space="preserve">Louisiana-Monroe</t>
  </si>
  <si>
    <t xml:space="preserve">Josh Harper</t>
  </si>
  <si>
    <t xml:space="preserve">Josh Lambo</t>
  </si>
  <si>
    <t xml:space="preserve">Josh Robinson</t>
  </si>
  <si>
    <t xml:space="preserve">Josh Shaw</t>
  </si>
  <si>
    <t xml:space="preserve">Josh Watson</t>
  </si>
  <si>
    <t xml:space="preserve">Josue Matias</t>
  </si>
  <si>
    <t xml:space="preserve">Jourdon Grandon</t>
  </si>
  <si>
    <t xml:space="preserve">Juda Parker</t>
  </si>
  <si>
    <t xml:space="preserve">Julian Wilson</t>
  </si>
  <si>
    <t xml:space="preserve">Junior Salt</t>
  </si>
  <si>
    <t xml:space="preserve">Junior Sylvestre</t>
  </si>
  <si>
    <t xml:space="preserve">Justin Coleman</t>
  </si>
  <si>
    <t xml:space="preserve">Justin Cox</t>
  </si>
  <si>
    <t xml:space="preserve">Justin Halley</t>
  </si>
  <si>
    <t xml:space="preserve">Florida International</t>
  </si>
  <si>
    <t xml:space="preserve">Justin Hamilton</t>
  </si>
  <si>
    <t xml:space="preserve">Justin Hardy</t>
  </si>
  <si>
    <t xml:space="preserve">Justin Manton</t>
  </si>
  <si>
    <t xml:space="preserve">Justin McCay</t>
  </si>
  <si>
    <t xml:space="preserve">Kaelin Clay</t>
  </si>
  <si>
    <t xml:space="preserve">Kalafitoni Pole</t>
  </si>
  <si>
    <t xml:space="preserve">Kaleb Eulls</t>
  </si>
  <si>
    <t xml:space="preserve">Kaleb Johnson</t>
  </si>
  <si>
    <t xml:space="preserve">Kalon Davis</t>
  </si>
  <si>
    <t xml:space="preserve">Karl Mickelsen</t>
  </si>
  <si>
    <t xml:space="preserve">Karlos Williams</t>
  </si>
  <si>
    <t xml:space="preserve">Kasen Williams</t>
  </si>
  <si>
    <t xml:space="preserve">Keanon Lowe</t>
  </si>
  <si>
    <t xml:space="preserve">Keith Mumphery</t>
  </si>
  <si>
    <t xml:space="preserve">Kendall Lamm</t>
  </si>
  <si>
    <t xml:space="preserve">Appalachian State (NC)</t>
  </si>
  <si>
    <t xml:space="preserve">Kendall Moore</t>
  </si>
  <si>
    <t xml:space="preserve">Kennard Backman</t>
  </si>
  <si>
    <t xml:space="preserve">Kenny Bell</t>
  </si>
  <si>
    <t xml:space="preserve">Kenny Cook</t>
  </si>
  <si>
    <t xml:space="preserve">Gardner-Webb (NC)</t>
  </si>
  <si>
    <t xml:space="preserve">Kenny Hilliard</t>
  </si>
  <si>
    <t xml:space="preserve">Kenny Williams</t>
  </si>
  <si>
    <t xml:space="preserve">Texas Tech</t>
  </si>
  <si>
    <t xml:space="preserve">Keshawn Hill</t>
  </si>
  <si>
    <t xml:space="preserve">Sam Houston State (TX)</t>
  </si>
  <si>
    <t xml:space="preserve">Kevin Haplea</t>
  </si>
  <si>
    <t xml:space="preserve">Kevin Johnson</t>
  </si>
  <si>
    <t xml:space="preserve">Wake Forest</t>
  </si>
  <si>
    <t xml:space="preserve">Kevin Parks</t>
  </si>
  <si>
    <t xml:space="preserve">Kevin Rodgers</t>
  </si>
  <si>
    <t xml:space="preserve">Henderson State (AR)</t>
  </si>
  <si>
    <t xml:space="preserve">Kevin White</t>
  </si>
  <si>
    <t xml:space="preserve">Kevonte Martin-Manley</t>
  </si>
  <si>
    <t xml:space="preserve">Keyarris Garrett</t>
  </si>
  <si>
    <t xml:space="preserve">Tulsa (OK)</t>
  </si>
  <si>
    <t xml:space="preserve">Khari Lee</t>
  </si>
  <si>
    <t xml:space="preserve">Bowie State (MD)</t>
  </si>
  <si>
    <t xml:space="preserve">Konrad Zagzebski</t>
  </si>
  <si>
    <t xml:space="preserve">Kristjan Sokoli</t>
  </si>
  <si>
    <t xml:space="preserve">Buffalo</t>
  </si>
  <si>
    <t xml:space="preserve">Kurtis Drummond</t>
  </si>
  <si>
    <t xml:space="preserve">Kwon Alexander</t>
  </si>
  <si>
    <t xml:space="preserve">Kyle Brindza</t>
  </si>
  <si>
    <t xml:space="preserve">Kyle Christy</t>
  </si>
  <si>
    <t xml:space="preserve">Kyle Emanuel</t>
  </si>
  <si>
    <t xml:space="preserve">Kyle Loomis</t>
  </si>
  <si>
    <t xml:space="preserve">Portland State (OR)</t>
  </si>
  <si>
    <t xml:space="preserve">Kyle Prater</t>
  </si>
  <si>
    <t xml:space="preserve">Kyle Roberts</t>
  </si>
  <si>
    <t xml:space="preserve">Kyle Woestmann</t>
  </si>
  <si>
    <t xml:space="preserve">Kyshoen Jarrett</t>
  </si>
  <si>
    <t xml:space="preserve">La`el Collins</t>
  </si>
  <si>
    <t xml:space="preserve">Ladarius Gunter</t>
  </si>
  <si>
    <t xml:space="preserve">LaDarius Owens</t>
  </si>
  <si>
    <t xml:space="preserve">Laken Tomlinson</t>
  </si>
  <si>
    <t xml:space="preserve">Lamar Dawson</t>
  </si>
  <si>
    <t xml:space="preserve">Landon Collins</t>
  </si>
  <si>
    <t xml:space="preserve">Landon Feichter</t>
  </si>
  <si>
    <t xml:space="preserve">Larry Dixon</t>
  </si>
  <si>
    <t xml:space="preserve">Army</t>
  </si>
  <si>
    <t xml:space="preserve">Laurence Gibson</t>
  </si>
  <si>
    <t xml:space="preserve">LeBrandon Richardson</t>
  </si>
  <si>
    <t xml:space="preserve">Bethune-Cookman (FL)</t>
  </si>
  <si>
    <t xml:space="preserve">Lee Ward</t>
  </si>
  <si>
    <t xml:space="preserve">Lemar Durant</t>
  </si>
  <si>
    <t xml:space="preserve">Simon Fraser (Canada)</t>
  </si>
  <si>
    <t xml:space="preserve">Leon Brown</t>
  </si>
  <si>
    <t xml:space="preserve">Leon Orr</t>
  </si>
  <si>
    <t xml:space="preserve">Leonard Williams</t>
  </si>
  <si>
    <t xml:space="preserve">Leterrius Walton</t>
  </si>
  <si>
    <t xml:space="preserve">LeVander Liggins</t>
  </si>
  <si>
    <t xml:space="preserve">Levi Norwood</t>
  </si>
  <si>
    <t xml:space="preserve">Lorenzo Doss</t>
  </si>
  <si>
    <t xml:space="preserve">Tulane (LA)</t>
  </si>
  <si>
    <t xml:space="preserve">Lorenzo Mauldin</t>
  </si>
  <si>
    <t xml:space="preserve">Louis Trinca-Pasat</t>
  </si>
  <si>
    <t xml:space="preserve">Lyle McCombs</t>
  </si>
  <si>
    <t xml:space="preserve">Rhode Island</t>
  </si>
  <si>
    <t xml:space="preserve">Lynden Trail</t>
  </si>
  <si>
    <t xml:space="preserve">Norfolk State (VA)</t>
  </si>
  <si>
    <t xml:space="preserve">Malcolm Agnew</t>
  </si>
  <si>
    <t xml:space="preserve">Southern Illinois</t>
  </si>
  <si>
    <t xml:space="preserve">Malcolm Brown</t>
  </si>
  <si>
    <t xml:space="preserve">Malcolm Bunche</t>
  </si>
  <si>
    <t xml:space="preserve">Malcolm Johnson</t>
  </si>
  <si>
    <t xml:space="preserve">Malcom Brown</t>
  </si>
  <si>
    <t xml:space="preserve">Malcome Kennedy</t>
  </si>
  <si>
    <t xml:space="preserve">Marcus Hardison</t>
  </si>
  <si>
    <t xml:space="preserve">Marcus Mallett</t>
  </si>
  <si>
    <t xml:space="preserve">Marcus Mariota</t>
  </si>
  <si>
    <t xml:space="preserve">Marcus Murphy</t>
  </si>
  <si>
    <t xml:space="preserve">Marcus Peters</t>
  </si>
  <si>
    <t xml:space="preserve">Marcus Rush</t>
  </si>
  <si>
    <t xml:space="preserve">Mario Alford</t>
  </si>
  <si>
    <t xml:space="preserve">Mario Edwards</t>
  </si>
  <si>
    <t xml:space="preserve">Mark Glowinski</t>
  </si>
  <si>
    <t xml:space="preserve">Mark Myers</t>
  </si>
  <si>
    <t xml:space="preserve">John Carroll (OH)</t>
  </si>
  <si>
    <t xml:space="preserve">Mark Nzeocha</t>
  </si>
  <si>
    <t xml:space="preserve">Mark Weisman</t>
  </si>
  <si>
    <t xml:space="preserve">Markus Golden</t>
  </si>
  <si>
    <t xml:space="preserve">Marlin Lane</t>
  </si>
  <si>
    <t xml:space="preserve">Marquez Clark</t>
  </si>
  <si>
    <t xml:space="preserve">Central Oklahoma</t>
  </si>
  <si>
    <t xml:space="preserve">Martin Ifedi</t>
  </si>
  <si>
    <t xml:space="preserve">Martrell Spaight</t>
  </si>
  <si>
    <t xml:space="preserve">Marvin Kloss</t>
  </si>
  <si>
    <t xml:space="preserve">Matt Dooley</t>
  </si>
  <si>
    <t xml:space="preserve">Matt Hermanson</t>
  </si>
  <si>
    <t xml:space="preserve">Montana</t>
  </si>
  <si>
    <t xml:space="preserve">Matt Hoch</t>
  </si>
  <si>
    <t xml:space="preserve">Matt Joeckel</t>
  </si>
  <si>
    <t xml:space="preserve">Matt Jones</t>
  </si>
  <si>
    <t xml:space="preserve">Matt Lengel</t>
  </si>
  <si>
    <t xml:space="preserve">Eastern Kentucky</t>
  </si>
  <si>
    <t xml:space="preserve">Matt Miller</t>
  </si>
  <si>
    <t xml:space="preserve">Matt Milton</t>
  </si>
  <si>
    <t xml:space="preserve">Matt Robinson</t>
  </si>
  <si>
    <t xml:space="preserve">Matt Rotheram</t>
  </si>
  <si>
    <t xml:space="preserve">Pittsburgh</t>
  </si>
  <si>
    <t xml:space="preserve">Matthew Wells</t>
  </si>
  <si>
    <t xml:space="preserve">Maurice Falls</t>
  </si>
  <si>
    <t xml:space="preserve">Max Garcia</t>
  </si>
  <si>
    <t xml:space="preserve">Max Morgan</t>
  </si>
  <si>
    <t xml:space="preserve">Max Shortell</t>
  </si>
  <si>
    <t xml:space="preserve">Jacksonville State (AL)</t>
  </si>
  <si>
    <t xml:space="preserve">Max Valles</t>
  </si>
  <si>
    <t xml:space="preserve">Maxx Williams</t>
  </si>
  <si>
    <t xml:space="preserve">Melvin Gordon</t>
  </si>
  <si>
    <t xml:space="preserve">Merrill Noel</t>
  </si>
  <si>
    <t xml:space="preserve">Micah Hatchie</t>
  </si>
  <si>
    <t xml:space="preserve">Michael Bennett</t>
  </si>
  <si>
    <t xml:space="preserve">Michael Doctor</t>
  </si>
  <si>
    <t xml:space="preserve">Michael Dyer</t>
  </si>
  <si>
    <t xml:space="preserve">Michael Odiari</t>
  </si>
  <si>
    <t xml:space="preserve">Michael Orakpo</t>
  </si>
  <si>
    <t xml:space="preserve">Michael Taylor</t>
  </si>
  <si>
    <t xml:space="preserve">Mickey Baucus</t>
  </si>
  <si>
    <t xml:space="preserve">Mike Bennett</t>
  </si>
  <si>
    <t xml:space="preserve">Mike Burton</t>
  </si>
  <si>
    <t xml:space="preserve">Mike Davis</t>
  </si>
  <si>
    <t xml:space="preserve">Mike Hull</t>
  </si>
  <si>
    <t xml:space="preserve">Mike McFarland</t>
  </si>
  <si>
    <t xml:space="preserve">Mike Reilly</t>
  </si>
  <si>
    <t xml:space="preserve">William &amp; Mary (VA)</t>
  </si>
  <si>
    <t xml:space="preserve">Mike Replogle</t>
  </si>
  <si>
    <t xml:space="preserve">Mike Sadler</t>
  </si>
  <si>
    <t xml:space="preserve">Miles Dieffenbach</t>
  </si>
  <si>
    <t xml:space="preserve">Mitch Morse</t>
  </si>
  <si>
    <t xml:space="preserve">Mitchell Bell</t>
  </si>
  <si>
    <t xml:space="preserve">MyCole Pruitt</t>
  </si>
  <si>
    <t xml:space="preserve">Nate Orchard</t>
  </si>
  <si>
    <t xml:space="preserve">Neal Sterling</t>
  </si>
  <si>
    <t xml:space="preserve">Monmouth (NJ)</t>
  </si>
  <si>
    <t xml:space="preserve">Neiron Ball</t>
  </si>
  <si>
    <t xml:space="preserve">Nelson Agholor</t>
  </si>
  <si>
    <t xml:space="preserve">Nick Boyle</t>
  </si>
  <si>
    <t xml:space="preserve">Delaware</t>
  </si>
  <si>
    <t xml:space="preserve">Nick Easton</t>
  </si>
  <si>
    <t xml:space="preserve">Harvard</t>
  </si>
  <si>
    <t xml:space="preserve">Nick Harwell</t>
  </si>
  <si>
    <t xml:space="preserve">Nick Hill</t>
  </si>
  <si>
    <t xml:space="preserve">Nick Marshall</t>
  </si>
  <si>
    <t xml:space="preserve">Nick Montana</t>
  </si>
  <si>
    <t xml:space="preserve">Nick O'Leary</t>
  </si>
  <si>
    <t xml:space="preserve">Nick Perry</t>
  </si>
  <si>
    <t xml:space="preserve">Nick Richardson</t>
  </si>
  <si>
    <t xml:space="preserve">Abilene Christian (TX)</t>
  </si>
  <si>
    <t xml:space="preserve">Nick Waisome</t>
  </si>
  <si>
    <t xml:space="preserve">Nigel King</t>
  </si>
  <si>
    <t xml:space="preserve">Nordly Capi</t>
  </si>
  <si>
    <t xml:space="preserve">Norkeithus Otis</t>
  </si>
  <si>
    <t xml:space="preserve">Obum Gwacham</t>
  </si>
  <si>
    <t xml:space="preserve">Olsen Pierre</t>
  </si>
  <si>
    <t xml:space="preserve">Owamagbe Odighizuwa</t>
  </si>
  <si>
    <t xml:space="preserve">P.J. Williams</t>
  </si>
  <si>
    <t xml:space="preserve">Patrick Miller</t>
  </si>
  <si>
    <t xml:space="preserve">Paul Dawson</t>
  </si>
  <si>
    <t xml:space="preserve">Paul Lasike</t>
  </si>
  <si>
    <t xml:space="preserve">Pete Thomas</t>
  </si>
  <si>
    <t xml:space="preserve">Phillip Dorsett</t>
  </si>
  <si>
    <t xml:space="preserve">Preston Smith</t>
  </si>
  <si>
    <t xml:space="preserve">Prince-Tyson Gulley</t>
  </si>
  <si>
    <t xml:space="preserve">Quandre Diggs</t>
  </si>
  <si>
    <t xml:space="preserve">Quayshawn Nealy</t>
  </si>
  <si>
    <t xml:space="preserve">Quayshawne Buckley</t>
  </si>
  <si>
    <t xml:space="preserve">Idaho</t>
  </si>
  <si>
    <t xml:space="preserve">Quentin Hayes</t>
  </si>
  <si>
    <t xml:space="preserve">Quinn Backus</t>
  </si>
  <si>
    <t xml:space="preserve">Quinn Epperly</t>
  </si>
  <si>
    <t xml:space="preserve">Princeton</t>
  </si>
  <si>
    <t xml:space="preserve">Quinten Rollins</t>
  </si>
  <si>
    <t xml:space="preserve">Quinterrius Eatmon</t>
  </si>
  <si>
    <t xml:space="preserve">Quinton Alston</t>
  </si>
  <si>
    <t xml:space="preserve">Quinton Dunbar</t>
  </si>
  <si>
    <t xml:space="preserve">Quinton Spain</t>
  </si>
  <si>
    <t xml:space="preserve">Qushaun Lee</t>
  </si>
  <si>
    <t xml:space="preserve">R.J. Harris</t>
  </si>
  <si>
    <t xml:space="preserve">New Hampshire</t>
  </si>
  <si>
    <t xml:space="preserve">Raheem Mostert</t>
  </si>
  <si>
    <t xml:space="preserve">Rakeem Cato</t>
  </si>
  <si>
    <t xml:space="preserve">Rakeem Nunez-Roches</t>
  </si>
  <si>
    <t xml:space="preserve">Southern Mississippi</t>
  </si>
  <si>
    <t xml:space="preserve">Ramik Wilson</t>
  </si>
  <si>
    <t xml:space="preserve">Randall Evans</t>
  </si>
  <si>
    <t xml:space="preserve">Randall Telfer</t>
  </si>
  <si>
    <t xml:space="preserve">Randy Gregory</t>
  </si>
  <si>
    <t xml:space="preserve">Rannell Hall</t>
  </si>
  <si>
    <t xml:space="preserve">Rashad Greene</t>
  </si>
  <si>
    <t xml:space="preserve">Ray Drew</t>
  </si>
  <si>
    <t xml:space="preserve">Ray Hamilton</t>
  </si>
  <si>
    <t xml:space="preserve">Ray Vinopal</t>
  </si>
  <si>
    <t xml:space="preserve">Raymon Taylor</t>
  </si>
  <si>
    <t xml:space="preserve">Reese Dismukes</t>
  </si>
  <si>
    <t xml:space="preserve">Reggie Gilbert</t>
  </si>
  <si>
    <t xml:space="preserve">Reggie Owens</t>
  </si>
  <si>
    <t xml:space="preserve">Old Dominion (VA)</t>
  </si>
  <si>
    <t xml:space="preserve">Reshard Cliett</t>
  </si>
  <si>
    <t xml:space="preserve">Rob Crisp</t>
  </si>
  <si>
    <t xml:space="preserve">Rob Havenstein</t>
  </si>
  <si>
    <t xml:space="preserve">RobDonovan Lewis</t>
  </si>
  <si>
    <t xml:space="preserve">Robenson Therezie</t>
  </si>
  <si>
    <t xml:space="preserve">Robert Myers</t>
  </si>
  <si>
    <t xml:space="preserve">Robert Singletary</t>
  </si>
  <si>
    <t xml:space="preserve">Texas-San Antonio</t>
  </si>
  <si>
    <t xml:space="preserve">Robert Waterman</t>
  </si>
  <si>
    <t xml:space="preserve">Robertson Daniel</t>
  </si>
  <si>
    <t xml:space="preserve">Ronald Darby</t>
  </si>
  <si>
    <t xml:space="preserve">Ronald Martin</t>
  </si>
  <si>
    <t xml:space="preserve">Rory Anderson</t>
  </si>
  <si>
    <t xml:space="preserve">Ross Scheuerman</t>
  </si>
  <si>
    <t xml:space="preserve">Lafayette (PA)</t>
  </si>
  <si>
    <t xml:space="preserve">Rowdy Harper</t>
  </si>
  <si>
    <t xml:space="preserve">Ryan Delaire</t>
  </si>
  <si>
    <t xml:space="preserve">Towson (MD)</t>
  </si>
  <si>
    <t xml:space="preserve">Ryan Mueller</t>
  </si>
  <si>
    <t xml:space="preserve">Ryan Murphy</t>
  </si>
  <si>
    <t xml:space="preserve">Ryan Russell</t>
  </si>
  <si>
    <t xml:space="preserve">Ryan Williams</t>
  </si>
  <si>
    <t xml:space="preserve">Sage Harold</t>
  </si>
  <si>
    <t xml:space="preserve">Sam Carter</t>
  </si>
  <si>
    <t xml:space="preserve">Sam Ficken</t>
  </si>
  <si>
    <t xml:space="preserve">Sammie Coates</t>
  </si>
  <si>
    <t xml:space="preserve">SaQwan Edwards</t>
  </si>
  <si>
    <t xml:space="preserve">New Mexico</t>
  </si>
  <si>
    <t xml:space="preserve">Sean Donnelly</t>
  </si>
  <si>
    <t xml:space="preserve">Sean Hickey</t>
  </si>
  <si>
    <t xml:space="preserve">Sean Mannion</t>
  </si>
  <si>
    <t xml:space="preserve">Senquez Golson</t>
  </si>
  <si>
    <t xml:space="preserve">Serderius Bryant</t>
  </si>
  <si>
    <t xml:space="preserve">Seth Betancourt</t>
  </si>
  <si>
    <t xml:space="preserve">Shakim Phillips</t>
  </si>
  <si>
    <t xml:space="preserve">Shane Carden</t>
  </si>
  <si>
    <t xml:space="preserve">Shane McDermott</t>
  </si>
  <si>
    <t xml:space="preserve">Shane Ray</t>
  </si>
  <si>
    <t xml:space="preserve">Shane Wynn</t>
  </si>
  <si>
    <t xml:space="preserve">Shaq Thompson</t>
  </si>
  <si>
    <t xml:space="preserve">Shaquille Mason</t>
  </si>
  <si>
    <t xml:space="preserve">Shaquille Riddick</t>
  </si>
  <si>
    <t xml:space="preserve">Sonny Puletasi</t>
  </si>
  <si>
    <t xml:space="preserve">Spencer Roth</t>
  </si>
  <si>
    <t xml:space="preserve">Stefon Diggs</t>
  </si>
  <si>
    <t xml:space="preserve">Stephen Godbolt</t>
  </si>
  <si>
    <t xml:space="preserve">Webber International (FL)</t>
  </si>
  <si>
    <t xml:space="preserve">Stephon Sanders</t>
  </si>
  <si>
    <t xml:space="preserve">Stephone Anthony</t>
  </si>
  <si>
    <t xml:space="preserve">Sterling Young</t>
  </si>
  <si>
    <t xml:space="preserve">Steve Edmond</t>
  </si>
  <si>
    <t xml:space="preserve">Steve Miller</t>
  </si>
  <si>
    <t xml:space="preserve">Steven Gurrola</t>
  </si>
  <si>
    <t xml:space="preserve">Steven Nelson</t>
  </si>
  <si>
    <t xml:space="preserve">Synjyn Days</t>
  </si>
  <si>
    <t xml:space="preserve">T.J. Clemmings</t>
  </si>
  <si>
    <t xml:space="preserve">T.J. Yeldon</t>
  </si>
  <si>
    <t xml:space="preserve">Tacoi Sumler</t>
  </si>
  <si>
    <t xml:space="preserve">Taiwan Jones</t>
  </si>
  <si>
    <t xml:space="preserve">Tajh Hasson</t>
  </si>
  <si>
    <t xml:space="preserve">Takoby Cofield</t>
  </si>
  <si>
    <t xml:space="preserve">Tank Jakes</t>
  </si>
  <si>
    <t xml:space="preserve">Tavaris Barnes</t>
  </si>
  <si>
    <t xml:space="preserve">Taylor Heinicke</t>
  </si>
  <si>
    <t xml:space="preserve">Taylor Kelly</t>
  </si>
  <si>
    <t xml:space="preserve">Tayo Fabuluje</t>
  </si>
  <si>
    <t xml:space="preserve">Tebucky Jones</t>
  </si>
  <si>
    <t xml:space="preserve">Fordham (NY)</t>
  </si>
  <si>
    <t xml:space="preserve">Tello Luckett</t>
  </si>
  <si>
    <t xml:space="preserve">Harding (AR)</t>
  </si>
  <si>
    <t xml:space="preserve">Terell Floyd</t>
  </si>
  <si>
    <t xml:space="preserve">Terrance Broadway</t>
  </si>
  <si>
    <t xml:space="preserve">Terrance Plummer</t>
  </si>
  <si>
    <t xml:space="preserve">Terrell Hartsfield</t>
  </si>
  <si>
    <t xml:space="preserve">Terrell Pinson</t>
  </si>
  <si>
    <t xml:space="preserve">Terrell Watson</t>
  </si>
  <si>
    <t xml:space="preserve">Azusa Pacific (CA)</t>
  </si>
  <si>
    <t xml:space="preserve">Terrence Jones</t>
  </si>
  <si>
    <t xml:space="preserve">Troy (AL)</t>
  </si>
  <si>
    <t xml:space="preserve">Terrence Magee</t>
  </si>
  <si>
    <t xml:space="preserve">Terris Jones-Grigsby</t>
  </si>
  <si>
    <t xml:space="preserve">Terron Ward</t>
  </si>
  <si>
    <t xml:space="preserve">Terry Poole</t>
  </si>
  <si>
    <t xml:space="preserve">Terry Williams</t>
  </si>
  <si>
    <t xml:space="preserve">Tevin Carter</t>
  </si>
  <si>
    <t xml:space="preserve">Tevin Coleman</t>
  </si>
  <si>
    <t xml:space="preserve">Tevin McDonald</t>
  </si>
  <si>
    <t xml:space="preserve">Tevin Mitchel</t>
  </si>
  <si>
    <t xml:space="preserve">Thomas Rawls</t>
  </si>
  <si>
    <t xml:space="preserve">Thomas Teal</t>
  </si>
  <si>
    <t xml:space="preserve">Thurston Armbrister</t>
  </si>
  <si>
    <t xml:space="preserve">Tim Bennett</t>
  </si>
  <si>
    <t xml:space="preserve">Tim Scott</t>
  </si>
  <si>
    <t xml:space="preserve">Titus Davis</t>
  </si>
  <si>
    <t xml:space="preserve">Todd Gurley</t>
  </si>
  <si>
    <t xml:space="preserve">Tom Farniok</t>
  </si>
  <si>
    <t xml:space="preserve">Tommy Shuler</t>
  </si>
  <si>
    <t xml:space="preserve">Tony Creecy</t>
  </si>
  <si>
    <t xml:space="preserve">Tony Jones</t>
  </si>
  <si>
    <t xml:space="preserve">Tony Lippett</t>
  </si>
  <si>
    <t xml:space="preserve">Tony Steward</t>
  </si>
  <si>
    <t xml:space="preserve">Tony Washington</t>
  </si>
  <si>
    <t xml:space="preserve">Torrian Wilson</t>
  </si>
  <si>
    <t xml:space="preserve">Trae Waynes</t>
  </si>
  <si>
    <t xml:space="preserve">TraMayne Bondurant</t>
  </si>
  <si>
    <t xml:space="preserve">Travell Dixon</t>
  </si>
  <si>
    <t xml:space="preserve">Travis Dickson</t>
  </si>
  <si>
    <t xml:space="preserve">Travis Hughes</t>
  </si>
  <si>
    <t xml:space="preserve">Travis Raciti</t>
  </si>
  <si>
    <t xml:space="preserve">Tre Jackson</t>
  </si>
  <si>
    <t xml:space="preserve">Tre McBride</t>
  </si>
  <si>
    <t xml:space="preserve">Trent Brown</t>
  </si>
  <si>
    <t xml:space="preserve">Trevor Harris</t>
  </si>
  <si>
    <t xml:space="preserve">Trevor Pardula</t>
  </si>
  <si>
    <t xml:space="preserve">Trevor Siemian</t>
  </si>
  <si>
    <t xml:space="preserve">Trey DePriest</t>
  </si>
  <si>
    <t xml:space="preserve">Trey Flowers</t>
  </si>
  <si>
    <t xml:space="preserve">Trey Williams</t>
  </si>
  <si>
    <t xml:space="preserve">Triston Wade</t>
  </si>
  <si>
    <t xml:space="preserve">Troy Hill</t>
  </si>
  <si>
    <t xml:space="preserve">Ty Long</t>
  </si>
  <si>
    <t xml:space="preserve">Ty Montgomery</t>
  </si>
  <si>
    <t xml:space="preserve">Ty Sambrailo</t>
  </si>
  <si>
    <t xml:space="preserve">Tye Smith</t>
  </si>
  <si>
    <t xml:space="preserve">Tyeler Davison</t>
  </si>
  <si>
    <t xml:space="preserve">Tyler Cierski</t>
  </si>
  <si>
    <t xml:space="preserve">Tyler Kroft</t>
  </si>
  <si>
    <t xml:space="preserve">Tyler Lockett</t>
  </si>
  <si>
    <t xml:space="preserve">Tyler Loos</t>
  </si>
  <si>
    <t xml:space="preserve">Tyler Moore</t>
  </si>
  <si>
    <t xml:space="preserve">Tyler Murphy</t>
  </si>
  <si>
    <t xml:space="preserve">Tyler Varga</t>
  </si>
  <si>
    <t xml:space="preserve">Yale</t>
  </si>
  <si>
    <t xml:space="preserve">Tyreese Russell</t>
  </si>
  <si>
    <t xml:space="preserve">Eastern Michigan</t>
  </si>
  <si>
    <t xml:space="preserve">Tyrell Williams</t>
  </si>
  <si>
    <t xml:space="preserve">Western Oregon</t>
  </si>
  <si>
    <t xml:space="preserve">Tyrus Thompson</t>
  </si>
  <si>
    <t xml:space="preserve">Tyson Chandler</t>
  </si>
  <si>
    <t xml:space="preserve">Valerian Ume-Ezeoke</t>
  </si>
  <si>
    <t xml:space="preserve">New Mexico State</t>
  </si>
  <si>
    <t xml:space="preserve">Venric Mark</t>
  </si>
  <si>
    <t xml:space="preserve">Vernon Johnson</t>
  </si>
  <si>
    <t xml:space="preserve">Vic Beasley</t>
  </si>
  <si>
    <t xml:space="preserve">Vince Mayle</t>
  </si>
  <si>
    <t xml:space="preserve">Warren Herring</t>
  </si>
  <si>
    <t xml:space="preserve">Wes Saxton</t>
  </si>
  <si>
    <t xml:space="preserve">Westlee Tonga</t>
  </si>
  <si>
    <t xml:space="preserve">Will Baumann</t>
  </si>
  <si>
    <t xml:space="preserve">Will Johnson</t>
  </si>
  <si>
    <t xml:space="preserve">Will Tye</t>
  </si>
  <si>
    <t xml:space="preserve">Stony Brook (NY)</t>
  </si>
  <si>
    <t xml:space="preserve">Xavier Cooper</t>
  </si>
  <si>
    <t xml:space="preserve">Xavier Williams</t>
  </si>
  <si>
    <t xml:space="preserve">Xzavier Dickson</t>
  </si>
  <si>
    <t xml:space="preserve">Yannik Cudjoe-Virgil</t>
  </si>
  <si>
    <t xml:space="preserve">Zac Epping</t>
  </si>
  <si>
    <t xml:space="preserve">Zach Laskey</t>
  </si>
  <si>
    <t xml:space="preserve">Zach Vigil</t>
  </si>
  <si>
    <t xml:space="preserve">Zach Wagenmann</t>
  </si>
  <si>
    <t xml:space="preserve">Zach Zenner</t>
  </si>
  <si>
    <t xml:space="preserve">South Dakota State</t>
  </si>
  <si>
    <t xml:space="preserve">Zach Zwinak</t>
  </si>
  <si>
    <t xml:space="preserve">Zack Hodges</t>
  </si>
  <si>
    <t xml:space="preserve">Za'Darius Smith</t>
  </si>
  <si>
    <t xml:space="preserve">Zaire Anderson</t>
  </si>
  <si>
    <t xml:space="preserve">2015 Combine</t>
  </si>
  <si>
    <t xml:space="preserve">O Snaps15</t>
  </si>
  <si>
    <t xml:space="preserve">D Snaps15</t>
  </si>
  <si>
    <t xml:space="preserve">ST/Snap15</t>
  </si>
  <si>
    <t xml:space="preserve">O Snaps16</t>
  </si>
  <si>
    <t xml:space="preserve">D Snaps16</t>
  </si>
  <si>
    <t xml:space="preserve">ST/Snap16</t>
  </si>
  <si>
    <t xml:space="preserve">O Snaps17</t>
  </si>
  <si>
    <t xml:space="preserve">D Snaps17</t>
  </si>
  <si>
    <t xml:space="preserve">ST/Snap17</t>
  </si>
  <si>
    <t xml:space="preserve">2015 NFL COMBINE</t>
  </si>
  <si>
    <t xml:space="preserve">POS</t>
  </si>
  <si>
    <t xml:space="preserve">40Z</t>
  </si>
  <si>
    <t xml:space="preserve">BPZ</t>
  </si>
  <si>
    <t xml:space="preserve">Vertical (")</t>
  </si>
  <si>
    <t xml:space="preserve">VZ</t>
  </si>
  <si>
    <t xml:space="preserve">Broad Jump (")</t>
  </si>
  <si>
    <t xml:space="preserve">BJZ</t>
  </si>
  <si>
    <t xml:space="preserve">SZ</t>
  </si>
  <si>
    <t xml:space="preserve">3CZ</t>
  </si>
  <si>
    <t xml:space="preserve">TotZ</t>
  </si>
  <si>
    <t xml:space="preserve">AvgZ</t>
  </si>
  <si>
    <t xml:space="preserve">Rd</t>
  </si>
  <si>
    <t xml:space="preserve">Pick</t>
  </si>
  <si>
    <t xml:space="preserve">Rank</t>
  </si>
  <si>
    <t xml:space="preserve">GP</t>
  </si>
  <si>
    <t xml:space="preserve">O Snaps</t>
  </si>
  <si>
    <t xml:space="preserve">D Snaps</t>
  </si>
  <si>
    <t xml:space="preserve">ST/Snap</t>
  </si>
  <si>
    <t xml:space="preserve">SnapTot</t>
  </si>
  <si>
    <t xml:space="preserve">SnapAvg</t>
  </si>
  <si>
    <t xml:space="preserve">AVG</t>
  </si>
  <si>
    <t xml:space="preserve">SD</t>
  </si>
  <si>
    <t xml:space="preserve">Off.</t>
  </si>
  <si>
    <t xml:space="preserve">Def.</t>
  </si>
  <si>
    <t xml:space="preserve">ST</t>
  </si>
  <si>
    <t xml:space="preserve">Draftees</t>
  </si>
  <si>
    <t xml:space="preserve">2015 NFL</t>
  </si>
  <si>
    <t xml:space="preserve">Num</t>
  </si>
  <si>
    <t xml:space="preserve">Pct</t>
  </si>
  <si>
    <t xml:space="preserve">A.J. Francis</t>
  </si>
  <si>
    <t xml:space="preserve">G</t>
  </si>
  <si>
    <t xml:space="preserve">Akeem Davis</t>
  </si>
  <si>
    <t xml:space="preserve">LB</t>
  </si>
  <si>
    <t xml:space="preserve">Akiem Hicks</t>
  </si>
  <si>
    <t xml:space="preserve">S,DB</t>
  </si>
  <si>
    <t xml:space="preserve">S</t>
  </si>
  <si>
    <t xml:space="preserve">Alex Smith</t>
  </si>
  <si>
    <t xml:space="preserve">Anthony McCoy</t>
  </si>
  <si>
    <t xml:space="preserve">B.J. Daniels</t>
  </si>
  <si>
    <t xml:space="preserve">Brandon Dunn</t>
  </si>
  <si>
    <t xml:space="preserve">Brandon Marshall</t>
  </si>
  <si>
    <t xml:space="preserve">Brandon Weeden</t>
  </si>
  <si>
    <t xml:space="preserve">Brandon Williams</t>
  </si>
  <si>
    <t xml:space="preserve">T</t>
  </si>
  <si>
    <t xml:space="preserve">Bruce Gaston</t>
  </si>
  <si>
    <t xml:space="preserve">C.J. Mosley</t>
  </si>
  <si>
    <t xml:space="preserve">DB</t>
  </si>
  <si>
    <t xml:space="preserve">C.J. Wilson</t>
  </si>
  <si>
    <t xml:space="preserve">Cassius Vaughn</t>
  </si>
  <si>
    <t xml:space="preserve">Charles Johnson</t>
  </si>
  <si>
    <t xml:space="preserve">Chase Coffman</t>
  </si>
  <si>
    <t xml:space="preserve">WR,QB</t>
  </si>
  <si>
    <t xml:space="preserve">Chris Carter</t>
  </si>
  <si>
    <t xml:space="preserve">Chris Clemons</t>
  </si>
  <si>
    <t xml:space="preserve">Chris Givens</t>
  </si>
  <si>
    <t xml:space="preserve">Chris Matthews</t>
  </si>
  <si>
    <t xml:space="preserve">Christine Michael</t>
  </si>
  <si>
    <t xml:space="preserve">Corey Brown</t>
  </si>
  <si>
    <t xml:space="preserve">T,G</t>
  </si>
  <si>
    <t xml:space="preserve">Corey White</t>
  </si>
  <si>
    <t xml:space="preserve">Crezdon Butler</t>
  </si>
  <si>
    <t xml:space="preserve">NT</t>
  </si>
  <si>
    <t xml:space="preserve">D.J. Swearinger</t>
  </si>
  <si>
    <t xml:space="preserve">Damontre Moore</t>
  </si>
  <si>
    <t xml:space="preserve">Dan Herron</t>
  </si>
  <si>
    <t xml:space="preserve">David Amerson</t>
  </si>
  <si>
    <t xml:space="preserve">David King</t>
  </si>
  <si>
    <t xml:space="preserve">Dewey McDonald</t>
  </si>
  <si>
    <t xml:space="preserve">Dion Bailey</t>
  </si>
  <si>
    <t xml:space="preserve">Don Jones</t>
  </si>
  <si>
    <t xml:space="preserve">DuJuan Harris</t>
  </si>
  <si>
    <t xml:space="preserve">Eric Patterson</t>
  </si>
  <si>
    <t xml:space="preserve">Gabe Ikard</t>
  </si>
  <si>
    <t xml:space="preserve">Gerald Hodges</t>
  </si>
  <si>
    <t xml:space="preserve">Ishmaa'ily Kitchen</t>
  </si>
  <si>
    <t xml:space="preserve">Jacoby Jones</t>
  </si>
  <si>
    <t xml:space="preserve">James-Michael Johnson</t>
  </si>
  <si>
    <t xml:space="preserve">Jared Allen</t>
  </si>
  <si>
    <t xml:space="preserve">Jeff Linkenbach</t>
  </si>
  <si>
    <t xml:space="preserve">NT,DT</t>
  </si>
  <si>
    <t xml:space="preserve">Jeremy Ross</t>
  </si>
  <si>
    <t xml:space="preserve">Jimmy Clausen</t>
  </si>
  <si>
    <t xml:space="preserve">Joe Thomas</t>
  </si>
  <si>
    <t xml:space="preserve">Jonas Gray</t>
  </si>
  <si>
    <t xml:space="preserve">Joplo Bartu</t>
  </si>
  <si>
    <t xml:space="preserve">Josh Thomas</t>
  </si>
  <si>
    <t xml:space="preserve">Jumal Rolle</t>
  </si>
  <si>
    <t xml:space="preserve">Kai Forbath</t>
  </si>
  <si>
    <t xml:space="preserve">Kourtnei Brown</t>
  </si>
  <si>
    <t xml:space="preserve">LaAdrian Waddle</t>
  </si>
  <si>
    <t xml:space="preserve">LaRoy Reynolds</t>
  </si>
  <si>
    <t xml:space="preserve">Leonard Hankerson</t>
  </si>
  <si>
    <t xml:space="preserve">Marcus Thigpen</t>
  </si>
  <si>
    <t xml:space="preserve">Matt Cassel</t>
  </si>
  <si>
    <t xml:space="preserve">Michael Hoomanawanui</t>
  </si>
  <si>
    <t xml:space="preserve">Michael Ola</t>
  </si>
  <si>
    <t xml:space="preserve">Mitch Unrein</t>
  </si>
  <si>
    <t xml:space="preserve">Pierre Thomas</t>
  </si>
  <si>
    <t xml:space="preserve">Quinton Coples</t>
  </si>
  <si>
    <t xml:space="preserve">Randy Bullock</t>
  </si>
  <si>
    <t xml:space="preserve">Rashaan Melvin</t>
  </si>
  <si>
    <t xml:space="preserve">Ray-Ray Armstrong</t>
  </si>
  <si>
    <t xml:space="preserve">Rob Housler</t>
  </si>
  <si>
    <t xml:space="preserve">Robert Turbin</t>
  </si>
  <si>
    <t xml:space="preserve">DB,CB</t>
  </si>
  <si>
    <t xml:space="preserve">Rod Smith</t>
  </si>
  <si>
    <t xml:space="preserve">Ryan Mallett</t>
  </si>
  <si>
    <t xml:space="preserve">Shaun Draughn</t>
  </si>
  <si>
    <t xml:space="preserve">Shaun Prater</t>
  </si>
  <si>
    <t xml:space="preserve">T.J. Barnes</t>
  </si>
  <si>
    <t xml:space="preserve">Terrance Mitchell</t>
  </si>
  <si>
    <t xml:space="preserve">Terrance West</t>
  </si>
  <si>
    <t xml:space="preserve">Thomas Gafford</t>
  </si>
  <si>
    <t xml:space="preserve">Travaris Cadet</t>
  </si>
  <si>
    <t xml:space="preserve">Tyler Patmon</t>
  </si>
  <si>
    <t xml:space="preserve">Tyler Polumbus</t>
  </si>
  <si>
    <t xml:space="preserve">Vernon Davis</t>
  </si>
  <si>
    <t xml:space="preserve">Zach Hocker</t>
  </si>
  <si>
    <t xml:space="preserve">DT,DE</t>
  </si>
  <si>
    <t xml:space="preserve">FB,RB</t>
  </si>
  <si>
    <t xml:space="preserve">2016 NFL</t>
  </si>
  <si>
    <t xml:space="preserve">FS,S</t>
  </si>
  <si>
    <t xml:space="preserve">Arthur Brown</t>
  </si>
  <si>
    <t xml:space="preserve">Austin Johnson</t>
  </si>
  <si>
    <t xml:space="preserve">Austin Seferian-Jenkins</t>
  </si>
  <si>
    <t xml:space="preserve">Billy Turner</t>
  </si>
  <si>
    <t xml:space="preserve">C.J. Spiller</t>
  </si>
  <si>
    <t xml:space="preserve">Carl Bradford</t>
  </si>
  <si>
    <t xml:space="preserve">Charles James</t>
  </si>
  <si>
    <t xml:space="preserve">Chris Banjo</t>
  </si>
  <si>
    <t xml:space="preserve">Chris Lewis-Harris</t>
  </si>
  <si>
    <t xml:space="preserve">Chris Manhertz</t>
  </si>
  <si>
    <t xml:space="preserve">Clay Harbor</t>
  </si>
  <si>
    <t xml:space="preserve">Corey Lemonier</t>
  </si>
  <si>
    <t xml:space="preserve">Coty Sensabaugh</t>
  </si>
  <si>
    <t xml:space="preserve">Daniel Brown</t>
  </si>
  <si>
    <t xml:space="preserve">Deon King</t>
  </si>
  <si>
    <t xml:space="preserve">Duke Williams</t>
  </si>
  <si>
    <t xml:space="preserve">Dwayne Gratz</t>
  </si>
  <si>
    <t xml:space="preserve">Jamie Collins</t>
  </si>
  <si>
    <t xml:space="preserve">Jarvis Jenkins</t>
  </si>
  <si>
    <t xml:space="preserve">Jim Dray</t>
  </si>
  <si>
    <t xml:space="preserve">John Hughes</t>
  </si>
  <si>
    <t xml:space="preserve">John Jenkins</t>
  </si>
  <si>
    <t xml:space="preserve">John Phillips</t>
  </si>
  <si>
    <t xml:space="preserve">Johnthan Banks</t>
  </si>
  <si>
    <t xml:space="preserve">Joique Bell</t>
  </si>
  <si>
    <t xml:space="preserve">Jordan Tripp</t>
  </si>
  <si>
    <t xml:space="preserve">Josh Huff</t>
  </si>
  <si>
    <t xml:space="preserve">Josh Keyes</t>
  </si>
  <si>
    <t xml:space="preserve">Justin Forsett</t>
  </si>
  <si>
    <t xml:space="preserve">Justin Hunter</t>
  </si>
  <si>
    <t xml:space="preserve">Kendall Reyes</t>
  </si>
  <si>
    <t xml:space="preserve">Knile Davis</t>
  </si>
  <si>
    <t xml:space="preserve">Kyle Van Noy</t>
  </si>
  <si>
    <t xml:space="preserve">Lavar Edwards</t>
  </si>
  <si>
    <t xml:space="preserve">Malliciah Goodman</t>
  </si>
  <si>
    <t xml:space="preserve">Marcus Ball</t>
  </si>
  <si>
    <t xml:space="preserve">Matt McCants</t>
  </si>
  <si>
    <t xml:space="preserve">Matt Wile</t>
  </si>
  <si>
    <t xml:space="preserve">Michael Floyd</t>
  </si>
  <si>
    <t xml:space="preserve">Michael Thomas</t>
  </si>
  <si>
    <t xml:space="preserve">Mike Adams</t>
  </si>
  <si>
    <t xml:space="preserve">Nicholas Williams</t>
  </si>
  <si>
    <t xml:space="preserve">Richard Ash</t>
  </si>
  <si>
    <t xml:space="preserve">Rick Lovato</t>
  </si>
  <si>
    <t xml:space="preserve">Robert McClain</t>
  </si>
  <si>
    <t xml:space="preserve">Ronnie Hillman</t>
  </si>
  <si>
    <t xml:space="preserve">Sam Barrington</t>
  </si>
  <si>
    <t xml:space="preserve">Sealver Siliga</t>
  </si>
  <si>
    <t xml:space="preserve">Shiloh Keo</t>
  </si>
  <si>
    <t xml:space="preserve">SS,S</t>
  </si>
  <si>
    <t xml:space="preserve">Sio Moore</t>
  </si>
  <si>
    <t xml:space="preserve">Steve Williams</t>
  </si>
  <si>
    <t xml:space="preserve">Troymaine Pope</t>
  </si>
  <si>
    <t xml:space="preserve">Wallace Gilberry</t>
  </si>
  <si>
    <t xml:space="preserve">Zaviar Gooden</t>
  </si>
  <si>
    <t xml:space="preserve">RB,WR</t>
  </si>
  <si>
    <t xml:space="preserve">2017 NFL</t>
  </si>
  <si>
    <t xml:space="preserve">Adrian Peterson</t>
  </si>
  <si>
    <t xml:space="preserve">Ahtyba Rubin</t>
  </si>
  <si>
    <t xml:space="preserve">Andre Ellington</t>
  </si>
  <si>
    <t xml:space="preserve">Andy Jones</t>
  </si>
  <si>
    <t xml:space="preserve">Ayodeji Olatoye</t>
  </si>
  <si>
    <t xml:space="preserve">Bernard Reedy</t>
  </si>
  <si>
    <t xml:space="preserve">Brian Hill</t>
  </si>
  <si>
    <t xml:space="preserve">Brian Hoyer</t>
  </si>
  <si>
    <t xml:space="preserve">Byron Maxwell</t>
  </si>
  <si>
    <t xml:space="preserve">C.J. Goodwin</t>
  </si>
  <si>
    <t xml:space="preserve">Cairo Santos</t>
  </si>
  <si>
    <t xml:space="preserve">Cassius Marsh</t>
  </si>
  <si>
    <t xml:space="preserve">Chris Thompson</t>
  </si>
  <si>
    <t xml:space="preserve">Datone Jones</t>
  </si>
  <si>
    <t xml:space="preserve">David Bass</t>
  </si>
  <si>
    <t xml:space="preserve">Deonte Thompson</t>
  </si>
  <si>
    <t xml:space="preserve">Dexter McCoil</t>
  </si>
  <si>
    <t xml:space="preserve">Dexter McDougle</t>
  </si>
  <si>
    <t xml:space="preserve">Dontrelle Inman</t>
  </si>
  <si>
    <t xml:space="preserve">Duane Brown</t>
  </si>
  <si>
    <t xml:space="preserve">Dwight Freeney</t>
  </si>
  <si>
    <t xml:space="preserve">George Johnson</t>
  </si>
  <si>
    <t xml:space="preserve">Greg Mabin</t>
  </si>
  <si>
    <t xml:space="preserve">Hunter Sharp</t>
  </si>
  <si>
    <t xml:space="preserve">Jacquies Smith</t>
  </si>
  <si>
    <t xml:space="preserve">James Harrison</t>
  </si>
  <si>
    <t xml:space="preserve">Jermaine Grace</t>
  </si>
  <si>
    <t xml:space="preserve">Jonathan Freeny</t>
  </si>
  <si>
    <t xml:space="preserve">Justin March-Lillard</t>
  </si>
  <si>
    <t xml:space="preserve">Kalif Raymond</t>
  </si>
  <si>
    <t xml:space="preserve">Kasim Edebali</t>
  </si>
  <si>
    <t xml:space="preserve">Keith Reaser</t>
  </si>
  <si>
    <t xml:space="preserve">Kelvin Benjamin</t>
  </si>
  <si>
    <t xml:space="preserve">Kenny Britt</t>
  </si>
  <si>
    <t xml:space="preserve">Kyle Fuller</t>
  </si>
  <si>
    <t xml:space="preserve">LB,DE</t>
  </si>
  <si>
    <t xml:space="preserve">Lafayette Pitts</t>
  </si>
  <si>
    <t xml:space="preserve">Lamarr Houston</t>
  </si>
  <si>
    <t xml:space="preserve">Luke Stocker</t>
  </si>
  <si>
    <t xml:space="preserve">Mack Brown</t>
  </si>
  <si>
    <t xml:space="preserve">Marcell Dareus</t>
  </si>
  <si>
    <t xml:space="preserve">Marcus Williams</t>
  </si>
  <si>
    <t xml:space="preserve">Martellus Bennett</t>
  </si>
  <si>
    <t xml:space="preserve">Matt LaCosse</t>
  </si>
  <si>
    <t xml:space="preserve">Mike Nugent</t>
  </si>
  <si>
    <t xml:space="preserve">NaVorro Bowman</t>
  </si>
  <si>
    <t xml:space="preserve">Nick Rose</t>
  </si>
  <si>
    <t xml:space="preserve">Nigel Harris</t>
  </si>
  <si>
    <t xml:space="preserve">Rashard Robinson</t>
  </si>
  <si>
    <t xml:space="preserve">Ricky Jean-Francois</t>
  </si>
  <si>
    <t xml:space="preserve">Ross Travis</t>
  </si>
  <si>
    <t xml:space="preserve">Sean Spence</t>
  </si>
  <si>
    <t xml:space="preserve">G,C</t>
  </si>
  <si>
    <t xml:space="preserve">Sheldon Day</t>
  </si>
  <si>
    <t xml:space="preserve">Steven Johnson</t>
  </si>
  <si>
    <t xml:space="preserve">Tony Bergstrom</t>
  </si>
  <si>
    <t xml:space="preserve">Tony McDaniel</t>
  </si>
  <si>
    <t xml:space="preserve">Tony McRae</t>
  </si>
  <si>
    <t xml:space="preserve">Trae Elston</t>
  </si>
  <si>
    <t xml:space="preserve">DE,LB</t>
  </si>
  <si>
    <t xml:space="preserve">WR,TE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</si>
</sst>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%"/>
    <numFmt numFmtId="167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45"/>
  <sheetViews>
    <sheetView showFormulas="false" showGridLines="true" showRowColHeaders="true" showZeros="true" rightToLeft="false" tabSelected="true" showOutlineSymbols="true" defaultGridColor="true" view="normal" topLeftCell="A722" colorId="64" zoomScale="100" zoomScaleNormal="100" zoomScalePageLayoutView="100" workbookViewId="0">
      <selection pane="topLeft" activeCell="E744" activeCellId="0" sqref="E744:L74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22.43"/>
    <col collapsed="false" customWidth="true" hidden="false" outlineLevel="0" max="3" min="3" style="0" width="4.57"/>
    <col collapsed="false" customWidth="true" hidden="false" outlineLevel="0" max="4" min="4" style="0" width="23.43"/>
    <col collapsed="false" customWidth="true" hidden="false" outlineLevel="0" max="5" min="5" style="0" width="6.14"/>
    <col collapsed="false" customWidth="true" hidden="false" outlineLevel="0" max="6" min="6" style="0" width="8.14"/>
    <col collapsed="false" customWidth="true" hidden="false" outlineLevel="0" max="7" min="7" style="0" width="7.28"/>
    <col collapsed="false" customWidth="true" hidden="false" outlineLevel="0" max="8" min="8" style="0" width="11.57"/>
    <col collapsed="false" customWidth="true" hidden="false" outlineLevel="0" max="9" min="9" style="0" width="10.71"/>
    <col collapsed="false" customWidth="true" hidden="false" outlineLevel="0" max="10" min="10" style="0" width="14.28"/>
    <col collapsed="false" customWidth="true" hidden="false" outlineLevel="0" max="11" min="11" style="0" width="7.43"/>
    <col collapsed="false" customWidth="true" hidden="false" outlineLevel="0" max="12" min="12" style="0" width="6.57"/>
    <col collapsed="false" customWidth="true" hidden="false" outlineLevel="0" max="13" min="13" style="1" width="9.14"/>
    <col collapsed="false" customWidth="true" hidden="false" outlineLevel="0" max="1024" min="1007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4.25" hidden="false" customHeight="true" outlineLevel="0" collapsed="false">
      <c r="A2" s="0" t="n">
        <v>2015</v>
      </c>
      <c r="B2" s="0" t="s">
        <v>12</v>
      </c>
      <c r="C2" s="0" t="s">
        <v>13</v>
      </c>
      <c r="D2" s="0" t="s">
        <v>14</v>
      </c>
      <c r="E2" s="4" t="n">
        <v>74.75</v>
      </c>
      <c r="F2" s="4" t="n">
        <v>313</v>
      </c>
      <c r="G2" s="4" t="n">
        <v>5.18</v>
      </c>
      <c r="H2" s="4" t="n">
        <v>26</v>
      </c>
      <c r="I2" s="4"/>
      <c r="J2" s="4"/>
      <c r="K2" s="4"/>
      <c r="L2" s="4"/>
    </row>
    <row r="3" customFormat="false" ht="14.25" hidden="false" customHeight="true" outlineLevel="0" collapsed="false">
      <c r="A3" s="0" t="n">
        <v>2015</v>
      </c>
      <c r="B3" s="0" t="s">
        <v>15</v>
      </c>
      <c r="C3" s="0" t="s">
        <v>16</v>
      </c>
      <c r="D3" s="0" t="s">
        <v>17</v>
      </c>
      <c r="E3" s="4" t="n">
        <v>75.75</v>
      </c>
      <c r="F3" s="4" t="n">
        <v>255</v>
      </c>
      <c r="G3" s="4" t="n">
        <v>4.73</v>
      </c>
      <c r="H3" s="4" t="n">
        <v>15</v>
      </c>
      <c r="I3" s="4"/>
      <c r="J3" s="4"/>
      <c r="K3" s="4"/>
      <c r="L3" s="4"/>
    </row>
    <row r="4" customFormat="false" ht="14.25" hidden="false" customHeight="true" outlineLevel="0" collapsed="false">
      <c r="A4" s="0" t="n">
        <v>2015</v>
      </c>
      <c r="B4" s="0" t="s">
        <v>18</v>
      </c>
      <c r="C4" s="0" t="s">
        <v>19</v>
      </c>
      <c r="D4" s="0" t="s">
        <v>20</v>
      </c>
      <c r="E4" s="4" t="n">
        <v>74</v>
      </c>
      <c r="F4" s="4" t="n">
        <v>242</v>
      </c>
      <c r="G4" s="4" t="n">
        <v>4.79</v>
      </c>
      <c r="H4" s="4"/>
      <c r="I4" s="4"/>
      <c r="J4" s="4"/>
      <c r="K4" s="4"/>
      <c r="L4" s="4"/>
    </row>
    <row r="5" customFormat="false" ht="14.25" hidden="false" customHeight="true" outlineLevel="0" collapsed="false">
      <c r="A5" s="0" t="n">
        <v>2015</v>
      </c>
      <c r="B5" s="0" t="s">
        <v>21</v>
      </c>
      <c r="C5" s="0" t="s">
        <v>19</v>
      </c>
      <c r="D5" s="0" t="s">
        <v>22</v>
      </c>
      <c r="E5" s="4" t="n">
        <v>73</v>
      </c>
      <c r="F5" s="4" t="n">
        <v>233</v>
      </c>
      <c r="G5" s="4" t="n">
        <v>4.84</v>
      </c>
      <c r="H5" s="4"/>
      <c r="I5" s="4"/>
      <c r="J5" s="4"/>
      <c r="K5" s="4"/>
      <c r="L5" s="4"/>
    </row>
    <row r="6" customFormat="false" ht="14.25" hidden="false" customHeight="true" outlineLevel="0" collapsed="false">
      <c r="A6" s="0" t="n">
        <v>2015</v>
      </c>
      <c r="B6" s="0" t="s">
        <v>23</v>
      </c>
      <c r="C6" s="0" t="s">
        <v>24</v>
      </c>
      <c r="D6" s="0" t="s">
        <v>25</v>
      </c>
      <c r="E6" s="4" t="n">
        <v>71.63</v>
      </c>
      <c r="F6" s="4" t="n">
        <v>225</v>
      </c>
      <c r="G6" s="4" t="n">
        <v>4.95</v>
      </c>
      <c r="H6" s="4" t="n">
        <v>16</v>
      </c>
      <c r="I6" s="4" t="n">
        <v>29</v>
      </c>
      <c r="J6" s="4" t="n">
        <v>107</v>
      </c>
      <c r="K6" s="4" t="n">
        <v>4.37</v>
      </c>
      <c r="L6" s="4" t="n">
        <v>7.38</v>
      </c>
    </row>
    <row r="7" customFormat="false" ht="14.25" hidden="false" customHeight="true" outlineLevel="0" collapsed="false">
      <c r="A7" s="0" t="n">
        <v>2015</v>
      </c>
      <c r="B7" s="0" t="s">
        <v>26</v>
      </c>
      <c r="C7" s="0" t="s">
        <v>27</v>
      </c>
      <c r="D7" s="0" t="s">
        <v>28</v>
      </c>
      <c r="E7" s="4" t="n">
        <v>73</v>
      </c>
      <c r="F7" s="4" t="n">
        <v>255</v>
      </c>
      <c r="G7" s="4" t="n">
        <v>4.89</v>
      </c>
      <c r="H7" s="4"/>
      <c r="I7" s="4"/>
      <c r="J7" s="4"/>
      <c r="K7" s="4"/>
      <c r="L7" s="4"/>
    </row>
    <row r="8" customFormat="false" ht="14.25" hidden="false" customHeight="true" outlineLevel="0" collapsed="false">
      <c r="A8" s="0" t="n">
        <v>2015</v>
      </c>
      <c r="B8" s="0" t="s">
        <v>29</v>
      </c>
      <c r="C8" s="0" t="s">
        <v>30</v>
      </c>
      <c r="D8" s="0" t="s">
        <v>31</v>
      </c>
      <c r="E8" s="4" t="n">
        <v>74</v>
      </c>
      <c r="F8" s="4" t="n">
        <v>217</v>
      </c>
      <c r="G8" s="4" t="n">
        <v>4.68</v>
      </c>
      <c r="H8" s="4"/>
      <c r="I8" s="4"/>
      <c r="J8" s="4"/>
      <c r="K8" s="4"/>
      <c r="L8" s="4"/>
    </row>
    <row r="9" customFormat="false" ht="14.25" hidden="false" customHeight="true" outlineLevel="0" collapsed="false">
      <c r="A9" s="0" t="n">
        <v>2015</v>
      </c>
      <c r="B9" s="0" t="s">
        <v>32</v>
      </c>
      <c r="C9" s="0" t="s">
        <v>13</v>
      </c>
      <c r="D9" s="0" t="s">
        <v>28</v>
      </c>
      <c r="E9" s="4" t="n">
        <v>75.63</v>
      </c>
      <c r="F9" s="4" t="n">
        <v>338</v>
      </c>
      <c r="G9" s="4" t="n">
        <v>5.74</v>
      </c>
      <c r="H9" s="4" t="n">
        <v>26</v>
      </c>
      <c r="I9" s="4"/>
      <c r="J9" s="4"/>
      <c r="K9" s="4"/>
      <c r="L9" s="4"/>
    </row>
    <row r="10" customFormat="false" ht="14.25" hidden="false" customHeight="true" outlineLevel="0" collapsed="false">
      <c r="A10" s="0" t="n">
        <v>2015</v>
      </c>
      <c r="B10" s="0" t="s">
        <v>33</v>
      </c>
      <c r="C10" s="0" t="s">
        <v>34</v>
      </c>
      <c r="D10" s="0" t="s">
        <v>35</v>
      </c>
      <c r="E10" s="4" t="n">
        <v>76</v>
      </c>
      <c r="F10" s="4" t="n">
        <v>209</v>
      </c>
      <c r="G10" s="4" t="n">
        <v>4.67</v>
      </c>
      <c r="H10" s="4"/>
      <c r="I10" s="4"/>
      <c r="J10" s="4"/>
      <c r="K10" s="4"/>
      <c r="L10" s="4"/>
    </row>
    <row r="11" customFormat="false" ht="14.25" hidden="false" customHeight="true" outlineLevel="0" collapsed="false">
      <c r="A11" s="0" t="n">
        <v>2015</v>
      </c>
      <c r="B11" s="0" t="s">
        <v>36</v>
      </c>
      <c r="C11" s="0" t="s">
        <v>37</v>
      </c>
      <c r="D11" s="0" t="s">
        <v>38</v>
      </c>
      <c r="E11" s="4" t="n">
        <v>72.5</v>
      </c>
      <c r="F11" s="4" t="n">
        <v>218</v>
      </c>
      <c r="G11" s="4" t="n">
        <v>4.56</v>
      </c>
      <c r="H11" s="4"/>
      <c r="I11" s="4" t="n">
        <v>35.5</v>
      </c>
      <c r="J11" s="4" t="n">
        <v>122</v>
      </c>
      <c r="K11" s="4" t="n">
        <v>4.03</v>
      </c>
      <c r="L11" s="4" t="n">
        <v>7.09</v>
      </c>
    </row>
    <row r="12" customFormat="false" ht="14.25" hidden="false" customHeight="true" outlineLevel="0" collapsed="false">
      <c r="A12" s="0" t="n">
        <v>2015</v>
      </c>
      <c r="B12" s="0" t="s">
        <v>39</v>
      </c>
      <c r="C12" s="0" t="s">
        <v>40</v>
      </c>
      <c r="D12" s="0" t="s">
        <v>41</v>
      </c>
      <c r="E12" s="4" t="n">
        <v>69</v>
      </c>
      <c r="F12" s="4" t="n">
        <v>189</v>
      </c>
      <c r="G12" s="4" t="n">
        <v>4.38</v>
      </c>
      <c r="H12" s="4"/>
      <c r="I12" s="4"/>
      <c r="J12" s="4"/>
      <c r="K12" s="4"/>
      <c r="L12" s="4"/>
    </row>
    <row r="13" customFormat="false" ht="14.25" hidden="false" customHeight="true" outlineLevel="0" collapsed="false">
      <c r="A13" s="0" t="n">
        <v>2015</v>
      </c>
      <c r="B13" s="0" t="s">
        <v>42</v>
      </c>
      <c r="C13" s="0" t="s">
        <v>13</v>
      </c>
      <c r="D13" s="0" t="s">
        <v>43</v>
      </c>
      <c r="E13" s="4" t="n">
        <v>75.75</v>
      </c>
      <c r="F13" s="4" t="n">
        <v>303</v>
      </c>
      <c r="G13" s="4" t="n">
        <v>5.57</v>
      </c>
      <c r="H13" s="4" t="n">
        <v>22</v>
      </c>
      <c r="I13" s="4" t="n">
        <v>23.5</v>
      </c>
      <c r="J13" s="4" t="n">
        <v>90</v>
      </c>
      <c r="K13" s="4" t="n">
        <v>4.65</v>
      </c>
      <c r="L13" s="4" t="n">
        <v>7.9</v>
      </c>
    </row>
    <row r="14" customFormat="false" ht="14.25" hidden="false" customHeight="true" outlineLevel="0" collapsed="false">
      <c r="A14" s="0" t="n">
        <v>2015</v>
      </c>
      <c r="B14" s="0" t="s">
        <v>44</v>
      </c>
      <c r="C14" s="0" t="s">
        <v>24</v>
      </c>
      <c r="D14" s="0" t="s">
        <v>45</v>
      </c>
      <c r="E14" s="4" t="n">
        <v>76.75</v>
      </c>
      <c r="F14" s="4" t="n">
        <v>238</v>
      </c>
      <c r="G14" s="4" t="n">
        <v>4.73</v>
      </c>
      <c r="H14" s="4" t="n">
        <v>18</v>
      </c>
      <c r="I14" s="4" t="n">
        <v>34.5</v>
      </c>
      <c r="J14" s="4" t="n">
        <v>118</v>
      </c>
      <c r="K14" s="4" t="n">
        <v>4.15</v>
      </c>
      <c r="L14" s="4" t="n">
        <v>6.83</v>
      </c>
    </row>
    <row r="15" customFormat="false" ht="14.25" hidden="false" customHeight="true" outlineLevel="0" collapsed="false">
      <c r="A15" s="0" t="n">
        <v>2015</v>
      </c>
      <c r="B15" s="0" t="s">
        <v>46</v>
      </c>
      <c r="C15" s="0" t="s">
        <v>47</v>
      </c>
      <c r="D15" s="0" t="s">
        <v>22</v>
      </c>
      <c r="E15" s="4" t="n">
        <v>72.13</v>
      </c>
      <c r="F15" s="4" t="n">
        <v>196</v>
      </c>
      <c r="G15" s="4" t="n">
        <v>4.51</v>
      </c>
      <c r="H15" s="4" t="n">
        <v>17</v>
      </c>
      <c r="I15" s="4" t="n">
        <v>40</v>
      </c>
      <c r="J15" s="4" t="n">
        <v>121</v>
      </c>
      <c r="K15" s="4" t="n">
        <v>4.07</v>
      </c>
      <c r="L15" s="4" t="n">
        <v>7.05</v>
      </c>
    </row>
    <row r="16" customFormat="false" ht="14.25" hidden="false" customHeight="true" outlineLevel="0" collapsed="false">
      <c r="A16" s="0" t="n">
        <v>2015</v>
      </c>
      <c r="B16" s="0" t="s">
        <v>48</v>
      </c>
      <c r="C16" s="0" t="s">
        <v>47</v>
      </c>
      <c r="D16" s="0" t="s">
        <v>49</v>
      </c>
      <c r="E16" s="4" t="n">
        <v>71</v>
      </c>
      <c r="F16" s="4" t="n">
        <v>202</v>
      </c>
      <c r="G16" s="4" t="n">
        <v>4.57</v>
      </c>
      <c r="H16" s="4"/>
      <c r="I16" s="4"/>
      <c r="J16" s="4"/>
      <c r="K16" s="4"/>
      <c r="L16" s="4"/>
    </row>
    <row r="17" customFormat="false" ht="14.25" hidden="false" customHeight="true" outlineLevel="0" collapsed="false">
      <c r="A17" s="0" t="n">
        <v>2015</v>
      </c>
      <c r="B17" s="0" t="s">
        <v>50</v>
      </c>
      <c r="C17" s="0" t="s">
        <v>13</v>
      </c>
      <c r="D17" s="0" t="s">
        <v>51</v>
      </c>
      <c r="E17" s="4" t="n">
        <v>75.88</v>
      </c>
      <c r="F17" s="4" t="n">
        <v>307</v>
      </c>
      <c r="G17" s="4" t="n">
        <v>4.98</v>
      </c>
      <c r="H17" s="4" t="n">
        <v>30</v>
      </c>
      <c r="I17" s="4" t="n">
        <v>30.5</v>
      </c>
      <c r="J17" s="4" t="n">
        <v>108</v>
      </c>
      <c r="K17" s="4" t="n">
        <v>4.47</v>
      </c>
      <c r="L17" s="4" t="n">
        <v>7.33</v>
      </c>
    </row>
    <row r="18" customFormat="false" ht="14.25" hidden="false" customHeight="true" outlineLevel="0" collapsed="false">
      <c r="A18" s="0" t="n">
        <v>2015</v>
      </c>
      <c r="B18" s="0" t="s">
        <v>52</v>
      </c>
      <c r="C18" s="0" t="s">
        <v>40</v>
      </c>
      <c r="D18" s="0" t="s">
        <v>53</v>
      </c>
      <c r="E18" s="4" t="n">
        <v>73</v>
      </c>
      <c r="F18" s="4" t="n">
        <v>243</v>
      </c>
      <c r="G18" s="4" t="n">
        <v>4.56</v>
      </c>
      <c r="H18" s="4"/>
      <c r="I18" s="4"/>
      <c r="J18" s="4"/>
      <c r="K18" s="4"/>
      <c r="L18" s="4"/>
    </row>
    <row r="19" customFormat="false" ht="14.25" hidden="false" customHeight="true" outlineLevel="0" collapsed="false">
      <c r="A19" s="0" t="n">
        <v>2015</v>
      </c>
      <c r="B19" s="0" t="s">
        <v>54</v>
      </c>
      <c r="C19" s="0" t="s">
        <v>55</v>
      </c>
      <c r="D19" s="0" t="s">
        <v>56</v>
      </c>
      <c r="E19" s="4" t="n">
        <v>76</v>
      </c>
      <c r="F19" s="4" t="n">
        <v>269</v>
      </c>
      <c r="G19" s="4" t="n">
        <v>4.56</v>
      </c>
      <c r="H19" s="4"/>
      <c r="I19" s="4" t="n">
        <v>42</v>
      </c>
      <c r="J19" s="4" t="n">
        <v>138</v>
      </c>
      <c r="K19" s="4"/>
      <c r="L19" s="4"/>
    </row>
    <row r="20" customFormat="false" ht="14.25" hidden="false" customHeight="true" outlineLevel="0" collapsed="false">
      <c r="A20" s="0" t="n">
        <v>2015</v>
      </c>
      <c r="B20" s="0" t="s">
        <v>57</v>
      </c>
      <c r="C20" s="0" t="s">
        <v>34</v>
      </c>
      <c r="D20" s="0" t="s">
        <v>58</v>
      </c>
      <c r="E20" s="4" t="n">
        <v>72.88</v>
      </c>
      <c r="F20" s="4" t="n">
        <v>211</v>
      </c>
      <c r="G20" s="4" t="n">
        <v>4.42</v>
      </c>
      <c r="H20" s="4"/>
      <c r="I20" s="4" t="n">
        <v>33</v>
      </c>
      <c r="J20" s="4" t="n">
        <v>120</v>
      </c>
      <c r="K20" s="4" t="n">
        <v>3.98</v>
      </c>
      <c r="L20" s="4" t="n">
        <v>6.71</v>
      </c>
    </row>
    <row r="21" customFormat="false" ht="14.25" hidden="false" customHeight="true" outlineLevel="0" collapsed="false">
      <c r="A21" s="0" t="n">
        <v>2015</v>
      </c>
      <c r="B21" s="0" t="s">
        <v>59</v>
      </c>
      <c r="C21" s="0" t="s">
        <v>19</v>
      </c>
      <c r="D21" s="0" t="s">
        <v>60</v>
      </c>
      <c r="E21" s="4" t="n">
        <v>72.63</v>
      </c>
      <c r="F21" s="4" t="n">
        <v>244</v>
      </c>
      <c r="G21" s="4" t="n">
        <v>4.83</v>
      </c>
      <c r="H21" s="4" t="n">
        <v>23</v>
      </c>
      <c r="I21" s="4" t="n">
        <v>32</v>
      </c>
      <c r="J21" s="4" t="n">
        <v>111</v>
      </c>
      <c r="K21" s="4" t="n">
        <v>4.27</v>
      </c>
      <c r="L21" s="4" t="n">
        <v>7.35</v>
      </c>
    </row>
    <row r="22" customFormat="false" ht="14.25" hidden="false" customHeight="true" outlineLevel="0" collapsed="false">
      <c r="A22" s="0" t="n">
        <v>2015</v>
      </c>
      <c r="B22" s="0" t="s">
        <v>61</v>
      </c>
      <c r="C22" s="0" t="s">
        <v>40</v>
      </c>
      <c r="D22" s="0" t="s">
        <v>62</v>
      </c>
      <c r="E22" s="4" t="n">
        <v>68.75</v>
      </c>
      <c r="F22" s="4" t="n">
        <v>205</v>
      </c>
      <c r="G22" s="4" t="n">
        <v>4.6</v>
      </c>
      <c r="H22" s="4" t="n">
        <v>24</v>
      </c>
      <c r="I22" s="4" t="n">
        <v>42.5</v>
      </c>
      <c r="J22" s="4" t="n">
        <v>130</v>
      </c>
      <c r="K22" s="4" t="n">
        <v>3.95</v>
      </c>
      <c r="L22" s="4" t="n">
        <v>6.79</v>
      </c>
    </row>
    <row r="23" customFormat="false" ht="14.25" hidden="false" customHeight="true" outlineLevel="0" collapsed="false">
      <c r="A23" s="0" t="n">
        <v>2015</v>
      </c>
      <c r="B23" s="0" t="s">
        <v>63</v>
      </c>
      <c r="C23" s="0" t="s">
        <v>34</v>
      </c>
      <c r="D23" s="0" t="s">
        <v>64</v>
      </c>
      <c r="E23" s="4" t="n">
        <v>73</v>
      </c>
      <c r="F23" s="4" t="n">
        <v>207</v>
      </c>
      <c r="G23" s="4" t="n">
        <v>4.55</v>
      </c>
      <c r="H23" s="4"/>
      <c r="I23" s="4"/>
      <c r="J23" s="4"/>
      <c r="K23" s="4"/>
      <c r="L23" s="4"/>
    </row>
    <row r="24" customFormat="false" ht="14.25" hidden="false" customHeight="true" outlineLevel="0" collapsed="false">
      <c r="A24" s="0" t="n">
        <v>2015</v>
      </c>
      <c r="B24" s="0" t="s">
        <v>65</v>
      </c>
      <c r="C24" s="0" t="s">
        <v>34</v>
      </c>
      <c r="D24" s="0" t="s">
        <v>66</v>
      </c>
      <c r="E24" s="4" t="n">
        <v>73</v>
      </c>
      <c r="F24" s="4" t="n">
        <v>190</v>
      </c>
      <c r="G24" s="4" t="n">
        <v>4.49</v>
      </c>
      <c r="H24" s="4"/>
      <c r="I24" s="4"/>
      <c r="J24" s="4"/>
      <c r="K24" s="4"/>
      <c r="L24" s="4"/>
    </row>
    <row r="25" customFormat="false" ht="14.25" hidden="false" customHeight="true" outlineLevel="0" collapsed="false">
      <c r="A25" s="0" t="n">
        <v>2015</v>
      </c>
      <c r="B25" s="0" t="s">
        <v>67</v>
      </c>
      <c r="C25" s="0" t="s">
        <v>68</v>
      </c>
      <c r="D25" s="0" t="s">
        <v>69</v>
      </c>
      <c r="E25" s="4" t="n">
        <v>77.88</v>
      </c>
      <c r="F25" s="4" t="n">
        <v>313</v>
      </c>
      <c r="G25" s="4" t="n">
        <v>5.31</v>
      </c>
      <c r="H25" s="4" t="n">
        <v>17</v>
      </c>
      <c r="I25" s="4" t="n">
        <v>32</v>
      </c>
      <c r="J25" s="4" t="n">
        <v>101</v>
      </c>
      <c r="K25" s="4" t="n">
        <v>4.77</v>
      </c>
      <c r="L25" s="4" t="n">
        <v>7.84</v>
      </c>
    </row>
    <row r="26" customFormat="false" ht="14.25" hidden="false" customHeight="true" outlineLevel="0" collapsed="false">
      <c r="A26" s="0" t="n">
        <v>2015</v>
      </c>
      <c r="B26" s="0" t="s">
        <v>70</v>
      </c>
      <c r="C26" s="0" t="s">
        <v>71</v>
      </c>
      <c r="D26" s="0" t="s">
        <v>72</v>
      </c>
      <c r="E26" s="4" t="n">
        <v>74</v>
      </c>
      <c r="F26" s="4" t="n">
        <v>239</v>
      </c>
      <c r="G26" s="4" t="n">
        <v>4.87</v>
      </c>
      <c r="H26" s="4"/>
      <c r="I26" s="4"/>
      <c r="J26" s="4"/>
      <c r="K26" s="4"/>
      <c r="L26" s="4"/>
    </row>
    <row r="27" customFormat="false" ht="14.25" hidden="false" customHeight="true" outlineLevel="0" collapsed="false">
      <c r="A27" s="0" t="n">
        <v>2015</v>
      </c>
      <c r="B27" s="0" t="s">
        <v>73</v>
      </c>
      <c r="C27" s="0" t="s">
        <v>55</v>
      </c>
      <c r="D27" s="0" t="s">
        <v>74</v>
      </c>
      <c r="E27" s="4" t="n">
        <v>74</v>
      </c>
      <c r="F27" s="4" t="n">
        <v>250</v>
      </c>
      <c r="G27" s="4" t="n">
        <v>4.86</v>
      </c>
      <c r="H27" s="4"/>
      <c r="I27" s="4"/>
      <c r="J27" s="4"/>
      <c r="K27" s="4"/>
      <c r="L27" s="4"/>
    </row>
    <row r="28" customFormat="false" ht="14.25" hidden="false" customHeight="true" outlineLevel="0" collapsed="false">
      <c r="A28" s="0" t="n">
        <v>2015</v>
      </c>
      <c r="B28" s="0" t="s">
        <v>75</v>
      </c>
      <c r="C28" s="0" t="s">
        <v>76</v>
      </c>
      <c r="D28" s="0" t="s">
        <v>77</v>
      </c>
      <c r="E28" s="4" t="n">
        <v>75</v>
      </c>
      <c r="F28" s="4" t="n">
        <v>225</v>
      </c>
      <c r="G28" s="4" t="n">
        <v>4.9</v>
      </c>
      <c r="H28" s="4"/>
      <c r="I28" s="4"/>
      <c r="J28" s="4"/>
      <c r="K28" s="4"/>
      <c r="L28" s="4"/>
    </row>
    <row r="29" customFormat="false" ht="14.25" hidden="false" customHeight="true" outlineLevel="0" collapsed="false">
      <c r="A29" s="0" t="n">
        <v>2015</v>
      </c>
      <c r="B29" s="0" t="s">
        <v>78</v>
      </c>
      <c r="C29" s="0" t="s">
        <v>68</v>
      </c>
      <c r="D29" s="0" t="s">
        <v>22</v>
      </c>
      <c r="E29" s="4" t="n">
        <v>78.88</v>
      </c>
      <c r="F29" s="4" t="n">
        <v>313</v>
      </c>
      <c r="G29" s="4" t="n">
        <v>5.18</v>
      </c>
      <c r="H29" s="4"/>
      <c r="I29" s="4" t="n">
        <v>31</v>
      </c>
      <c r="J29" s="4" t="n">
        <v>105</v>
      </c>
      <c r="K29" s="4" t="n">
        <v>4.62</v>
      </c>
      <c r="L29" s="4" t="n">
        <v>8.01</v>
      </c>
    </row>
    <row r="30" customFormat="false" ht="14.25" hidden="false" customHeight="true" outlineLevel="0" collapsed="false">
      <c r="A30" s="0" t="n">
        <v>2015</v>
      </c>
      <c r="B30" s="0" t="s">
        <v>79</v>
      </c>
      <c r="C30" s="0" t="s">
        <v>80</v>
      </c>
      <c r="D30" s="0" t="s">
        <v>81</v>
      </c>
      <c r="E30" s="4" t="n">
        <v>74.38</v>
      </c>
      <c r="F30" s="4" t="n">
        <v>306</v>
      </c>
      <c r="G30" s="4" t="n">
        <v>5.5</v>
      </c>
      <c r="H30" s="4" t="n">
        <v>29</v>
      </c>
      <c r="I30" s="4" t="n">
        <v>27</v>
      </c>
      <c r="J30" s="4" t="n">
        <v>96</v>
      </c>
      <c r="K30" s="4" t="n">
        <v>4.58</v>
      </c>
      <c r="L30" s="4" t="n">
        <v>7.66</v>
      </c>
    </row>
    <row r="31" customFormat="false" ht="14.25" hidden="false" customHeight="true" outlineLevel="0" collapsed="false">
      <c r="A31" s="0" t="n">
        <v>2015</v>
      </c>
      <c r="B31" s="0" t="s">
        <v>82</v>
      </c>
      <c r="C31" s="0" t="s">
        <v>13</v>
      </c>
      <c r="D31" s="0" t="s">
        <v>83</v>
      </c>
      <c r="E31" s="4" t="n">
        <v>75</v>
      </c>
      <c r="F31" s="4" t="n">
        <v>306</v>
      </c>
      <c r="G31" s="4" t="n">
        <v>5.28</v>
      </c>
      <c r="H31" s="4"/>
      <c r="I31" s="4"/>
      <c r="J31" s="4"/>
      <c r="K31" s="4"/>
      <c r="L31" s="4"/>
    </row>
    <row r="32" customFormat="false" ht="14.25" hidden="false" customHeight="true" outlineLevel="0" collapsed="false">
      <c r="A32" s="0" t="n">
        <v>2015</v>
      </c>
      <c r="B32" s="0" t="s">
        <v>84</v>
      </c>
      <c r="C32" s="0" t="s">
        <v>85</v>
      </c>
      <c r="D32" s="0" t="s">
        <v>86</v>
      </c>
      <c r="E32" s="4" t="n">
        <v>76.38</v>
      </c>
      <c r="F32" s="4" t="n">
        <v>318</v>
      </c>
      <c r="G32" s="4" t="n">
        <v>5.02</v>
      </c>
      <c r="H32" s="4" t="n">
        <v>20</v>
      </c>
      <c r="I32" s="4" t="n">
        <v>31</v>
      </c>
      <c r="J32" s="4" t="n">
        <v>101</v>
      </c>
      <c r="K32" s="4" t="n">
        <v>4.57</v>
      </c>
      <c r="L32" s="4" t="n">
        <v>7.5</v>
      </c>
    </row>
    <row r="33" customFormat="false" ht="14.25" hidden="false" customHeight="true" outlineLevel="0" collapsed="false">
      <c r="A33" s="0" t="n">
        <v>2015</v>
      </c>
      <c r="B33" s="0" t="s">
        <v>87</v>
      </c>
      <c r="C33" s="0" t="s">
        <v>55</v>
      </c>
      <c r="D33" s="0" t="s">
        <v>88</v>
      </c>
      <c r="E33" s="4" t="n">
        <v>74</v>
      </c>
      <c r="F33" s="4" t="n">
        <v>287</v>
      </c>
      <c r="G33" s="4" t="n">
        <v>4.93</v>
      </c>
      <c r="H33" s="4"/>
      <c r="I33" s="4"/>
      <c r="J33" s="4"/>
      <c r="K33" s="4"/>
      <c r="L33" s="4"/>
    </row>
    <row r="34" customFormat="false" ht="14.25" hidden="false" customHeight="true" outlineLevel="0" collapsed="false">
      <c r="A34" s="0" t="n">
        <v>2015</v>
      </c>
      <c r="B34" s="0" t="s">
        <v>89</v>
      </c>
      <c r="C34" s="0" t="s">
        <v>76</v>
      </c>
      <c r="D34" s="0" t="s">
        <v>90</v>
      </c>
      <c r="E34" s="4" t="n">
        <v>72.25</v>
      </c>
      <c r="F34" s="4" t="n">
        <v>231</v>
      </c>
      <c r="G34" s="4" t="n">
        <v>5.03</v>
      </c>
      <c r="H34" s="4"/>
      <c r="I34" s="4" t="n">
        <v>26.5</v>
      </c>
      <c r="J34" s="4" t="n">
        <v>100</v>
      </c>
      <c r="K34" s="4" t="n">
        <v>4.62</v>
      </c>
      <c r="L34" s="4" t="n">
        <v>7.47</v>
      </c>
    </row>
    <row r="35" customFormat="false" ht="14.25" hidden="false" customHeight="true" outlineLevel="0" collapsed="false">
      <c r="A35" s="0" t="n">
        <v>2015</v>
      </c>
      <c r="B35" s="0" t="s">
        <v>91</v>
      </c>
      <c r="C35" s="0" t="s">
        <v>55</v>
      </c>
      <c r="D35" s="0" t="s">
        <v>92</v>
      </c>
      <c r="E35" s="4" t="n">
        <v>75.13</v>
      </c>
      <c r="F35" s="4" t="n">
        <v>267</v>
      </c>
      <c r="G35" s="4" t="n">
        <v>4.79</v>
      </c>
      <c r="H35" s="4" t="n">
        <v>27</v>
      </c>
      <c r="I35" s="4" t="n">
        <v>34.5</v>
      </c>
      <c r="J35" s="4" t="n">
        <v>114</v>
      </c>
      <c r="K35" s="4" t="n">
        <v>4.25</v>
      </c>
      <c r="L35" s="4" t="n">
        <v>7.17</v>
      </c>
    </row>
    <row r="36" customFormat="false" ht="14.25" hidden="false" customHeight="true" outlineLevel="0" collapsed="false">
      <c r="A36" s="0" t="n">
        <v>2015</v>
      </c>
      <c r="B36" s="0" t="s">
        <v>93</v>
      </c>
      <c r="C36" s="0" t="s">
        <v>30</v>
      </c>
      <c r="D36" s="0" t="s">
        <v>94</v>
      </c>
      <c r="E36" s="4" t="n">
        <v>72.63</v>
      </c>
      <c r="F36" s="4" t="n">
        <v>183</v>
      </c>
      <c r="G36" s="4" t="n">
        <v>4.57</v>
      </c>
      <c r="H36" s="4"/>
      <c r="I36" s="4"/>
      <c r="J36" s="4"/>
      <c r="K36" s="4"/>
      <c r="L36" s="4"/>
    </row>
    <row r="37" customFormat="false" ht="14.25" hidden="false" customHeight="true" outlineLevel="0" collapsed="false">
      <c r="A37" s="0" t="n">
        <v>2015</v>
      </c>
      <c r="B37" s="0" t="s">
        <v>95</v>
      </c>
      <c r="C37" s="0" t="s">
        <v>30</v>
      </c>
      <c r="D37" s="0" t="s">
        <v>96</v>
      </c>
      <c r="E37" s="4" t="n">
        <v>72.88</v>
      </c>
      <c r="F37" s="4" t="n">
        <v>198</v>
      </c>
      <c r="G37" s="4" t="n">
        <v>4.72</v>
      </c>
      <c r="H37" s="4" t="n">
        <v>15</v>
      </c>
      <c r="I37" s="4" t="n">
        <v>33.5</v>
      </c>
      <c r="J37" s="4" t="n">
        <v>116</v>
      </c>
      <c r="K37" s="4" t="n">
        <v>4.15</v>
      </c>
      <c r="L37" s="4" t="n">
        <v>7.18</v>
      </c>
    </row>
    <row r="38" customFormat="false" ht="14.25" hidden="false" customHeight="true" outlineLevel="0" collapsed="false">
      <c r="A38" s="0" t="n">
        <v>2015</v>
      </c>
      <c r="B38" s="0" t="s">
        <v>97</v>
      </c>
      <c r="C38" s="0" t="s">
        <v>34</v>
      </c>
      <c r="D38" s="0" t="s">
        <v>98</v>
      </c>
      <c r="E38" s="4" t="n">
        <v>73</v>
      </c>
      <c r="F38" s="4" t="n">
        <v>194</v>
      </c>
      <c r="G38" s="4" t="n">
        <v>4.56</v>
      </c>
      <c r="H38" s="4" t="n">
        <v>20</v>
      </c>
      <c r="I38" s="4" t="n">
        <v>24.5</v>
      </c>
      <c r="J38" s="4" t="n">
        <v>102</v>
      </c>
      <c r="K38" s="4" t="n">
        <v>4.83</v>
      </c>
      <c r="L38" s="4" t="n">
        <v>7.93</v>
      </c>
    </row>
    <row r="39" customFormat="false" ht="14.25" hidden="false" customHeight="true" outlineLevel="0" collapsed="false">
      <c r="A39" s="0" t="n">
        <v>2015</v>
      </c>
      <c r="B39" s="0" t="s">
        <v>99</v>
      </c>
      <c r="C39" s="0" t="s">
        <v>13</v>
      </c>
      <c r="D39" s="0" t="s">
        <v>100</v>
      </c>
      <c r="E39" s="4" t="n">
        <v>74</v>
      </c>
      <c r="F39" s="4" t="n">
        <v>328</v>
      </c>
      <c r="G39" s="4" t="n">
        <v>5.32</v>
      </c>
      <c r="H39" s="4"/>
      <c r="I39" s="4"/>
      <c r="J39" s="4"/>
      <c r="K39" s="4"/>
      <c r="L39" s="4"/>
    </row>
    <row r="40" customFormat="false" ht="14.25" hidden="false" customHeight="true" outlineLevel="0" collapsed="false">
      <c r="A40" s="0" t="n">
        <v>2015</v>
      </c>
      <c r="B40" s="0" t="s">
        <v>101</v>
      </c>
      <c r="C40" s="0" t="s">
        <v>68</v>
      </c>
      <c r="D40" s="0" t="s">
        <v>102</v>
      </c>
      <c r="E40" s="4" t="n">
        <v>77</v>
      </c>
      <c r="F40" s="4" t="n">
        <v>310</v>
      </c>
      <c r="G40" s="4"/>
      <c r="H40" s="4"/>
      <c r="I40" s="4"/>
      <c r="J40" s="4"/>
      <c r="K40" s="4"/>
      <c r="L40" s="4"/>
    </row>
    <row r="41" customFormat="false" ht="14.25" hidden="false" customHeight="true" outlineLevel="0" collapsed="false">
      <c r="A41" s="0" t="n">
        <v>2015</v>
      </c>
      <c r="B41" s="0" t="s">
        <v>103</v>
      </c>
      <c r="C41" s="0" t="s">
        <v>85</v>
      </c>
      <c r="D41" s="0" t="s">
        <v>104</v>
      </c>
      <c r="E41" s="4" t="n">
        <v>73</v>
      </c>
      <c r="F41" s="4" t="n">
        <v>297</v>
      </c>
      <c r="G41" s="4" t="n">
        <v>5.18</v>
      </c>
      <c r="H41" s="4"/>
      <c r="I41" s="4"/>
      <c r="J41" s="4"/>
      <c r="K41" s="4"/>
      <c r="L41" s="4"/>
    </row>
    <row r="42" customFormat="false" ht="14.25" hidden="false" customHeight="true" outlineLevel="0" collapsed="false">
      <c r="A42" s="0" t="n">
        <v>2015</v>
      </c>
      <c r="B42" s="0" t="s">
        <v>105</v>
      </c>
      <c r="C42" s="0" t="s">
        <v>34</v>
      </c>
      <c r="D42" s="0" t="s">
        <v>106</v>
      </c>
      <c r="E42" s="4" t="n">
        <v>70.25</v>
      </c>
      <c r="F42" s="4" t="n">
        <v>209</v>
      </c>
      <c r="G42" s="4" t="n">
        <v>4.44</v>
      </c>
      <c r="H42" s="4"/>
      <c r="I42" s="4"/>
      <c r="J42" s="4"/>
      <c r="K42" s="4"/>
      <c r="L42" s="4"/>
    </row>
    <row r="43" customFormat="false" ht="14.25" hidden="false" customHeight="true" outlineLevel="0" collapsed="false">
      <c r="A43" s="0" t="n">
        <v>2015</v>
      </c>
      <c r="B43" s="0" t="s">
        <v>107</v>
      </c>
      <c r="C43" s="0" t="s">
        <v>13</v>
      </c>
      <c r="D43" s="0" t="s">
        <v>58</v>
      </c>
      <c r="E43" s="4" t="n">
        <v>76.75</v>
      </c>
      <c r="F43" s="4" t="n">
        <v>310</v>
      </c>
      <c r="G43" s="4" t="n">
        <v>5.43</v>
      </c>
      <c r="H43" s="4"/>
      <c r="I43" s="4"/>
      <c r="J43" s="4"/>
      <c r="K43" s="4"/>
      <c r="L43" s="4"/>
    </row>
    <row r="44" customFormat="false" ht="14.25" hidden="false" customHeight="true" outlineLevel="0" collapsed="false">
      <c r="A44" s="0" t="n">
        <v>2015</v>
      </c>
      <c r="B44" s="0" t="s">
        <v>108</v>
      </c>
      <c r="C44" s="0" t="s">
        <v>85</v>
      </c>
      <c r="D44" s="0" t="s">
        <v>109</v>
      </c>
      <c r="E44" s="4" t="n">
        <v>79.13</v>
      </c>
      <c r="F44" s="4" t="n">
        <v>292</v>
      </c>
      <c r="G44" s="4" t="n">
        <v>5.1</v>
      </c>
      <c r="H44" s="4" t="n">
        <v>24</v>
      </c>
      <c r="I44" s="4" t="n">
        <v>34</v>
      </c>
      <c r="J44" s="4" t="n">
        <v>117</v>
      </c>
      <c r="K44" s="4" t="n">
        <v>4.53</v>
      </c>
      <c r="L44" s="4" t="n">
        <v>7.57</v>
      </c>
    </row>
    <row r="45" customFormat="false" ht="14.25" hidden="false" customHeight="true" outlineLevel="0" collapsed="false">
      <c r="A45" s="0" t="n">
        <v>2015</v>
      </c>
      <c r="B45" s="0" t="s">
        <v>110</v>
      </c>
      <c r="C45" s="0" t="s">
        <v>55</v>
      </c>
      <c r="D45" s="0" t="s">
        <v>111</v>
      </c>
      <c r="E45" s="4" t="n">
        <v>73</v>
      </c>
      <c r="F45" s="4" t="n">
        <v>252</v>
      </c>
      <c r="G45" s="4" t="n">
        <v>4.79</v>
      </c>
      <c r="H45" s="4"/>
      <c r="I45" s="4"/>
      <c r="J45" s="4"/>
      <c r="K45" s="4"/>
      <c r="L45" s="4"/>
    </row>
    <row r="46" customFormat="false" ht="14.25" hidden="false" customHeight="true" outlineLevel="0" collapsed="false">
      <c r="A46" s="0" t="n">
        <v>2015</v>
      </c>
      <c r="B46" s="0" t="s">
        <v>112</v>
      </c>
      <c r="C46" s="0" t="s">
        <v>47</v>
      </c>
      <c r="D46" s="0" t="s">
        <v>113</v>
      </c>
      <c r="E46" s="4" t="n">
        <v>73</v>
      </c>
      <c r="F46" s="4" t="n">
        <v>182</v>
      </c>
      <c r="G46" s="4" t="n">
        <v>4.52</v>
      </c>
      <c r="H46" s="4"/>
      <c r="I46" s="4"/>
      <c r="J46" s="4"/>
      <c r="K46" s="4"/>
      <c r="L46" s="4"/>
    </row>
    <row r="47" customFormat="false" ht="14.25" hidden="false" customHeight="true" outlineLevel="0" collapsed="false">
      <c r="A47" s="0" t="n">
        <v>2015</v>
      </c>
      <c r="B47" s="0" t="s">
        <v>114</v>
      </c>
      <c r="C47" s="0" t="s">
        <v>80</v>
      </c>
      <c r="D47" s="0" t="s">
        <v>115</v>
      </c>
      <c r="E47" s="4" t="n">
        <v>75</v>
      </c>
      <c r="F47" s="4" t="n">
        <v>293</v>
      </c>
      <c r="G47" s="4" t="n">
        <v>5.17</v>
      </c>
      <c r="H47" s="4"/>
      <c r="I47" s="4"/>
      <c r="J47" s="4"/>
      <c r="K47" s="4"/>
      <c r="L47" s="4"/>
    </row>
    <row r="48" customFormat="false" ht="14.25" hidden="false" customHeight="true" outlineLevel="0" collapsed="false">
      <c r="A48" s="0" t="n">
        <v>2015</v>
      </c>
      <c r="B48" s="0" t="s">
        <v>116</v>
      </c>
      <c r="C48" s="0" t="s">
        <v>30</v>
      </c>
      <c r="D48" s="0" t="s">
        <v>117</v>
      </c>
      <c r="E48" s="4" t="n">
        <v>73</v>
      </c>
      <c r="F48" s="4" t="n">
        <v>205</v>
      </c>
      <c r="G48" s="4" t="n">
        <v>4.62</v>
      </c>
      <c r="H48" s="4"/>
      <c r="I48" s="4"/>
      <c r="J48" s="4"/>
      <c r="K48" s="4"/>
      <c r="L48" s="4"/>
    </row>
    <row r="49" customFormat="false" ht="14.25" hidden="false" customHeight="true" outlineLevel="0" collapsed="false">
      <c r="A49" s="0" t="n">
        <v>2015</v>
      </c>
      <c r="B49" s="0" t="s">
        <v>118</v>
      </c>
      <c r="C49" s="0" t="s">
        <v>34</v>
      </c>
      <c r="D49" s="0" t="s">
        <v>119</v>
      </c>
      <c r="E49" s="4" t="n">
        <v>74</v>
      </c>
      <c r="F49" s="4" t="n">
        <v>214</v>
      </c>
      <c r="G49" s="4" t="n">
        <v>4.59</v>
      </c>
      <c r="H49" s="4"/>
      <c r="I49" s="4"/>
      <c r="J49" s="4"/>
      <c r="K49" s="4"/>
      <c r="L49" s="4"/>
    </row>
    <row r="50" customFormat="false" ht="14.25" hidden="false" customHeight="true" outlineLevel="0" collapsed="false">
      <c r="A50" s="0" t="n">
        <v>2015</v>
      </c>
      <c r="B50" s="0" t="s">
        <v>120</v>
      </c>
      <c r="C50" s="0" t="s">
        <v>68</v>
      </c>
      <c r="D50" s="0" t="s">
        <v>58</v>
      </c>
      <c r="E50" s="4" t="n">
        <v>76.38</v>
      </c>
      <c r="F50" s="4" t="n">
        <v>315</v>
      </c>
      <c r="G50" s="4" t="n">
        <v>5.39</v>
      </c>
      <c r="H50" s="4" t="n">
        <v>17</v>
      </c>
      <c r="I50" s="4" t="n">
        <v>29</v>
      </c>
      <c r="J50" s="4" t="n">
        <v>94</v>
      </c>
      <c r="K50" s="4" t="n">
        <v>4.7</v>
      </c>
      <c r="L50" s="4" t="n">
        <v>8.04</v>
      </c>
    </row>
    <row r="51" customFormat="false" ht="14.25" hidden="false" customHeight="true" outlineLevel="0" collapsed="false">
      <c r="A51" s="0" t="n">
        <v>2015</v>
      </c>
      <c r="B51" s="0" t="s">
        <v>121</v>
      </c>
      <c r="C51" s="0" t="s">
        <v>40</v>
      </c>
      <c r="D51" s="0" t="s">
        <v>122</v>
      </c>
      <c r="E51" s="4" t="n">
        <v>67.38</v>
      </c>
      <c r="F51" s="4" t="n">
        <v>186</v>
      </c>
      <c r="G51" s="4" t="n">
        <v>4.57</v>
      </c>
      <c r="H51" s="4"/>
      <c r="I51" s="4" t="n">
        <v>36</v>
      </c>
      <c r="J51" s="4" t="n">
        <v>114</v>
      </c>
      <c r="K51" s="4" t="n">
        <v>4.15</v>
      </c>
      <c r="L51" s="4" t="n">
        <v>6.9</v>
      </c>
    </row>
    <row r="52" customFormat="false" ht="14.25" hidden="false" customHeight="true" outlineLevel="0" collapsed="false">
      <c r="A52" s="0" t="n">
        <v>2015</v>
      </c>
      <c r="B52" s="0" t="s">
        <v>123</v>
      </c>
      <c r="C52" s="0" t="s">
        <v>55</v>
      </c>
      <c r="D52" s="0" t="s">
        <v>124</v>
      </c>
      <c r="E52" s="4" t="n">
        <v>76</v>
      </c>
      <c r="F52" s="4" t="n">
        <v>284</v>
      </c>
      <c r="G52" s="4" t="n">
        <v>5.06</v>
      </c>
      <c r="H52" s="4" t="n">
        <v>26</v>
      </c>
      <c r="I52" s="4"/>
      <c r="J52" s="4"/>
      <c r="K52" s="4"/>
      <c r="L52" s="4"/>
    </row>
    <row r="53" customFormat="false" ht="14.25" hidden="false" customHeight="true" outlineLevel="0" collapsed="false">
      <c r="A53" s="0" t="n">
        <v>2015</v>
      </c>
      <c r="B53" s="0" t="s">
        <v>125</v>
      </c>
      <c r="C53" s="0" t="s">
        <v>80</v>
      </c>
      <c r="D53" s="0" t="s">
        <v>126</v>
      </c>
      <c r="E53" s="4" t="n">
        <v>75.75</v>
      </c>
      <c r="F53" s="4" t="n">
        <v>318</v>
      </c>
      <c r="G53" s="4" t="n">
        <v>5.25</v>
      </c>
      <c r="H53" s="4" t="n">
        <v>20</v>
      </c>
      <c r="I53" s="4" t="n">
        <v>24</v>
      </c>
      <c r="J53" s="4" t="n">
        <v>99</v>
      </c>
      <c r="K53" s="4" t="n">
        <v>4.76</v>
      </c>
      <c r="L53" s="4"/>
    </row>
    <row r="54" customFormat="false" ht="14.25" hidden="false" customHeight="true" outlineLevel="0" collapsed="false">
      <c r="A54" s="0" t="n">
        <v>2015</v>
      </c>
      <c r="B54" s="0" t="s">
        <v>127</v>
      </c>
      <c r="C54" s="0" t="s">
        <v>55</v>
      </c>
      <c r="D54" s="0" t="s">
        <v>128</v>
      </c>
      <c r="E54" s="4" t="n">
        <v>77</v>
      </c>
      <c r="F54" s="4" t="n">
        <v>271</v>
      </c>
      <c r="G54" s="4" t="n">
        <v>4.96</v>
      </c>
      <c r="H54" s="4"/>
      <c r="I54" s="4"/>
      <c r="J54" s="4"/>
      <c r="K54" s="4"/>
      <c r="L54" s="4"/>
    </row>
    <row r="55" customFormat="false" ht="14.25" hidden="false" customHeight="true" outlineLevel="0" collapsed="false">
      <c r="A55" s="0" t="n">
        <v>2015</v>
      </c>
      <c r="B55" s="0" t="s">
        <v>129</v>
      </c>
      <c r="C55" s="0" t="s">
        <v>13</v>
      </c>
      <c r="D55" s="0" t="s">
        <v>130</v>
      </c>
      <c r="E55" s="4" t="n">
        <v>76</v>
      </c>
      <c r="F55" s="4" t="n">
        <v>317</v>
      </c>
      <c r="G55" s="4" t="n">
        <v>5.24</v>
      </c>
      <c r="H55" s="4"/>
      <c r="I55" s="4"/>
      <c r="J55" s="4"/>
      <c r="K55" s="4"/>
      <c r="L55" s="4"/>
    </row>
    <row r="56" customFormat="false" ht="14.25" hidden="false" customHeight="true" outlineLevel="0" collapsed="false">
      <c r="A56" s="0" t="n">
        <v>2015</v>
      </c>
      <c r="B56" s="0" t="s">
        <v>131</v>
      </c>
      <c r="C56" s="0" t="s">
        <v>19</v>
      </c>
      <c r="D56" s="0" t="s">
        <v>132</v>
      </c>
      <c r="E56" s="4" t="n">
        <v>72.25</v>
      </c>
      <c r="F56" s="4" t="n">
        <v>231</v>
      </c>
      <c r="G56" s="4" t="n">
        <v>4.59</v>
      </c>
      <c r="H56" s="4" t="n">
        <v>19</v>
      </c>
      <c r="I56" s="4" t="n">
        <v>33.5</v>
      </c>
      <c r="J56" s="4" t="n">
        <v>120</v>
      </c>
      <c r="K56" s="4" t="n">
        <v>4</v>
      </c>
      <c r="L56" s="4" t="n">
        <v>6.68</v>
      </c>
    </row>
    <row r="57" customFormat="false" ht="14.25" hidden="false" customHeight="true" outlineLevel="0" collapsed="false">
      <c r="A57" s="0" t="n">
        <v>2015</v>
      </c>
      <c r="B57" s="0" t="s">
        <v>133</v>
      </c>
      <c r="C57" s="0" t="s">
        <v>16</v>
      </c>
      <c r="D57" s="0" t="s">
        <v>117</v>
      </c>
      <c r="E57" s="4" t="n">
        <v>76.88</v>
      </c>
      <c r="F57" s="4" t="n">
        <v>255</v>
      </c>
      <c r="G57" s="4" t="n">
        <v>4.77</v>
      </c>
      <c r="H57" s="4"/>
      <c r="I57" s="4"/>
      <c r="J57" s="4"/>
      <c r="K57" s="4"/>
      <c r="L57" s="4"/>
    </row>
    <row r="58" customFormat="false" ht="14.25" hidden="false" customHeight="true" outlineLevel="0" collapsed="false">
      <c r="A58" s="0" t="n">
        <v>2015</v>
      </c>
      <c r="B58" s="0" t="s">
        <v>134</v>
      </c>
      <c r="C58" s="0" t="s">
        <v>135</v>
      </c>
      <c r="D58" s="0" t="s">
        <v>22</v>
      </c>
      <c r="E58" s="4" t="n">
        <v>74</v>
      </c>
      <c r="F58" s="4" t="n">
        <v>203</v>
      </c>
      <c r="G58" s="4" t="n">
        <v>4.97</v>
      </c>
      <c r="H58" s="4"/>
      <c r="I58" s="4"/>
      <c r="J58" s="4"/>
      <c r="K58" s="4"/>
      <c r="L58" s="4"/>
    </row>
    <row r="59" customFormat="false" ht="14.25" hidden="false" customHeight="true" outlineLevel="0" collapsed="false">
      <c r="A59" s="0" t="n">
        <v>2015</v>
      </c>
      <c r="B59" s="0" t="s">
        <v>136</v>
      </c>
      <c r="C59" s="0" t="s">
        <v>68</v>
      </c>
      <c r="D59" s="0" t="s">
        <v>74</v>
      </c>
      <c r="E59" s="4" t="n">
        <v>78</v>
      </c>
      <c r="F59" s="4" t="n">
        <v>313</v>
      </c>
      <c r="G59" s="4" t="n">
        <v>5.12</v>
      </c>
      <c r="H59" s="4"/>
      <c r="I59" s="4"/>
      <c r="J59" s="4"/>
      <c r="K59" s="4"/>
      <c r="L59" s="4"/>
    </row>
    <row r="60" customFormat="false" ht="14.25" hidden="false" customHeight="true" outlineLevel="0" collapsed="false">
      <c r="A60" s="0" t="n">
        <v>2015</v>
      </c>
      <c r="B60" s="0" t="s">
        <v>137</v>
      </c>
      <c r="C60" s="0" t="s">
        <v>19</v>
      </c>
      <c r="D60" s="0" t="s">
        <v>130</v>
      </c>
      <c r="E60" s="4" t="n">
        <v>76.13</v>
      </c>
      <c r="F60" s="4" t="n">
        <v>246</v>
      </c>
      <c r="G60" s="4" t="n">
        <v>4.66</v>
      </c>
      <c r="H60" s="4" t="n">
        <v>16</v>
      </c>
      <c r="I60" s="4" t="n">
        <v>40.5</v>
      </c>
      <c r="J60" s="4" t="n">
        <v>121</v>
      </c>
      <c r="K60" s="4" t="n">
        <v>4.27</v>
      </c>
      <c r="L60" s="4" t="n">
        <v>7.21</v>
      </c>
    </row>
    <row r="61" customFormat="false" ht="14.25" hidden="false" customHeight="true" outlineLevel="0" collapsed="false">
      <c r="A61" s="0" t="n">
        <v>2015</v>
      </c>
      <c r="B61" s="0" t="s">
        <v>138</v>
      </c>
      <c r="C61" s="0" t="s">
        <v>47</v>
      </c>
      <c r="D61" s="0" t="s">
        <v>25</v>
      </c>
      <c r="E61" s="4" t="n">
        <v>71</v>
      </c>
      <c r="F61" s="4" t="n">
        <v>177</v>
      </c>
      <c r="G61" s="4" t="n">
        <v>4.52</v>
      </c>
      <c r="H61" s="4"/>
      <c r="I61" s="4"/>
      <c r="J61" s="4"/>
      <c r="K61" s="4"/>
      <c r="L61" s="4"/>
    </row>
    <row r="62" customFormat="false" ht="14.25" hidden="false" customHeight="true" outlineLevel="0" collapsed="false">
      <c r="A62" s="0" t="n">
        <v>2015</v>
      </c>
      <c r="B62" s="0" t="s">
        <v>139</v>
      </c>
      <c r="C62" s="0" t="s">
        <v>80</v>
      </c>
      <c r="D62" s="0" t="s">
        <v>140</v>
      </c>
      <c r="E62" s="4" t="n">
        <v>75</v>
      </c>
      <c r="F62" s="4" t="n">
        <v>298</v>
      </c>
      <c r="G62" s="4" t="n">
        <v>5.27</v>
      </c>
      <c r="H62" s="4"/>
      <c r="I62" s="4"/>
      <c r="J62" s="4"/>
      <c r="K62" s="4"/>
      <c r="L62" s="4"/>
    </row>
    <row r="63" customFormat="false" ht="14.25" hidden="false" customHeight="true" outlineLevel="0" collapsed="false">
      <c r="A63" s="0" t="n">
        <v>2015</v>
      </c>
      <c r="B63" s="0" t="s">
        <v>141</v>
      </c>
      <c r="C63" s="0" t="s">
        <v>40</v>
      </c>
      <c r="D63" s="0" t="s">
        <v>38</v>
      </c>
      <c r="E63" s="4" t="n">
        <v>69</v>
      </c>
      <c r="F63" s="4" t="n">
        <v>204</v>
      </c>
      <c r="G63" s="4" t="n">
        <v>4.55</v>
      </c>
      <c r="H63" s="4"/>
      <c r="I63" s="4"/>
      <c r="J63" s="4"/>
      <c r="K63" s="4"/>
      <c r="L63" s="4"/>
    </row>
    <row r="64" customFormat="false" ht="14.25" hidden="false" customHeight="true" outlineLevel="0" collapsed="false">
      <c r="A64" s="0" t="n">
        <v>2015</v>
      </c>
      <c r="B64" s="0" t="s">
        <v>142</v>
      </c>
      <c r="C64" s="0" t="s">
        <v>13</v>
      </c>
      <c r="D64" s="0" t="s">
        <v>128</v>
      </c>
      <c r="E64" s="4" t="n">
        <v>76</v>
      </c>
      <c r="F64" s="4" t="n">
        <v>314</v>
      </c>
      <c r="G64" s="4" t="n">
        <v>5.18</v>
      </c>
      <c r="H64" s="4"/>
      <c r="I64" s="4"/>
      <c r="J64" s="4"/>
      <c r="K64" s="4"/>
      <c r="L64" s="4"/>
    </row>
    <row r="65" customFormat="false" ht="14.25" hidden="false" customHeight="true" outlineLevel="0" collapsed="false">
      <c r="A65" s="0" t="n">
        <v>2015</v>
      </c>
      <c r="B65" s="0" t="s">
        <v>143</v>
      </c>
      <c r="C65" s="0" t="s">
        <v>68</v>
      </c>
      <c r="D65" s="0" t="s">
        <v>130</v>
      </c>
      <c r="E65" s="4" t="n">
        <v>78</v>
      </c>
      <c r="F65" s="4" t="n">
        <v>329</v>
      </c>
      <c r="G65" s="4" t="n">
        <v>5.37</v>
      </c>
      <c r="H65" s="4"/>
      <c r="I65" s="4"/>
      <c r="J65" s="4"/>
      <c r="K65" s="4"/>
      <c r="L65" s="4"/>
    </row>
    <row r="66" customFormat="false" ht="14.25" hidden="false" customHeight="true" outlineLevel="0" collapsed="false">
      <c r="A66" s="0" t="n">
        <v>2015</v>
      </c>
      <c r="B66" s="0" t="s">
        <v>144</v>
      </c>
      <c r="C66" s="0" t="s">
        <v>47</v>
      </c>
      <c r="D66" s="0" t="s">
        <v>145</v>
      </c>
      <c r="E66" s="4" t="n">
        <v>70</v>
      </c>
      <c r="F66" s="4" t="n">
        <v>186</v>
      </c>
      <c r="G66" s="4" t="n">
        <v>4.55</v>
      </c>
      <c r="H66" s="4"/>
      <c r="I66" s="4"/>
      <c r="J66" s="4"/>
      <c r="K66" s="4"/>
      <c r="L66" s="4"/>
    </row>
    <row r="67" customFormat="false" ht="14.25" hidden="false" customHeight="true" outlineLevel="0" collapsed="false">
      <c r="A67" s="0" t="n">
        <v>2015</v>
      </c>
      <c r="B67" s="0" t="s">
        <v>146</v>
      </c>
      <c r="C67" s="0" t="s">
        <v>16</v>
      </c>
      <c r="D67" s="0" t="s">
        <v>28</v>
      </c>
      <c r="E67" s="4" t="n">
        <v>78.25</v>
      </c>
      <c r="F67" s="4" t="n">
        <v>252</v>
      </c>
      <c r="G67" s="4" t="n">
        <v>4.8</v>
      </c>
      <c r="H67" s="4" t="n">
        <v>14</v>
      </c>
      <c r="I67" s="4" t="n">
        <v>33</v>
      </c>
      <c r="J67" s="4" t="n">
        <v>116</v>
      </c>
      <c r="K67" s="4" t="n">
        <v>4.32</v>
      </c>
      <c r="L67" s="4" t="n">
        <v>6.85</v>
      </c>
    </row>
    <row r="68" customFormat="false" ht="14.25" hidden="false" customHeight="true" outlineLevel="0" collapsed="false">
      <c r="A68" s="0" t="n">
        <v>2015</v>
      </c>
      <c r="B68" s="0" t="s">
        <v>147</v>
      </c>
      <c r="C68" s="0" t="s">
        <v>55</v>
      </c>
      <c r="D68" s="0" t="s">
        <v>22</v>
      </c>
      <c r="E68" s="4" t="n">
        <v>77</v>
      </c>
      <c r="F68" s="4" t="n">
        <v>260</v>
      </c>
      <c r="G68" s="4" t="n">
        <v>4.89</v>
      </c>
      <c r="H68" s="4"/>
      <c r="I68" s="4"/>
      <c r="J68" s="4"/>
      <c r="K68" s="4"/>
      <c r="L68" s="4"/>
    </row>
    <row r="69" customFormat="false" ht="14.25" hidden="false" customHeight="true" outlineLevel="0" collapsed="false">
      <c r="A69" s="0" t="n">
        <v>2015</v>
      </c>
      <c r="B69" s="0" t="s">
        <v>148</v>
      </c>
      <c r="C69" s="0" t="s">
        <v>76</v>
      </c>
      <c r="D69" s="0" t="s">
        <v>58</v>
      </c>
      <c r="E69" s="4" t="n">
        <v>71.5</v>
      </c>
      <c r="F69" s="4" t="n">
        <v>218</v>
      </c>
      <c r="G69" s="4" t="n">
        <v>4.57</v>
      </c>
      <c r="H69" s="4"/>
      <c r="I69" s="4" t="n">
        <v>30.5</v>
      </c>
      <c r="J69" s="4" t="n">
        <v>115</v>
      </c>
      <c r="K69" s="4"/>
      <c r="L69" s="4"/>
    </row>
    <row r="70" customFormat="false" ht="14.25" hidden="false" customHeight="true" outlineLevel="0" collapsed="false">
      <c r="A70" s="0" t="n">
        <v>2015</v>
      </c>
      <c r="B70" s="0" t="s">
        <v>149</v>
      </c>
      <c r="C70" s="0" t="s">
        <v>76</v>
      </c>
      <c r="D70" s="0" t="s">
        <v>150</v>
      </c>
      <c r="E70" s="4" t="n">
        <v>76</v>
      </c>
      <c r="F70" s="4" t="n">
        <v>211</v>
      </c>
      <c r="G70" s="4" t="n">
        <v>5.08</v>
      </c>
      <c r="H70" s="4"/>
      <c r="I70" s="4"/>
      <c r="J70" s="4"/>
      <c r="K70" s="4"/>
      <c r="L70" s="4"/>
    </row>
    <row r="71" customFormat="false" ht="14.25" hidden="false" customHeight="true" outlineLevel="0" collapsed="false">
      <c r="A71" s="0" t="n">
        <v>2015</v>
      </c>
      <c r="B71" s="0" t="s">
        <v>151</v>
      </c>
      <c r="C71" s="0" t="s">
        <v>13</v>
      </c>
      <c r="D71" s="0" t="s">
        <v>115</v>
      </c>
      <c r="E71" s="4" t="n">
        <v>76.75</v>
      </c>
      <c r="F71" s="4" t="n">
        <v>329</v>
      </c>
      <c r="G71" s="4" t="n">
        <v>5.46</v>
      </c>
      <c r="H71" s="4"/>
      <c r="I71" s="4"/>
      <c r="J71" s="4"/>
      <c r="K71" s="4"/>
      <c r="L71" s="4"/>
    </row>
    <row r="72" customFormat="false" ht="14.25" hidden="false" customHeight="true" outlineLevel="0" collapsed="false">
      <c r="A72" s="0" t="n">
        <v>2015</v>
      </c>
      <c r="B72" s="0" t="s">
        <v>152</v>
      </c>
      <c r="C72" s="0" t="s">
        <v>47</v>
      </c>
      <c r="D72" s="0" t="s">
        <v>43</v>
      </c>
      <c r="E72" s="4" t="n">
        <v>69.5</v>
      </c>
      <c r="F72" s="4" t="n">
        <v>195</v>
      </c>
      <c r="G72" s="4" t="n">
        <v>4.51</v>
      </c>
      <c r="H72" s="4" t="n">
        <v>17</v>
      </c>
      <c r="I72" s="4" t="n">
        <v>36</v>
      </c>
      <c r="J72" s="4" t="n">
        <v>130</v>
      </c>
      <c r="K72" s="4" t="n">
        <v>3.82</v>
      </c>
      <c r="L72" s="4" t="n">
        <v>6.8</v>
      </c>
    </row>
    <row r="73" customFormat="false" ht="14.25" hidden="false" customHeight="true" outlineLevel="0" collapsed="false">
      <c r="A73" s="0" t="n">
        <v>2015</v>
      </c>
      <c r="B73" s="0" t="s">
        <v>153</v>
      </c>
      <c r="C73" s="0" t="s">
        <v>85</v>
      </c>
      <c r="D73" s="0" t="s">
        <v>154</v>
      </c>
      <c r="E73" s="4" t="n">
        <v>74.63</v>
      </c>
      <c r="F73" s="4" t="n">
        <v>283</v>
      </c>
      <c r="G73" s="4" t="n">
        <v>5.16</v>
      </c>
      <c r="H73" s="4"/>
      <c r="I73" s="4" t="n">
        <v>32.5</v>
      </c>
      <c r="J73" s="4" t="n">
        <v>106</v>
      </c>
      <c r="K73" s="4" t="n">
        <v>4.41</v>
      </c>
      <c r="L73" s="4" t="n">
        <v>7.57</v>
      </c>
    </row>
    <row r="74" customFormat="false" ht="14.25" hidden="false" customHeight="true" outlineLevel="0" collapsed="false">
      <c r="A74" s="0" t="n">
        <v>2015</v>
      </c>
      <c r="B74" s="0" t="s">
        <v>155</v>
      </c>
      <c r="C74" s="0" t="s">
        <v>135</v>
      </c>
      <c r="D74" s="0" t="s">
        <v>156</v>
      </c>
      <c r="E74" s="4" t="n">
        <v>77</v>
      </c>
      <c r="F74" s="4" t="n">
        <v>229</v>
      </c>
      <c r="G74" s="4" t="n">
        <v>5.18</v>
      </c>
      <c r="H74" s="4"/>
      <c r="I74" s="4"/>
      <c r="J74" s="4"/>
      <c r="K74" s="4"/>
      <c r="L74" s="4"/>
    </row>
    <row r="75" customFormat="false" ht="14.25" hidden="false" customHeight="true" outlineLevel="0" collapsed="false">
      <c r="A75" s="0" t="n">
        <v>2015</v>
      </c>
      <c r="B75" s="0" t="s">
        <v>157</v>
      </c>
      <c r="C75" s="0" t="s">
        <v>37</v>
      </c>
      <c r="D75" s="0" t="s">
        <v>158</v>
      </c>
      <c r="E75" s="4" t="n">
        <v>74</v>
      </c>
      <c r="F75" s="4" t="n">
        <v>195</v>
      </c>
      <c r="G75" s="4" t="n">
        <v>4.59</v>
      </c>
      <c r="H75" s="4"/>
      <c r="I75" s="4"/>
      <c r="J75" s="4"/>
      <c r="K75" s="4"/>
      <c r="L75" s="4"/>
    </row>
    <row r="76" customFormat="false" ht="14.25" hidden="false" customHeight="true" outlineLevel="0" collapsed="false">
      <c r="A76" s="0" t="n">
        <v>2015</v>
      </c>
      <c r="B76" s="0" t="s">
        <v>159</v>
      </c>
      <c r="C76" s="0" t="s">
        <v>76</v>
      </c>
      <c r="D76" s="0" t="s">
        <v>160</v>
      </c>
      <c r="E76" s="4" t="n">
        <v>76.38</v>
      </c>
      <c r="F76" s="4" t="n">
        <v>229</v>
      </c>
      <c r="G76" s="4" t="n">
        <v>4.72</v>
      </c>
      <c r="H76" s="4"/>
      <c r="I76" s="4" t="n">
        <v>33</v>
      </c>
      <c r="J76" s="4" t="n">
        <v>110</v>
      </c>
      <c r="K76" s="4" t="n">
        <v>4.37</v>
      </c>
      <c r="L76" s="4" t="n">
        <v>7.18</v>
      </c>
    </row>
    <row r="77" customFormat="false" ht="14.25" hidden="false" customHeight="true" outlineLevel="0" collapsed="false">
      <c r="A77" s="0" t="n">
        <v>2015</v>
      </c>
      <c r="B77" s="0" t="s">
        <v>161</v>
      </c>
      <c r="C77" s="0" t="s">
        <v>85</v>
      </c>
      <c r="D77" s="0" t="s">
        <v>58</v>
      </c>
      <c r="E77" s="4" t="n">
        <v>75</v>
      </c>
      <c r="F77" s="4" t="n">
        <v>308</v>
      </c>
      <c r="G77" s="4" t="n">
        <v>5.38</v>
      </c>
      <c r="H77" s="4"/>
      <c r="I77" s="4"/>
      <c r="J77" s="4"/>
      <c r="K77" s="4"/>
      <c r="L77" s="4"/>
    </row>
    <row r="78" customFormat="false" ht="14.25" hidden="false" customHeight="true" outlineLevel="0" collapsed="false">
      <c r="A78" s="0" t="n">
        <v>2015</v>
      </c>
      <c r="B78" s="0" t="s">
        <v>162</v>
      </c>
      <c r="C78" s="0" t="s">
        <v>68</v>
      </c>
      <c r="D78" s="0" t="s">
        <v>69</v>
      </c>
      <c r="E78" s="4" t="n">
        <v>76.63</v>
      </c>
      <c r="F78" s="4" t="n">
        <v>319</v>
      </c>
      <c r="G78" s="4" t="n">
        <v>5.05</v>
      </c>
      <c r="H78" s="4" t="n">
        <v>23</v>
      </c>
      <c r="I78" s="4"/>
      <c r="J78" s="4"/>
      <c r="K78" s="4"/>
      <c r="L78" s="4"/>
    </row>
    <row r="79" customFormat="false" ht="14.25" hidden="false" customHeight="true" outlineLevel="0" collapsed="false">
      <c r="A79" s="0" t="n">
        <v>2015</v>
      </c>
      <c r="B79" s="0" t="s">
        <v>163</v>
      </c>
      <c r="C79" s="0" t="s">
        <v>80</v>
      </c>
      <c r="D79" s="0" t="s">
        <v>164</v>
      </c>
      <c r="E79" s="4" t="n">
        <v>74</v>
      </c>
      <c r="F79" s="4" t="n">
        <v>304</v>
      </c>
      <c r="G79" s="4" t="n">
        <v>5.2</v>
      </c>
      <c r="H79" s="4"/>
      <c r="I79" s="4"/>
      <c r="J79" s="4"/>
      <c r="K79" s="4"/>
      <c r="L79" s="4"/>
    </row>
    <row r="80" customFormat="false" ht="14.25" hidden="false" customHeight="true" outlineLevel="0" collapsed="false">
      <c r="A80" s="0" t="n">
        <v>2015</v>
      </c>
      <c r="B80" s="0" t="s">
        <v>165</v>
      </c>
      <c r="C80" s="0" t="s">
        <v>40</v>
      </c>
      <c r="D80" s="0" t="s">
        <v>166</v>
      </c>
      <c r="E80" s="4" t="n">
        <v>70</v>
      </c>
      <c r="F80" s="4" t="n">
        <v>214</v>
      </c>
      <c r="G80" s="4" t="n">
        <v>4.52</v>
      </c>
      <c r="H80" s="4"/>
      <c r="I80" s="4"/>
      <c r="J80" s="4"/>
      <c r="K80" s="4"/>
      <c r="L80" s="4"/>
    </row>
    <row r="81" customFormat="false" ht="14.25" hidden="false" customHeight="true" outlineLevel="0" collapsed="false">
      <c r="A81" s="0" t="n">
        <v>2015</v>
      </c>
      <c r="B81" s="0" t="s">
        <v>167</v>
      </c>
      <c r="C81" s="0" t="s">
        <v>40</v>
      </c>
      <c r="D81" s="0" t="s">
        <v>56</v>
      </c>
      <c r="E81" s="4" t="n">
        <v>69.63</v>
      </c>
      <c r="F81" s="4" t="n">
        <v>198</v>
      </c>
      <c r="G81" s="4" t="n">
        <v>4.63</v>
      </c>
      <c r="H81" s="4" t="n">
        <v>19</v>
      </c>
      <c r="I81" s="4" t="n">
        <v>30.5</v>
      </c>
      <c r="J81" s="4" t="n">
        <v>116</v>
      </c>
      <c r="K81" s="4" t="n">
        <v>4.4</v>
      </c>
      <c r="L81" s="4" t="n">
        <v>7.19</v>
      </c>
    </row>
    <row r="82" customFormat="false" ht="14.25" hidden="false" customHeight="true" outlineLevel="0" collapsed="false">
      <c r="A82" s="0" t="n">
        <v>2015</v>
      </c>
      <c r="B82" s="0" t="s">
        <v>168</v>
      </c>
      <c r="C82" s="0" t="s">
        <v>24</v>
      </c>
      <c r="D82" s="0" t="s">
        <v>17</v>
      </c>
      <c r="E82" s="4" t="n">
        <v>73</v>
      </c>
      <c r="F82" s="4" t="n">
        <v>226</v>
      </c>
      <c r="G82" s="4" t="n">
        <v>4.76</v>
      </c>
      <c r="H82" s="4"/>
      <c r="I82" s="4"/>
      <c r="J82" s="4"/>
      <c r="K82" s="4"/>
      <c r="L82" s="4"/>
    </row>
    <row r="83" customFormat="false" ht="14.25" hidden="false" customHeight="true" outlineLevel="0" collapsed="false">
      <c r="A83" s="0" t="n">
        <v>2015</v>
      </c>
      <c r="B83" s="0" t="s">
        <v>169</v>
      </c>
      <c r="C83" s="0" t="s">
        <v>30</v>
      </c>
      <c r="D83" s="0" t="s">
        <v>170</v>
      </c>
      <c r="E83" s="4" t="n">
        <v>73</v>
      </c>
      <c r="F83" s="4" t="n">
        <v>205</v>
      </c>
      <c r="G83" s="4" t="n">
        <v>4.67</v>
      </c>
      <c r="H83" s="4"/>
      <c r="I83" s="4"/>
      <c r="J83" s="4"/>
      <c r="K83" s="4"/>
      <c r="L83" s="4"/>
    </row>
    <row r="84" customFormat="false" ht="14.25" hidden="false" customHeight="true" outlineLevel="0" collapsed="false">
      <c r="A84" s="0" t="n">
        <v>2015</v>
      </c>
      <c r="B84" s="0" t="s">
        <v>171</v>
      </c>
      <c r="C84" s="0" t="s">
        <v>24</v>
      </c>
      <c r="D84" s="0" t="s">
        <v>172</v>
      </c>
      <c r="E84" s="4" t="n">
        <v>75</v>
      </c>
      <c r="F84" s="4" t="n">
        <v>256</v>
      </c>
      <c r="G84" s="4" t="n">
        <v>4.9</v>
      </c>
      <c r="H84" s="4"/>
      <c r="I84" s="4"/>
      <c r="J84" s="4"/>
      <c r="K84" s="4"/>
      <c r="L84" s="4"/>
    </row>
    <row r="85" customFormat="false" ht="14.25" hidden="false" customHeight="true" outlineLevel="0" collapsed="false">
      <c r="A85" s="0" t="n">
        <v>2015</v>
      </c>
      <c r="B85" s="0" t="s">
        <v>173</v>
      </c>
      <c r="C85" s="0" t="s">
        <v>34</v>
      </c>
      <c r="D85" s="0" t="s">
        <v>158</v>
      </c>
      <c r="E85" s="4" t="n">
        <v>74</v>
      </c>
      <c r="F85" s="4" t="n">
        <v>212</v>
      </c>
      <c r="G85" s="4" t="n">
        <v>4.52</v>
      </c>
      <c r="H85" s="4"/>
      <c r="I85" s="4"/>
      <c r="J85" s="4"/>
      <c r="K85" s="4"/>
      <c r="L85" s="4"/>
    </row>
    <row r="86" customFormat="false" ht="14.25" hidden="false" customHeight="true" outlineLevel="0" collapsed="false">
      <c r="A86" s="0" t="n">
        <v>2015</v>
      </c>
      <c r="B86" s="0" t="s">
        <v>174</v>
      </c>
      <c r="C86" s="0" t="s">
        <v>13</v>
      </c>
      <c r="D86" s="0" t="s">
        <v>175</v>
      </c>
      <c r="E86" s="4" t="n">
        <v>78.63</v>
      </c>
      <c r="F86" s="4" t="n">
        <v>301</v>
      </c>
      <c r="G86" s="4" t="n">
        <v>5.6</v>
      </c>
      <c r="H86" s="4"/>
      <c r="I86" s="4" t="n">
        <v>25</v>
      </c>
      <c r="J86" s="4" t="n">
        <v>103</v>
      </c>
      <c r="K86" s="4" t="n">
        <v>4.75</v>
      </c>
      <c r="L86" s="4" t="n">
        <v>7.91</v>
      </c>
    </row>
    <row r="87" customFormat="false" ht="14.25" hidden="false" customHeight="true" outlineLevel="0" collapsed="false">
      <c r="A87" s="0" t="n">
        <v>2015</v>
      </c>
      <c r="B87" s="0" t="s">
        <v>176</v>
      </c>
      <c r="C87" s="0" t="s">
        <v>76</v>
      </c>
      <c r="D87" s="0" t="s">
        <v>96</v>
      </c>
      <c r="E87" s="4" t="n">
        <v>75.25</v>
      </c>
      <c r="F87" s="4" t="n">
        <v>226</v>
      </c>
      <c r="G87" s="4" t="n">
        <v>4.63</v>
      </c>
      <c r="H87" s="4"/>
      <c r="I87" s="4" t="n">
        <v>36</v>
      </c>
      <c r="J87" s="4" t="n">
        <v>120</v>
      </c>
      <c r="K87" s="4" t="n">
        <v>3.98</v>
      </c>
      <c r="L87" s="4" t="n">
        <v>6.93</v>
      </c>
    </row>
    <row r="88" customFormat="false" ht="14.25" hidden="false" customHeight="true" outlineLevel="0" collapsed="false">
      <c r="A88" s="0" t="n">
        <v>2015</v>
      </c>
      <c r="B88" s="0" t="s">
        <v>177</v>
      </c>
      <c r="C88" s="0" t="s">
        <v>68</v>
      </c>
      <c r="D88" s="0" t="s">
        <v>17</v>
      </c>
      <c r="E88" s="4" t="n">
        <v>77</v>
      </c>
      <c r="F88" s="4" t="n">
        <v>317</v>
      </c>
      <c r="G88" s="4" t="n">
        <v>5.29</v>
      </c>
      <c r="H88" s="4"/>
      <c r="I88" s="4"/>
      <c r="J88" s="4"/>
      <c r="K88" s="4"/>
      <c r="L88" s="4"/>
    </row>
    <row r="89" customFormat="false" ht="14.25" hidden="false" customHeight="true" outlineLevel="0" collapsed="false">
      <c r="A89" s="0" t="n">
        <v>2015</v>
      </c>
      <c r="B89" s="0" t="s">
        <v>178</v>
      </c>
      <c r="C89" s="0" t="s">
        <v>30</v>
      </c>
      <c r="D89" s="0" t="s">
        <v>179</v>
      </c>
      <c r="E89" s="4" t="n">
        <v>74</v>
      </c>
      <c r="F89" s="4" t="n">
        <v>216</v>
      </c>
      <c r="G89" s="4" t="n">
        <v>4.7</v>
      </c>
      <c r="H89" s="4"/>
      <c r="I89" s="4"/>
      <c r="J89" s="4"/>
      <c r="K89" s="4"/>
      <c r="L89" s="4"/>
    </row>
    <row r="90" customFormat="false" ht="14.25" hidden="false" customHeight="true" outlineLevel="0" collapsed="false">
      <c r="A90" s="0" t="n">
        <v>2015</v>
      </c>
      <c r="B90" s="0" t="s">
        <v>180</v>
      </c>
      <c r="C90" s="0" t="s">
        <v>55</v>
      </c>
      <c r="D90" s="0" t="s">
        <v>81</v>
      </c>
      <c r="E90" s="4" t="n">
        <v>81</v>
      </c>
      <c r="F90" s="4" t="n">
        <v>288</v>
      </c>
      <c r="G90" s="4" t="n">
        <v>4.96</v>
      </c>
      <c r="H90" s="4"/>
      <c r="I90" s="4"/>
      <c r="J90" s="4"/>
      <c r="K90" s="4"/>
      <c r="L90" s="4"/>
    </row>
    <row r="91" customFormat="false" ht="14.25" hidden="false" customHeight="true" outlineLevel="0" collapsed="false">
      <c r="A91" s="0" t="n">
        <v>2015</v>
      </c>
      <c r="B91" s="0" t="s">
        <v>181</v>
      </c>
      <c r="C91" s="0" t="s">
        <v>16</v>
      </c>
      <c r="D91" s="0" t="s">
        <v>182</v>
      </c>
      <c r="E91" s="4" t="n">
        <v>76</v>
      </c>
      <c r="F91" s="4" t="n">
        <v>265</v>
      </c>
      <c r="G91" s="4" t="n">
        <v>4.72</v>
      </c>
      <c r="H91" s="4"/>
      <c r="I91" s="4"/>
      <c r="J91" s="4"/>
      <c r="K91" s="4"/>
      <c r="L91" s="4"/>
    </row>
    <row r="92" customFormat="false" ht="14.25" hidden="false" customHeight="true" outlineLevel="0" collapsed="false">
      <c r="A92" s="0" t="n">
        <v>2015</v>
      </c>
      <c r="B92" s="0" t="s">
        <v>183</v>
      </c>
      <c r="C92" s="0" t="s">
        <v>16</v>
      </c>
      <c r="D92" s="0" t="s">
        <v>58</v>
      </c>
      <c r="E92" s="4" t="n">
        <v>78</v>
      </c>
      <c r="F92" s="4" t="n">
        <v>263</v>
      </c>
      <c r="G92" s="4" t="n">
        <v>5.02</v>
      </c>
      <c r="H92" s="4"/>
      <c r="I92" s="4"/>
      <c r="J92" s="4"/>
      <c r="K92" s="4"/>
      <c r="L92" s="4"/>
    </row>
    <row r="93" customFormat="false" ht="14.25" hidden="false" customHeight="true" outlineLevel="0" collapsed="false">
      <c r="A93" s="0" t="n">
        <v>2015</v>
      </c>
      <c r="B93" s="0" t="s">
        <v>184</v>
      </c>
      <c r="C93" s="0" t="s">
        <v>30</v>
      </c>
      <c r="D93" s="0" t="s">
        <v>14</v>
      </c>
      <c r="E93" s="4" t="n">
        <v>71</v>
      </c>
      <c r="F93" s="4" t="n">
        <v>208</v>
      </c>
      <c r="G93" s="4" t="n">
        <v>4.57</v>
      </c>
      <c r="H93" s="4"/>
      <c r="I93" s="4"/>
      <c r="J93" s="4"/>
      <c r="K93" s="4"/>
      <c r="L93" s="4"/>
    </row>
    <row r="94" customFormat="false" ht="14.25" hidden="false" customHeight="true" outlineLevel="0" collapsed="false">
      <c r="A94" s="0" t="n">
        <v>2015</v>
      </c>
      <c r="B94" s="0" t="s">
        <v>185</v>
      </c>
      <c r="C94" s="0" t="s">
        <v>24</v>
      </c>
      <c r="D94" s="0" t="s">
        <v>186</v>
      </c>
      <c r="E94" s="4" t="n">
        <v>75</v>
      </c>
      <c r="F94" s="4" t="n">
        <v>250</v>
      </c>
      <c r="G94" s="4" t="n">
        <v>4.64</v>
      </c>
      <c r="H94" s="4"/>
      <c r="I94" s="4"/>
      <c r="J94" s="4"/>
      <c r="K94" s="4"/>
      <c r="L94" s="4"/>
    </row>
    <row r="95" customFormat="false" ht="14.25" hidden="false" customHeight="true" outlineLevel="0" collapsed="false">
      <c r="A95" s="0" t="n">
        <v>2015</v>
      </c>
      <c r="B95" s="0" t="s">
        <v>187</v>
      </c>
      <c r="C95" s="0" t="s">
        <v>76</v>
      </c>
      <c r="D95" s="0" t="s">
        <v>188</v>
      </c>
      <c r="E95" s="4" t="n">
        <v>74.25</v>
      </c>
      <c r="F95" s="4" t="n">
        <v>211</v>
      </c>
      <c r="G95" s="4" t="n">
        <v>4.81</v>
      </c>
      <c r="H95" s="4"/>
      <c r="I95" s="4" t="n">
        <v>37</v>
      </c>
      <c r="J95" s="4" t="n">
        <v>125</v>
      </c>
      <c r="K95" s="4" t="n">
        <v>4.2</v>
      </c>
      <c r="L95" s="4" t="n">
        <v>7.13</v>
      </c>
    </row>
    <row r="96" customFormat="false" ht="14.25" hidden="false" customHeight="true" outlineLevel="0" collapsed="false">
      <c r="A96" s="0" t="n">
        <v>2015</v>
      </c>
      <c r="B96" s="0" t="s">
        <v>189</v>
      </c>
      <c r="C96" s="0" t="s">
        <v>47</v>
      </c>
      <c r="D96" s="0" t="s">
        <v>190</v>
      </c>
      <c r="E96" s="4" t="n">
        <v>69</v>
      </c>
      <c r="F96" s="4" t="n">
        <v>184</v>
      </c>
      <c r="G96" s="4" t="n">
        <v>4.49</v>
      </c>
      <c r="H96" s="4"/>
      <c r="I96" s="4"/>
      <c r="J96" s="4"/>
      <c r="K96" s="4"/>
      <c r="L96" s="4"/>
    </row>
    <row r="97" customFormat="false" ht="14.25" hidden="false" customHeight="true" outlineLevel="0" collapsed="false">
      <c r="A97" s="0" t="n">
        <v>2015</v>
      </c>
      <c r="B97" s="0" t="s">
        <v>191</v>
      </c>
      <c r="C97" s="0" t="s">
        <v>19</v>
      </c>
      <c r="D97" s="0" t="s">
        <v>106</v>
      </c>
      <c r="E97" s="4" t="n">
        <v>72.75</v>
      </c>
      <c r="F97" s="4" t="n">
        <v>234</v>
      </c>
      <c r="G97" s="4" t="n">
        <v>4.6</v>
      </c>
      <c r="H97" s="4" t="n">
        <v>26</v>
      </c>
      <c r="I97" s="4" t="n">
        <v>35</v>
      </c>
      <c r="J97" s="4" t="n">
        <v>117</v>
      </c>
      <c r="K97" s="4" t="n">
        <v>4.36</v>
      </c>
      <c r="L97" s="4" t="n">
        <v>7.15</v>
      </c>
    </row>
    <row r="98" customFormat="false" ht="14.25" hidden="false" customHeight="true" outlineLevel="0" collapsed="false">
      <c r="A98" s="0" t="n">
        <v>2015</v>
      </c>
      <c r="B98" s="0" t="s">
        <v>192</v>
      </c>
      <c r="C98" s="0" t="s">
        <v>76</v>
      </c>
      <c r="D98" s="0" t="s">
        <v>106</v>
      </c>
      <c r="E98" s="4" t="n">
        <v>74.88</v>
      </c>
      <c r="F98" s="4" t="n">
        <v>230</v>
      </c>
      <c r="G98" s="4" t="n">
        <v>4.87</v>
      </c>
      <c r="H98" s="4"/>
      <c r="I98" s="4" t="n">
        <v>34</v>
      </c>
      <c r="J98" s="4" t="n">
        <v>121</v>
      </c>
      <c r="K98" s="4" t="n">
        <v>4.13</v>
      </c>
      <c r="L98" s="4" t="n">
        <v>6.91</v>
      </c>
    </row>
    <row r="99" customFormat="false" ht="14.25" hidden="false" customHeight="true" outlineLevel="0" collapsed="false">
      <c r="A99" s="0" t="n">
        <v>2015</v>
      </c>
      <c r="B99" s="0" t="s">
        <v>193</v>
      </c>
      <c r="C99" s="0" t="s">
        <v>85</v>
      </c>
      <c r="D99" s="0" t="s">
        <v>150</v>
      </c>
      <c r="E99" s="4" t="n">
        <v>74</v>
      </c>
      <c r="F99" s="4" t="n">
        <v>293</v>
      </c>
      <c r="G99" s="4" t="n">
        <v>5.12</v>
      </c>
      <c r="H99" s="4"/>
      <c r="I99" s="4"/>
      <c r="J99" s="4"/>
      <c r="K99" s="4"/>
      <c r="L99" s="4"/>
    </row>
    <row r="100" customFormat="false" ht="14.25" hidden="false" customHeight="true" outlineLevel="0" collapsed="false">
      <c r="A100" s="0" t="n">
        <v>2015</v>
      </c>
      <c r="B100" s="0" t="s">
        <v>194</v>
      </c>
      <c r="C100" s="0" t="s">
        <v>34</v>
      </c>
      <c r="D100" s="0" t="s">
        <v>170</v>
      </c>
      <c r="E100" s="4" t="n">
        <v>74</v>
      </c>
      <c r="F100" s="4" t="n">
        <v>210</v>
      </c>
      <c r="G100" s="4" t="n">
        <v>4.62</v>
      </c>
      <c r="H100" s="4"/>
      <c r="I100" s="4"/>
      <c r="J100" s="4"/>
      <c r="K100" s="4"/>
      <c r="L100" s="4"/>
    </row>
    <row r="101" customFormat="false" ht="14.25" hidden="false" customHeight="true" outlineLevel="0" collapsed="false">
      <c r="A101" s="0" t="n">
        <v>2015</v>
      </c>
      <c r="B101" s="0" t="s">
        <v>195</v>
      </c>
      <c r="C101" s="0" t="s">
        <v>47</v>
      </c>
      <c r="D101" s="0" t="s">
        <v>88</v>
      </c>
      <c r="E101" s="4" t="n">
        <v>72.63</v>
      </c>
      <c r="F101" s="4" t="n">
        <v>199</v>
      </c>
      <c r="G101" s="4" t="n">
        <v>4.49</v>
      </c>
      <c r="H101" s="4"/>
      <c r="I101" s="4" t="n">
        <v>44.5</v>
      </c>
      <c r="J101" s="4" t="n">
        <v>147</v>
      </c>
      <c r="K101" s="4" t="n">
        <v>3.94</v>
      </c>
      <c r="L101" s="4" t="n">
        <v>6.78</v>
      </c>
    </row>
    <row r="102" customFormat="false" ht="14.25" hidden="false" customHeight="true" outlineLevel="0" collapsed="false">
      <c r="A102" s="0" t="n">
        <v>2015</v>
      </c>
      <c r="B102" s="0" t="s">
        <v>196</v>
      </c>
      <c r="C102" s="0" t="s">
        <v>24</v>
      </c>
      <c r="D102" s="0" t="s">
        <v>38</v>
      </c>
      <c r="E102" s="4" t="n">
        <v>75</v>
      </c>
      <c r="F102" s="4" t="n">
        <v>250</v>
      </c>
      <c r="G102" s="4" t="n">
        <v>4.82</v>
      </c>
      <c r="H102" s="4"/>
      <c r="I102" s="4"/>
      <c r="J102" s="4"/>
      <c r="K102" s="4"/>
      <c r="L102" s="4"/>
    </row>
    <row r="103" customFormat="false" ht="14.25" hidden="false" customHeight="true" outlineLevel="0" collapsed="false">
      <c r="A103" s="0" t="n">
        <v>2015</v>
      </c>
      <c r="B103" s="0" t="s">
        <v>197</v>
      </c>
      <c r="C103" s="0" t="s">
        <v>16</v>
      </c>
      <c r="D103" s="0" t="s">
        <v>86</v>
      </c>
      <c r="E103" s="4" t="n">
        <v>77</v>
      </c>
      <c r="F103" s="4" t="n">
        <v>262</v>
      </c>
      <c r="G103" s="4" t="n">
        <v>4.64</v>
      </c>
      <c r="H103" s="4"/>
      <c r="I103" s="4"/>
      <c r="J103" s="4"/>
      <c r="K103" s="4"/>
      <c r="L103" s="4"/>
    </row>
    <row r="104" customFormat="false" ht="14.25" hidden="false" customHeight="true" outlineLevel="0" collapsed="false">
      <c r="A104" s="0" t="n">
        <v>2015</v>
      </c>
      <c r="B104" s="0" t="s">
        <v>198</v>
      </c>
      <c r="C104" s="0" t="s">
        <v>47</v>
      </c>
      <c r="D104" s="0" t="s">
        <v>199</v>
      </c>
      <c r="E104" s="4" t="n">
        <v>73</v>
      </c>
      <c r="F104" s="4" t="n">
        <v>195</v>
      </c>
      <c r="G104" s="4" t="n">
        <v>4.53</v>
      </c>
      <c r="H104" s="4"/>
      <c r="I104" s="4"/>
      <c r="J104" s="4"/>
      <c r="K104" s="4"/>
      <c r="L104" s="4"/>
    </row>
    <row r="105" customFormat="false" ht="14.25" hidden="false" customHeight="true" outlineLevel="0" collapsed="false">
      <c r="A105" s="0" t="n">
        <v>2015</v>
      </c>
      <c r="B105" s="0" t="s">
        <v>200</v>
      </c>
      <c r="C105" s="0" t="s">
        <v>34</v>
      </c>
      <c r="D105" s="0" t="s">
        <v>201</v>
      </c>
      <c r="E105" s="4" t="n">
        <v>74</v>
      </c>
      <c r="F105" s="4" t="n">
        <v>211</v>
      </c>
      <c r="G105" s="4" t="n">
        <v>4.59</v>
      </c>
      <c r="H105" s="4" t="n">
        <v>12</v>
      </c>
      <c r="I105" s="4"/>
      <c r="J105" s="4"/>
      <c r="K105" s="4"/>
      <c r="L105" s="4"/>
    </row>
    <row r="106" customFormat="false" ht="14.25" hidden="false" customHeight="true" outlineLevel="0" collapsed="false">
      <c r="A106" s="0" t="n">
        <v>2015</v>
      </c>
      <c r="B106" s="0" t="s">
        <v>202</v>
      </c>
      <c r="C106" s="0" t="s">
        <v>40</v>
      </c>
      <c r="D106" s="0" t="s">
        <v>86</v>
      </c>
      <c r="E106" s="4" t="n">
        <v>69.75</v>
      </c>
      <c r="F106" s="4" t="n">
        <v>212</v>
      </c>
      <c r="G106" s="4" t="n">
        <v>4.53</v>
      </c>
      <c r="H106" s="4"/>
      <c r="I106" s="4" t="n">
        <v>36.5</v>
      </c>
      <c r="J106" s="4" t="n">
        <v>118</v>
      </c>
      <c r="K106" s="4"/>
      <c r="L106" s="4" t="n">
        <v>7.13</v>
      </c>
    </row>
    <row r="107" customFormat="false" ht="14.25" hidden="false" customHeight="true" outlineLevel="0" collapsed="false">
      <c r="A107" s="0" t="n">
        <v>2015</v>
      </c>
      <c r="B107" s="0" t="s">
        <v>203</v>
      </c>
      <c r="C107" s="0" t="s">
        <v>85</v>
      </c>
      <c r="D107" s="0" t="s">
        <v>204</v>
      </c>
      <c r="E107" s="4" t="n">
        <v>76</v>
      </c>
      <c r="F107" s="4" t="n">
        <v>292</v>
      </c>
      <c r="G107" s="4" t="n">
        <v>4.98</v>
      </c>
      <c r="H107" s="4"/>
      <c r="I107" s="4"/>
      <c r="J107" s="4"/>
      <c r="K107" s="4"/>
      <c r="L107" s="4"/>
    </row>
    <row r="108" customFormat="false" ht="14.25" hidden="false" customHeight="true" outlineLevel="0" collapsed="false">
      <c r="A108" s="0" t="n">
        <v>2015</v>
      </c>
      <c r="B108" s="0" t="s">
        <v>205</v>
      </c>
      <c r="C108" s="0" t="s">
        <v>68</v>
      </c>
      <c r="D108" s="0" t="s">
        <v>206</v>
      </c>
      <c r="E108" s="4" t="n">
        <v>77.38</v>
      </c>
      <c r="F108" s="4" t="n">
        <v>277</v>
      </c>
      <c r="G108" s="4" t="n">
        <v>4.98</v>
      </c>
      <c r="H108" s="4"/>
      <c r="I108" s="4" t="n">
        <v>32</v>
      </c>
      <c r="J108" s="4" t="n">
        <v>108</v>
      </c>
      <c r="K108" s="4" t="n">
        <v>4.48</v>
      </c>
      <c r="L108" s="4" t="n">
        <v>7.52</v>
      </c>
    </row>
    <row r="109" customFormat="false" ht="14.25" hidden="false" customHeight="true" outlineLevel="0" collapsed="false">
      <c r="A109" s="0" t="n">
        <v>2015</v>
      </c>
      <c r="B109" s="0" t="s">
        <v>207</v>
      </c>
      <c r="C109" s="0" t="s">
        <v>68</v>
      </c>
      <c r="D109" s="0" t="s">
        <v>199</v>
      </c>
      <c r="E109" s="4" t="n">
        <v>78</v>
      </c>
      <c r="F109" s="4" t="n">
        <v>300</v>
      </c>
      <c r="G109" s="4" t="n">
        <v>5.28</v>
      </c>
      <c r="H109" s="4"/>
      <c r="I109" s="4"/>
      <c r="J109" s="4"/>
      <c r="K109" s="4"/>
      <c r="L109" s="4"/>
    </row>
    <row r="110" customFormat="false" ht="14.25" hidden="false" customHeight="true" outlineLevel="0" collapsed="false">
      <c r="A110" s="0" t="n">
        <v>2015</v>
      </c>
      <c r="B110" s="0" t="s">
        <v>208</v>
      </c>
      <c r="C110" s="0" t="s">
        <v>80</v>
      </c>
      <c r="D110" s="0" t="s">
        <v>115</v>
      </c>
      <c r="E110" s="4" t="n">
        <v>77.5</v>
      </c>
      <c r="F110" s="4" t="n">
        <v>313</v>
      </c>
      <c r="G110" s="4" t="n">
        <v>5.15</v>
      </c>
      <c r="H110" s="4" t="n">
        <v>30</v>
      </c>
      <c r="I110" s="4" t="n">
        <v>30.5</v>
      </c>
      <c r="J110" s="4" t="n">
        <v>112</v>
      </c>
      <c r="K110" s="4" t="n">
        <v>4.63</v>
      </c>
      <c r="L110" s="4" t="n">
        <v>7.48</v>
      </c>
    </row>
    <row r="111" customFormat="false" ht="14.25" hidden="false" customHeight="true" outlineLevel="0" collapsed="false">
      <c r="A111" s="0" t="n">
        <v>2015</v>
      </c>
      <c r="B111" s="0" t="s">
        <v>209</v>
      </c>
      <c r="C111" s="0" t="s">
        <v>24</v>
      </c>
      <c r="D111" s="0" t="s">
        <v>210</v>
      </c>
      <c r="E111" s="4" t="n">
        <v>71</v>
      </c>
      <c r="F111" s="4" t="n">
        <v>227</v>
      </c>
      <c r="G111" s="4" t="n">
        <v>4.75</v>
      </c>
      <c r="H111" s="4"/>
      <c r="I111" s="4"/>
      <c r="J111" s="4"/>
      <c r="K111" s="4"/>
      <c r="L111" s="4"/>
    </row>
    <row r="112" customFormat="false" ht="14.25" hidden="false" customHeight="true" outlineLevel="0" collapsed="false">
      <c r="A112" s="0" t="n">
        <v>2015</v>
      </c>
      <c r="B112" s="0" t="s">
        <v>211</v>
      </c>
      <c r="C112" s="0" t="s">
        <v>19</v>
      </c>
      <c r="D112" s="0" t="s">
        <v>212</v>
      </c>
      <c r="E112" s="4" t="n">
        <v>70</v>
      </c>
      <c r="F112" s="4" t="n">
        <v>240</v>
      </c>
      <c r="G112" s="4" t="n">
        <v>4.76</v>
      </c>
      <c r="H112" s="4"/>
      <c r="I112" s="4"/>
      <c r="J112" s="4"/>
      <c r="K112" s="4"/>
      <c r="L112" s="4"/>
    </row>
    <row r="113" customFormat="false" ht="14.25" hidden="false" customHeight="true" outlineLevel="0" collapsed="false">
      <c r="A113" s="0" t="n">
        <v>2015</v>
      </c>
      <c r="B113" s="0" t="s">
        <v>213</v>
      </c>
      <c r="C113" s="0" t="s">
        <v>47</v>
      </c>
      <c r="D113" s="0" t="s">
        <v>214</v>
      </c>
      <c r="E113" s="4" t="n">
        <v>69</v>
      </c>
      <c r="F113" s="4" t="n">
        <v>196</v>
      </c>
      <c r="G113" s="4" t="n">
        <v>4.53</v>
      </c>
      <c r="H113" s="4"/>
      <c r="I113" s="4"/>
      <c r="J113" s="4"/>
      <c r="K113" s="4"/>
      <c r="L113" s="4"/>
    </row>
    <row r="114" customFormat="false" ht="14.25" hidden="false" customHeight="true" outlineLevel="0" collapsed="false">
      <c r="A114" s="0" t="n">
        <v>2015</v>
      </c>
      <c r="B114" s="0" t="s">
        <v>215</v>
      </c>
      <c r="C114" s="0" t="s">
        <v>85</v>
      </c>
      <c r="D114" s="0" t="s">
        <v>69</v>
      </c>
      <c r="E114" s="4" t="n">
        <v>76.63</v>
      </c>
      <c r="F114" s="4" t="n">
        <v>320</v>
      </c>
      <c r="G114" s="4" t="n">
        <v>5.07</v>
      </c>
      <c r="H114" s="4"/>
      <c r="I114" s="4" t="n">
        <v>33</v>
      </c>
      <c r="J114" s="4" t="n">
        <v>103</v>
      </c>
      <c r="K114" s="4" t="n">
        <v>4.47</v>
      </c>
      <c r="L114" s="4" t="n">
        <v>7.91</v>
      </c>
    </row>
    <row r="115" customFormat="false" ht="14.25" hidden="false" customHeight="true" outlineLevel="0" collapsed="false">
      <c r="A115" s="0" t="n">
        <v>2015</v>
      </c>
      <c r="B115" s="0" t="s">
        <v>216</v>
      </c>
      <c r="C115" s="0" t="s">
        <v>16</v>
      </c>
      <c r="D115" s="0" t="s">
        <v>217</v>
      </c>
      <c r="E115" s="4" t="n">
        <v>75</v>
      </c>
      <c r="F115" s="4" t="n">
        <v>244</v>
      </c>
      <c r="G115" s="4" t="n">
        <v>4.78</v>
      </c>
      <c r="H115" s="4"/>
      <c r="I115" s="4"/>
      <c r="J115" s="4"/>
      <c r="K115" s="4"/>
      <c r="L115" s="4"/>
    </row>
    <row r="116" customFormat="false" ht="14.25" hidden="false" customHeight="true" outlineLevel="0" collapsed="false">
      <c r="A116" s="0" t="n">
        <v>2015</v>
      </c>
      <c r="B116" s="0" t="s">
        <v>218</v>
      </c>
      <c r="C116" s="0" t="s">
        <v>37</v>
      </c>
      <c r="D116" s="0" t="s">
        <v>132</v>
      </c>
      <c r="E116" s="4" t="n">
        <v>71</v>
      </c>
      <c r="F116" s="4" t="n">
        <v>196</v>
      </c>
      <c r="G116" s="4" t="n">
        <v>4.53</v>
      </c>
      <c r="H116" s="4"/>
      <c r="I116" s="4"/>
      <c r="J116" s="4"/>
      <c r="K116" s="4"/>
      <c r="L116" s="4"/>
    </row>
    <row r="117" customFormat="false" ht="14.25" hidden="false" customHeight="true" outlineLevel="0" collapsed="false">
      <c r="A117" s="0" t="n">
        <v>2015</v>
      </c>
      <c r="B117" s="0" t="s">
        <v>219</v>
      </c>
      <c r="C117" s="0" t="s">
        <v>55</v>
      </c>
      <c r="D117" s="0" t="s">
        <v>220</v>
      </c>
      <c r="E117" s="4" t="n">
        <v>76</v>
      </c>
      <c r="F117" s="4" t="n">
        <v>285</v>
      </c>
      <c r="G117" s="4" t="n">
        <v>4.96</v>
      </c>
      <c r="H117" s="4"/>
      <c r="I117" s="4"/>
      <c r="J117" s="4"/>
      <c r="K117" s="4"/>
      <c r="L117" s="4"/>
    </row>
    <row r="118" customFormat="false" ht="14.25" hidden="false" customHeight="true" outlineLevel="0" collapsed="false">
      <c r="A118" s="0" t="n">
        <v>2015</v>
      </c>
      <c r="B118" s="0" t="s">
        <v>221</v>
      </c>
      <c r="C118" s="0" t="s">
        <v>68</v>
      </c>
      <c r="D118" s="0" t="s">
        <v>206</v>
      </c>
      <c r="E118" s="4" t="n">
        <v>77.25</v>
      </c>
      <c r="F118" s="4" t="n">
        <v>306</v>
      </c>
      <c r="G118" s="4" t="n">
        <v>4.98</v>
      </c>
      <c r="H118" s="4" t="n">
        <v>23</v>
      </c>
      <c r="I118" s="4"/>
      <c r="J118" s="4"/>
      <c r="K118" s="4"/>
      <c r="L118" s="4"/>
    </row>
    <row r="119" customFormat="false" ht="14.25" hidden="false" customHeight="true" outlineLevel="0" collapsed="false">
      <c r="A119" s="0" t="n">
        <v>2015</v>
      </c>
      <c r="B119" s="0" t="s">
        <v>222</v>
      </c>
      <c r="C119" s="0" t="s">
        <v>55</v>
      </c>
      <c r="D119" s="0" t="s">
        <v>223</v>
      </c>
      <c r="E119" s="4" t="n">
        <v>77.25</v>
      </c>
      <c r="F119" s="4" t="n">
        <v>269</v>
      </c>
      <c r="G119" s="4" t="n">
        <v>4.89</v>
      </c>
      <c r="H119" s="4" t="n">
        <v>22</v>
      </c>
      <c r="I119" s="4"/>
      <c r="J119" s="4"/>
      <c r="K119" s="4"/>
      <c r="L119" s="4"/>
    </row>
    <row r="120" customFormat="false" ht="14.25" hidden="false" customHeight="true" outlineLevel="0" collapsed="false">
      <c r="A120" s="0" t="n">
        <v>2015</v>
      </c>
      <c r="B120" s="0" t="s">
        <v>224</v>
      </c>
      <c r="C120" s="0" t="s">
        <v>37</v>
      </c>
      <c r="D120" s="0" t="s">
        <v>204</v>
      </c>
      <c r="E120" s="4" t="n">
        <v>71</v>
      </c>
      <c r="F120" s="4" t="n">
        <v>205</v>
      </c>
      <c r="G120" s="4" t="n">
        <v>4.47</v>
      </c>
      <c r="H120" s="4"/>
      <c r="I120" s="4"/>
      <c r="J120" s="4"/>
      <c r="K120" s="4"/>
      <c r="L120" s="4"/>
    </row>
    <row r="121" customFormat="false" ht="14.25" hidden="false" customHeight="true" outlineLevel="0" collapsed="false">
      <c r="A121" s="0" t="n">
        <v>2015</v>
      </c>
      <c r="B121" s="0" t="s">
        <v>225</v>
      </c>
      <c r="C121" s="0" t="s">
        <v>13</v>
      </c>
      <c r="D121" s="0" t="s">
        <v>226</v>
      </c>
      <c r="E121" s="4" t="n">
        <v>74</v>
      </c>
      <c r="F121" s="4" t="n">
        <v>292</v>
      </c>
      <c r="G121" s="4" t="n">
        <v>5.27</v>
      </c>
      <c r="H121" s="4"/>
      <c r="I121" s="4"/>
      <c r="J121" s="4"/>
      <c r="K121" s="4"/>
      <c r="L121" s="4"/>
    </row>
    <row r="122" customFormat="false" ht="14.25" hidden="false" customHeight="true" outlineLevel="0" collapsed="false">
      <c r="A122" s="0" t="n">
        <v>2015</v>
      </c>
      <c r="B122" s="0" t="s">
        <v>227</v>
      </c>
      <c r="C122" s="0" t="s">
        <v>47</v>
      </c>
      <c r="D122" s="0" t="s">
        <v>124</v>
      </c>
      <c r="E122" s="4" t="n">
        <v>69.88</v>
      </c>
      <c r="F122" s="4" t="n">
        <v>180</v>
      </c>
      <c r="G122" s="4" t="n">
        <v>4.44</v>
      </c>
      <c r="H122" s="4"/>
      <c r="I122" s="4" t="n">
        <v>34.5</v>
      </c>
      <c r="J122" s="4" t="n">
        <v>123</v>
      </c>
      <c r="K122" s="4" t="n">
        <v>4.2</v>
      </c>
      <c r="L122" s="4" t="n">
        <v>7.07</v>
      </c>
    </row>
    <row r="123" customFormat="false" ht="14.25" hidden="false" customHeight="true" outlineLevel="0" collapsed="false">
      <c r="A123" s="0" t="n">
        <v>2015</v>
      </c>
      <c r="B123" s="0" t="s">
        <v>228</v>
      </c>
      <c r="C123" s="0" t="s">
        <v>47</v>
      </c>
      <c r="D123" s="0" t="s">
        <v>186</v>
      </c>
      <c r="E123" s="4" t="n">
        <v>71</v>
      </c>
      <c r="F123" s="4" t="n">
        <v>205</v>
      </c>
      <c r="G123" s="4" t="n">
        <v>4.58</v>
      </c>
      <c r="H123" s="4"/>
      <c r="I123" s="4"/>
      <c r="J123" s="4"/>
      <c r="K123" s="4"/>
      <c r="L123" s="4"/>
    </row>
    <row r="124" customFormat="false" ht="14.25" hidden="false" customHeight="true" outlineLevel="0" collapsed="false">
      <c r="A124" s="0" t="n">
        <v>2015</v>
      </c>
      <c r="B124" s="0" t="s">
        <v>229</v>
      </c>
      <c r="C124" s="0" t="s">
        <v>85</v>
      </c>
      <c r="D124" s="0" t="s">
        <v>230</v>
      </c>
      <c r="E124" s="4" t="n">
        <v>75</v>
      </c>
      <c r="F124" s="4" t="n">
        <v>327</v>
      </c>
      <c r="G124" s="4" t="n">
        <v>5.16</v>
      </c>
      <c r="H124" s="4"/>
      <c r="I124" s="4"/>
      <c r="J124" s="4"/>
      <c r="K124" s="4"/>
      <c r="L124" s="4"/>
    </row>
    <row r="125" customFormat="false" ht="14.25" hidden="false" customHeight="true" outlineLevel="0" collapsed="false">
      <c r="A125" s="0" t="n">
        <v>2015</v>
      </c>
      <c r="B125" s="0" t="s">
        <v>231</v>
      </c>
      <c r="C125" s="0" t="s">
        <v>68</v>
      </c>
      <c r="D125" s="0" t="s">
        <v>232</v>
      </c>
      <c r="E125" s="4" t="n">
        <v>80</v>
      </c>
      <c r="F125" s="4" t="n">
        <v>335</v>
      </c>
      <c r="G125" s="4" t="n">
        <v>5.26</v>
      </c>
      <c r="H125" s="4"/>
      <c r="I125" s="4"/>
      <c r="J125" s="4"/>
      <c r="K125" s="4"/>
      <c r="L125" s="4"/>
    </row>
    <row r="126" customFormat="false" ht="14.25" hidden="false" customHeight="true" outlineLevel="0" collapsed="false">
      <c r="A126" s="0" t="n">
        <v>2015</v>
      </c>
      <c r="B126" s="0" t="s">
        <v>233</v>
      </c>
      <c r="C126" s="0" t="s">
        <v>19</v>
      </c>
      <c r="D126" s="0" t="s">
        <v>234</v>
      </c>
      <c r="E126" s="4" t="n">
        <v>73</v>
      </c>
      <c r="F126" s="4" t="n">
        <v>231</v>
      </c>
      <c r="G126" s="4" t="n">
        <v>4.83</v>
      </c>
      <c r="H126" s="4"/>
      <c r="I126" s="4"/>
      <c r="J126" s="4"/>
      <c r="K126" s="4"/>
      <c r="L126" s="4"/>
    </row>
    <row r="127" customFormat="false" ht="14.25" hidden="false" customHeight="true" outlineLevel="0" collapsed="false">
      <c r="A127" s="0" t="n">
        <v>2015</v>
      </c>
      <c r="B127" s="0" t="s">
        <v>235</v>
      </c>
      <c r="C127" s="0" t="s">
        <v>68</v>
      </c>
      <c r="D127" s="0" t="s">
        <v>66</v>
      </c>
      <c r="E127" s="4" t="n">
        <v>76.63</v>
      </c>
      <c r="F127" s="4" t="n">
        <v>314</v>
      </c>
      <c r="G127" s="4" t="n">
        <v>5.16</v>
      </c>
      <c r="H127" s="4" t="n">
        <v>21</v>
      </c>
      <c r="I127" s="4" t="n">
        <v>29.5</v>
      </c>
      <c r="J127" s="4" t="n">
        <v>106</v>
      </c>
      <c r="K127" s="4" t="n">
        <v>4.7</v>
      </c>
      <c r="L127" s="4" t="n">
        <v>8</v>
      </c>
    </row>
    <row r="128" customFormat="false" ht="14.25" hidden="false" customHeight="true" outlineLevel="0" collapsed="false">
      <c r="A128" s="0" t="n">
        <v>2015</v>
      </c>
      <c r="B128" s="0" t="s">
        <v>236</v>
      </c>
      <c r="C128" s="0" t="s">
        <v>47</v>
      </c>
      <c r="D128" s="0" t="s">
        <v>232</v>
      </c>
      <c r="E128" s="4" t="n">
        <v>73</v>
      </c>
      <c r="F128" s="4" t="n">
        <v>195</v>
      </c>
      <c r="G128" s="4" t="n">
        <v>4.62</v>
      </c>
      <c r="H128" s="4"/>
      <c r="I128" s="4"/>
      <c r="J128" s="4"/>
      <c r="K128" s="4"/>
      <c r="L128" s="4"/>
    </row>
    <row r="129" customFormat="false" ht="14.25" hidden="false" customHeight="true" outlineLevel="0" collapsed="false">
      <c r="A129" s="0" t="n">
        <v>2015</v>
      </c>
      <c r="B129" s="0" t="s">
        <v>237</v>
      </c>
      <c r="C129" s="0" t="s">
        <v>24</v>
      </c>
      <c r="D129" s="0" t="s">
        <v>164</v>
      </c>
      <c r="E129" s="4" t="n">
        <v>73</v>
      </c>
      <c r="F129" s="4" t="n">
        <v>234</v>
      </c>
      <c r="G129" s="4" t="n">
        <v>4.87</v>
      </c>
      <c r="H129" s="4"/>
      <c r="I129" s="4"/>
      <c r="J129" s="4"/>
      <c r="K129" s="4"/>
      <c r="L129" s="4"/>
    </row>
    <row r="130" customFormat="false" ht="14.25" hidden="false" customHeight="true" outlineLevel="0" collapsed="false">
      <c r="A130" s="0" t="n">
        <v>2015</v>
      </c>
      <c r="B130" s="0" t="s">
        <v>238</v>
      </c>
      <c r="C130" s="0" t="s">
        <v>76</v>
      </c>
      <c r="D130" s="0" t="s">
        <v>239</v>
      </c>
      <c r="E130" s="4" t="n">
        <v>78</v>
      </c>
      <c r="F130" s="4" t="n">
        <v>237</v>
      </c>
      <c r="G130" s="4" t="n">
        <v>5.12</v>
      </c>
      <c r="H130" s="4"/>
      <c r="I130" s="4"/>
      <c r="J130" s="4"/>
      <c r="K130" s="4"/>
      <c r="L130" s="4"/>
    </row>
    <row r="131" customFormat="false" ht="14.25" hidden="false" customHeight="true" outlineLevel="0" collapsed="false">
      <c r="A131" s="0" t="n">
        <v>2015</v>
      </c>
      <c r="B131" s="0" t="s">
        <v>240</v>
      </c>
      <c r="C131" s="0" t="s">
        <v>34</v>
      </c>
      <c r="D131" s="0" t="s">
        <v>60</v>
      </c>
      <c r="E131" s="4" t="n">
        <v>73.88</v>
      </c>
      <c r="F131" s="4" t="n">
        <v>213</v>
      </c>
      <c r="G131" s="4" t="n">
        <v>4.35</v>
      </c>
      <c r="H131" s="4" t="n">
        <v>18</v>
      </c>
      <c r="I131" s="4" t="n">
        <v>45</v>
      </c>
      <c r="J131" s="4" t="n">
        <v>139</v>
      </c>
      <c r="K131" s="4" t="n">
        <v>4.3</v>
      </c>
      <c r="L131" s="4" t="n">
        <v>7.06</v>
      </c>
    </row>
    <row r="132" customFormat="false" ht="14.25" hidden="false" customHeight="true" outlineLevel="0" collapsed="false">
      <c r="A132" s="0" t="n">
        <v>2015</v>
      </c>
      <c r="B132" s="0" t="s">
        <v>241</v>
      </c>
      <c r="C132" s="0" t="s">
        <v>47</v>
      </c>
      <c r="D132" s="0" t="s">
        <v>64</v>
      </c>
      <c r="E132" s="4" t="n">
        <v>71</v>
      </c>
      <c r="F132" s="4" t="n">
        <v>182</v>
      </c>
      <c r="G132" s="4" t="n">
        <v>4.46</v>
      </c>
      <c r="H132" s="4"/>
      <c r="I132" s="4"/>
      <c r="J132" s="4"/>
      <c r="K132" s="4"/>
      <c r="L132" s="4"/>
    </row>
    <row r="133" customFormat="false" ht="14.25" hidden="false" customHeight="true" outlineLevel="0" collapsed="false">
      <c r="A133" s="0" t="n">
        <v>2015</v>
      </c>
      <c r="B133" s="0" t="s">
        <v>242</v>
      </c>
      <c r="C133" s="0" t="s">
        <v>37</v>
      </c>
      <c r="D133" s="0" t="s">
        <v>122</v>
      </c>
      <c r="E133" s="4" t="n">
        <v>72.25</v>
      </c>
      <c r="F133" s="4" t="n">
        <v>195</v>
      </c>
      <c r="G133" s="4" t="n">
        <v>4.81</v>
      </c>
      <c r="H133" s="4"/>
      <c r="I133" s="4" t="n">
        <v>32</v>
      </c>
      <c r="J133" s="4" t="n">
        <v>110</v>
      </c>
      <c r="K133" s="4" t="n">
        <v>4.2</v>
      </c>
      <c r="L133" s="4" t="n">
        <v>7.12</v>
      </c>
    </row>
    <row r="134" customFormat="false" ht="14.25" hidden="false" customHeight="true" outlineLevel="0" collapsed="false">
      <c r="A134" s="0" t="n">
        <v>2015</v>
      </c>
      <c r="B134" s="0" t="s">
        <v>243</v>
      </c>
      <c r="C134" s="0" t="s">
        <v>34</v>
      </c>
      <c r="D134" s="0" t="s">
        <v>244</v>
      </c>
      <c r="E134" s="4" t="n">
        <v>71</v>
      </c>
      <c r="F134" s="4" t="n">
        <v>176</v>
      </c>
      <c r="G134" s="4" t="n">
        <v>4.53</v>
      </c>
      <c r="H134" s="4"/>
      <c r="I134" s="4"/>
      <c r="J134" s="4"/>
      <c r="K134" s="4"/>
      <c r="L134" s="4"/>
    </row>
    <row r="135" customFormat="false" ht="14.25" hidden="false" customHeight="true" outlineLevel="0" collapsed="false">
      <c r="A135" s="0" t="n">
        <v>2015</v>
      </c>
      <c r="B135" s="0" t="s">
        <v>245</v>
      </c>
      <c r="C135" s="0" t="s">
        <v>80</v>
      </c>
      <c r="D135" s="0" t="s">
        <v>246</v>
      </c>
      <c r="E135" s="4" t="n">
        <v>75</v>
      </c>
      <c r="F135" s="4" t="n">
        <v>297</v>
      </c>
      <c r="G135" s="4" t="n">
        <v>5.38</v>
      </c>
      <c r="H135" s="4"/>
      <c r="I135" s="4"/>
      <c r="J135" s="4"/>
      <c r="K135" s="4"/>
      <c r="L135" s="4"/>
    </row>
    <row r="136" customFormat="false" ht="14.25" hidden="false" customHeight="true" outlineLevel="0" collapsed="false">
      <c r="A136" s="0" t="n">
        <v>2015</v>
      </c>
      <c r="B136" s="0" t="s">
        <v>247</v>
      </c>
      <c r="C136" s="0" t="s">
        <v>34</v>
      </c>
      <c r="D136" s="0" t="s">
        <v>58</v>
      </c>
      <c r="E136" s="4" t="n">
        <v>70.13</v>
      </c>
      <c r="F136" s="4" t="n">
        <v>182</v>
      </c>
      <c r="G136" s="4" t="n">
        <v>4.63</v>
      </c>
      <c r="H136" s="4" t="n">
        <v>8</v>
      </c>
      <c r="I136" s="4" t="n">
        <v>32.5</v>
      </c>
      <c r="J136" s="4" t="n">
        <v>119</v>
      </c>
      <c r="K136" s="4" t="n">
        <v>4.19</v>
      </c>
      <c r="L136" s="4" t="n">
        <v>6.91</v>
      </c>
    </row>
    <row r="137" customFormat="false" ht="14.25" hidden="false" customHeight="true" outlineLevel="0" collapsed="false">
      <c r="A137" s="0" t="n">
        <v>2015</v>
      </c>
      <c r="B137" s="0" t="s">
        <v>248</v>
      </c>
      <c r="C137" s="0" t="s">
        <v>85</v>
      </c>
      <c r="D137" s="0" t="s">
        <v>190</v>
      </c>
      <c r="E137" s="4" t="n">
        <v>74.38</v>
      </c>
      <c r="F137" s="4" t="n">
        <v>289</v>
      </c>
      <c r="G137" s="4" t="n">
        <v>5.09</v>
      </c>
      <c r="H137" s="4"/>
      <c r="I137" s="4"/>
      <c r="J137" s="4"/>
      <c r="K137" s="4"/>
      <c r="L137" s="4"/>
    </row>
    <row r="138" customFormat="false" ht="14.25" hidden="false" customHeight="true" outlineLevel="0" collapsed="false">
      <c r="A138" s="0" t="n">
        <v>2015</v>
      </c>
      <c r="B138" s="0" t="s">
        <v>249</v>
      </c>
      <c r="C138" s="0" t="s">
        <v>34</v>
      </c>
      <c r="D138" s="0" t="s">
        <v>115</v>
      </c>
      <c r="E138" s="4" t="n">
        <v>73</v>
      </c>
      <c r="F138" s="4" t="n">
        <v>196</v>
      </c>
      <c r="G138" s="4" t="n">
        <v>4.54</v>
      </c>
      <c r="H138" s="4"/>
      <c r="I138" s="4"/>
      <c r="J138" s="4"/>
      <c r="K138" s="4"/>
      <c r="L138" s="4"/>
    </row>
    <row r="139" customFormat="false" ht="14.25" hidden="false" customHeight="true" outlineLevel="0" collapsed="false">
      <c r="A139" s="0" t="n">
        <v>2015</v>
      </c>
      <c r="B139" s="0" t="s">
        <v>250</v>
      </c>
      <c r="C139" s="0" t="s">
        <v>85</v>
      </c>
      <c r="D139" s="0" t="s">
        <v>122</v>
      </c>
      <c r="E139" s="4" t="n">
        <v>73</v>
      </c>
      <c r="F139" s="4" t="n">
        <v>298</v>
      </c>
      <c r="G139" s="4" t="n">
        <v>5.12</v>
      </c>
      <c r="H139" s="4"/>
      <c r="I139" s="4"/>
      <c r="J139" s="4"/>
      <c r="K139" s="4"/>
      <c r="L139" s="4"/>
    </row>
    <row r="140" customFormat="false" ht="14.25" hidden="false" customHeight="true" outlineLevel="0" collapsed="false">
      <c r="A140" s="0" t="n">
        <v>2015</v>
      </c>
      <c r="B140" s="0" t="s">
        <v>251</v>
      </c>
      <c r="C140" s="0" t="s">
        <v>85</v>
      </c>
      <c r="D140" s="0" t="s">
        <v>28</v>
      </c>
      <c r="E140" s="4" t="n">
        <v>73</v>
      </c>
      <c r="F140" s="4" t="n">
        <v>288</v>
      </c>
      <c r="G140" s="4" t="n">
        <v>4.91</v>
      </c>
      <c r="H140" s="4"/>
      <c r="I140" s="4"/>
      <c r="J140" s="4"/>
      <c r="K140" s="4"/>
      <c r="L140" s="4"/>
    </row>
    <row r="141" customFormat="false" ht="14.25" hidden="false" customHeight="true" outlineLevel="0" collapsed="false">
      <c r="A141" s="0" t="n">
        <v>2015</v>
      </c>
      <c r="B141" s="0" t="s">
        <v>252</v>
      </c>
      <c r="C141" s="0" t="s">
        <v>16</v>
      </c>
      <c r="D141" s="0" t="s">
        <v>66</v>
      </c>
      <c r="E141" s="4" t="n">
        <v>75</v>
      </c>
      <c r="F141" s="4" t="n">
        <v>248</v>
      </c>
      <c r="G141" s="4" t="n">
        <v>4.76</v>
      </c>
      <c r="H141" s="4"/>
      <c r="I141" s="4"/>
      <c r="J141" s="4"/>
      <c r="K141" s="4"/>
      <c r="L141" s="4"/>
    </row>
    <row r="142" customFormat="false" ht="14.25" hidden="false" customHeight="true" outlineLevel="0" collapsed="false">
      <c r="A142" s="0" t="n">
        <v>2015</v>
      </c>
      <c r="B142" s="0" t="s">
        <v>253</v>
      </c>
      <c r="C142" s="0" t="s">
        <v>34</v>
      </c>
      <c r="D142" s="0" t="s">
        <v>106</v>
      </c>
      <c r="E142" s="4" t="n">
        <v>73</v>
      </c>
      <c r="F142" s="4" t="n">
        <v>210</v>
      </c>
      <c r="G142" s="4" t="n">
        <v>4.55</v>
      </c>
      <c r="H142" s="4"/>
      <c r="I142" s="4"/>
      <c r="J142" s="4"/>
      <c r="K142" s="4"/>
      <c r="L142" s="4"/>
    </row>
    <row r="143" customFormat="false" ht="14.25" hidden="false" customHeight="true" outlineLevel="0" collapsed="false">
      <c r="A143" s="0" t="n">
        <v>2015</v>
      </c>
      <c r="B143" s="0" t="s">
        <v>254</v>
      </c>
      <c r="C143" s="0" t="s">
        <v>30</v>
      </c>
      <c r="D143" s="0" t="s">
        <v>158</v>
      </c>
      <c r="E143" s="4" t="n">
        <v>73.63</v>
      </c>
      <c r="F143" s="4" t="n">
        <v>218</v>
      </c>
      <c r="G143" s="4" t="n">
        <v>4.55</v>
      </c>
      <c r="H143" s="4" t="n">
        <v>22</v>
      </c>
      <c r="I143" s="4" t="n">
        <v>37</v>
      </c>
      <c r="J143" s="4" t="n">
        <v>120</v>
      </c>
      <c r="K143" s="4" t="n">
        <v>4.27</v>
      </c>
      <c r="L143" s="4" t="n">
        <v>7.21</v>
      </c>
    </row>
    <row r="144" customFormat="false" ht="14.25" hidden="false" customHeight="true" outlineLevel="0" collapsed="false">
      <c r="A144" s="0" t="n">
        <v>2015</v>
      </c>
      <c r="B144" s="0" t="s">
        <v>255</v>
      </c>
      <c r="C144" s="0" t="s">
        <v>16</v>
      </c>
      <c r="D144" s="0" t="s">
        <v>92</v>
      </c>
      <c r="E144" s="4" t="n">
        <v>76</v>
      </c>
      <c r="F144" s="4" t="n">
        <v>251</v>
      </c>
      <c r="G144" s="4" t="n">
        <v>4.79</v>
      </c>
      <c r="H144" s="4" t="n">
        <v>20</v>
      </c>
      <c r="I144" s="4" t="n">
        <v>35</v>
      </c>
      <c r="J144" s="4" t="n">
        <v>120</v>
      </c>
      <c r="K144" s="4" t="n">
        <v>4.57</v>
      </c>
      <c r="L144" s="4" t="n">
        <v>7.32</v>
      </c>
    </row>
    <row r="145" customFormat="false" ht="14.25" hidden="false" customHeight="true" outlineLevel="0" collapsed="false">
      <c r="A145" s="0" t="n">
        <v>2015</v>
      </c>
      <c r="B145" s="0" t="s">
        <v>256</v>
      </c>
      <c r="C145" s="0" t="s">
        <v>76</v>
      </c>
      <c r="D145" s="0" t="s">
        <v>186</v>
      </c>
      <c r="E145" s="4" t="n">
        <v>73.5</v>
      </c>
      <c r="F145" s="4" t="n">
        <v>223</v>
      </c>
      <c r="G145" s="4" t="n">
        <v>4.63</v>
      </c>
      <c r="H145" s="4"/>
      <c r="I145" s="4" t="n">
        <v>32.5</v>
      </c>
      <c r="J145" s="4" t="n">
        <v>118</v>
      </c>
      <c r="K145" s="4" t="n">
        <v>4.1</v>
      </c>
      <c r="L145" s="4" t="n">
        <v>6.95</v>
      </c>
    </row>
    <row r="146" customFormat="false" ht="14.25" hidden="false" customHeight="true" outlineLevel="0" collapsed="false">
      <c r="A146" s="0" t="n">
        <v>2015</v>
      </c>
      <c r="B146" s="0" t="s">
        <v>257</v>
      </c>
      <c r="C146" s="0" t="s">
        <v>37</v>
      </c>
      <c r="D146" s="0" t="s">
        <v>150</v>
      </c>
      <c r="E146" s="4" t="n">
        <v>74</v>
      </c>
      <c r="F146" s="4" t="n">
        <v>208</v>
      </c>
      <c r="G146" s="4" t="n">
        <v>4.6</v>
      </c>
      <c r="H146" s="4" t="n">
        <v>11</v>
      </c>
      <c r="I146" s="4" t="n">
        <v>35</v>
      </c>
      <c r="J146" s="4" t="n">
        <v>125</v>
      </c>
      <c r="K146" s="4" t="n">
        <v>4.23</v>
      </c>
      <c r="L146" s="4" t="n">
        <v>7.12</v>
      </c>
    </row>
    <row r="147" customFormat="false" ht="14.25" hidden="false" customHeight="true" outlineLevel="0" collapsed="false">
      <c r="A147" s="0" t="n">
        <v>2015</v>
      </c>
      <c r="B147" s="0" t="s">
        <v>258</v>
      </c>
      <c r="C147" s="0" t="s">
        <v>47</v>
      </c>
      <c r="D147" s="0" t="s">
        <v>117</v>
      </c>
      <c r="E147" s="4" t="n">
        <v>69</v>
      </c>
      <c r="F147" s="4" t="n">
        <v>186</v>
      </c>
      <c r="G147" s="4" t="n">
        <v>4.56</v>
      </c>
      <c r="H147" s="4"/>
      <c r="I147" s="4"/>
      <c r="J147" s="4"/>
      <c r="K147" s="4"/>
      <c r="L147" s="4"/>
    </row>
    <row r="148" customFormat="false" ht="14.25" hidden="false" customHeight="true" outlineLevel="0" collapsed="false">
      <c r="A148" s="0" t="n">
        <v>2015</v>
      </c>
      <c r="B148" s="0" t="s">
        <v>259</v>
      </c>
      <c r="C148" s="0" t="s">
        <v>13</v>
      </c>
      <c r="D148" s="0" t="s">
        <v>260</v>
      </c>
      <c r="E148" s="4" t="n">
        <v>78</v>
      </c>
      <c r="F148" s="4" t="n">
        <v>315</v>
      </c>
      <c r="G148" s="4" t="n">
        <v>5.32</v>
      </c>
      <c r="H148" s="4"/>
      <c r="I148" s="4"/>
      <c r="J148" s="4"/>
      <c r="K148" s="4"/>
      <c r="L148" s="4"/>
    </row>
    <row r="149" customFormat="false" ht="14.25" hidden="false" customHeight="true" outlineLevel="0" collapsed="false">
      <c r="A149" s="0" t="n">
        <v>2015</v>
      </c>
      <c r="B149" s="0" t="s">
        <v>261</v>
      </c>
      <c r="C149" s="0" t="s">
        <v>19</v>
      </c>
      <c r="D149" s="0" t="s">
        <v>262</v>
      </c>
      <c r="E149" s="4" t="n">
        <v>75</v>
      </c>
      <c r="F149" s="4" t="n">
        <v>244</v>
      </c>
      <c r="G149" s="4" t="n">
        <v>4.86</v>
      </c>
      <c r="H149" s="4"/>
      <c r="I149" s="4"/>
      <c r="J149" s="4"/>
      <c r="K149" s="4"/>
      <c r="L149" s="4"/>
    </row>
    <row r="150" customFormat="false" ht="14.25" hidden="false" customHeight="true" outlineLevel="0" collapsed="false">
      <c r="A150" s="0" t="n">
        <v>2015</v>
      </c>
      <c r="B150" s="0" t="s">
        <v>263</v>
      </c>
      <c r="C150" s="0" t="s">
        <v>13</v>
      </c>
      <c r="D150" s="0" t="s">
        <v>264</v>
      </c>
      <c r="E150" s="4" t="n">
        <v>75</v>
      </c>
      <c r="F150" s="4" t="n">
        <v>305</v>
      </c>
      <c r="G150" s="4" t="n">
        <v>5.38</v>
      </c>
      <c r="H150" s="4"/>
      <c r="I150" s="4"/>
      <c r="J150" s="4"/>
      <c r="K150" s="4"/>
      <c r="L150" s="4"/>
    </row>
    <row r="151" customFormat="false" ht="14.25" hidden="false" customHeight="true" outlineLevel="0" collapsed="false">
      <c r="A151" s="0" t="n">
        <v>2015</v>
      </c>
      <c r="B151" s="0" t="s">
        <v>265</v>
      </c>
      <c r="C151" s="0" t="s">
        <v>76</v>
      </c>
      <c r="D151" s="0" t="s">
        <v>156</v>
      </c>
      <c r="E151" s="4" t="n">
        <v>76</v>
      </c>
      <c r="F151" s="4" t="n">
        <v>218</v>
      </c>
      <c r="G151" s="4" t="n">
        <v>4.86</v>
      </c>
      <c r="H151" s="4"/>
      <c r="I151" s="4"/>
      <c r="J151" s="4"/>
      <c r="K151" s="4"/>
      <c r="L151" s="4"/>
    </row>
    <row r="152" customFormat="false" ht="14.25" hidden="false" customHeight="true" outlineLevel="0" collapsed="false">
      <c r="A152" s="0" t="n">
        <v>2015</v>
      </c>
      <c r="B152" s="0" t="s">
        <v>266</v>
      </c>
      <c r="C152" s="0" t="s">
        <v>27</v>
      </c>
      <c r="D152" s="0" t="s">
        <v>267</v>
      </c>
      <c r="E152" s="4" t="n">
        <v>70</v>
      </c>
      <c r="F152" s="4" t="n">
        <v>242</v>
      </c>
      <c r="G152" s="4" t="n">
        <v>4.72</v>
      </c>
      <c r="H152" s="4"/>
      <c r="I152" s="4"/>
      <c r="J152" s="4"/>
      <c r="K152" s="4"/>
      <c r="L152" s="4"/>
    </row>
    <row r="153" customFormat="false" ht="14.25" hidden="false" customHeight="true" outlineLevel="0" collapsed="false">
      <c r="A153" s="0" t="n">
        <v>2015</v>
      </c>
      <c r="B153" s="0" t="s">
        <v>268</v>
      </c>
      <c r="C153" s="0" t="s">
        <v>76</v>
      </c>
      <c r="D153" s="0" t="s">
        <v>269</v>
      </c>
      <c r="E153" s="4" t="n">
        <v>75</v>
      </c>
      <c r="F153" s="4" t="n">
        <v>196</v>
      </c>
      <c r="G153" s="4" t="n">
        <v>4.87</v>
      </c>
      <c r="H153" s="4"/>
      <c r="I153" s="4"/>
      <c r="J153" s="4"/>
      <c r="K153" s="4"/>
      <c r="L153" s="4"/>
    </row>
    <row r="154" customFormat="false" ht="14.25" hidden="false" customHeight="true" outlineLevel="0" collapsed="false">
      <c r="A154" s="0" t="n">
        <v>2015</v>
      </c>
      <c r="B154" s="0" t="s">
        <v>270</v>
      </c>
      <c r="C154" s="0" t="s">
        <v>16</v>
      </c>
      <c r="D154" s="0" t="s">
        <v>271</v>
      </c>
      <c r="E154" s="4" t="n">
        <v>79</v>
      </c>
      <c r="F154" s="4" t="n">
        <v>265</v>
      </c>
      <c r="G154" s="4" t="n">
        <v>4.82</v>
      </c>
      <c r="H154" s="4"/>
      <c r="I154" s="4"/>
      <c r="J154" s="4"/>
      <c r="K154" s="4"/>
      <c r="L154" s="4"/>
    </row>
    <row r="155" customFormat="false" ht="14.25" hidden="false" customHeight="true" outlineLevel="0" collapsed="false">
      <c r="A155" s="0" t="n">
        <v>2015</v>
      </c>
      <c r="B155" s="0" t="s">
        <v>272</v>
      </c>
      <c r="C155" s="0" t="s">
        <v>27</v>
      </c>
      <c r="D155" s="0" t="s">
        <v>14</v>
      </c>
      <c r="E155" s="4" t="n">
        <v>71</v>
      </c>
      <c r="F155" s="4" t="n">
        <v>243</v>
      </c>
      <c r="G155" s="4" t="n">
        <v>4.85</v>
      </c>
      <c r="H155" s="4"/>
      <c r="I155" s="4"/>
      <c r="J155" s="4"/>
      <c r="K155" s="4"/>
      <c r="L155" s="4"/>
    </row>
    <row r="156" customFormat="false" ht="14.25" hidden="false" customHeight="true" outlineLevel="0" collapsed="false">
      <c r="A156" s="0" t="n">
        <v>2015</v>
      </c>
      <c r="B156" s="0" t="s">
        <v>273</v>
      </c>
      <c r="C156" s="0" t="s">
        <v>30</v>
      </c>
      <c r="D156" s="0" t="s">
        <v>62</v>
      </c>
      <c r="E156" s="4" t="n">
        <v>73</v>
      </c>
      <c r="F156" s="4" t="n">
        <v>209</v>
      </c>
      <c r="G156" s="4" t="n">
        <v>4.62</v>
      </c>
      <c r="H156" s="4"/>
      <c r="I156" s="4"/>
      <c r="J156" s="4"/>
      <c r="K156" s="4"/>
      <c r="L156" s="4"/>
    </row>
    <row r="157" customFormat="false" ht="14.25" hidden="false" customHeight="true" outlineLevel="0" collapsed="false">
      <c r="A157" s="0" t="n">
        <v>2015</v>
      </c>
      <c r="B157" s="0" t="s">
        <v>274</v>
      </c>
      <c r="C157" s="0" t="s">
        <v>55</v>
      </c>
      <c r="D157" s="0" t="s">
        <v>156</v>
      </c>
      <c r="E157" s="4" t="n">
        <v>77</v>
      </c>
      <c r="F157" s="4" t="n">
        <v>283</v>
      </c>
      <c r="G157" s="4" t="n">
        <v>5.01</v>
      </c>
      <c r="H157" s="4"/>
      <c r="I157" s="4" t="n">
        <v>33</v>
      </c>
      <c r="J157" s="4" t="n">
        <v>110</v>
      </c>
      <c r="K157" s="4" t="n">
        <v>4.65</v>
      </c>
      <c r="L157" s="4" t="n">
        <v>7.64</v>
      </c>
    </row>
    <row r="158" customFormat="false" ht="14.25" hidden="false" customHeight="true" outlineLevel="0" collapsed="false">
      <c r="A158" s="0" t="n">
        <v>2015</v>
      </c>
      <c r="B158" s="0" t="s">
        <v>275</v>
      </c>
      <c r="C158" s="0" t="s">
        <v>40</v>
      </c>
      <c r="D158" s="0" t="s">
        <v>86</v>
      </c>
      <c r="E158" s="4" t="n">
        <v>69</v>
      </c>
      <c r="F158" s="4" t="n">
        <v>201</v>
      </c>
      <c r="G158" s="4" t="n">
        <v>4.28</v>
      </c>
      <c r="H158" s="4"/>
      <c r="I158" s="4"/>
      <c r="J158" s="4"/>
      <c r="K158" s="4"/>
      <c r="L158" s="4"/>
    </row>
    <row r="159" customFormat="false" ht="14.25" hidden="false" customHeight="true" outlineLevel="0" collapsed="false">
      <c r="A159" s="0" t="n">
        <v>2015</v>
      </c>
      <c r="B159" s="0" t="s">
        <v>276</v>
      </c>
      <c r="C159" s="0" t="s">
        <v>30</v>
      </c>
      <c r="D159" s="0" t="s">
        <v>60</v>
      </c>
      <c r="E159" s="4" t="n">
        <v>74</v>
      </c>
      <c r="F159" s="4" t="n">
        <v>206</v>
      </c>
      <c r="G159" s="4" t="n">
        <v>4.53</v>
      </c>
      <c r="H159" s="4"/>
      <c r="I159" s="4"/>
      <c r="J159" s="4"/>
      <c r="K159" s="4"/>
      <c r="L159" s="4"/>
    </row>
    <row r="160" customFormat="false" ht="14.25" hidden="false" customHeight="true" outlineLevel="0" collapsed="false">
      <c r="A160" s="0" t="n">
        <v>2015</v>
      </c>
      <c r="B160" s="0" t="s">
        <v>277</v>
      </c>
      <c r="C160" s="0" t="s">
        <v>68</v>
      </c>
      <c r="D160" s="0" t="s">
        <v>14</v>
      </c>
      <c r="E160" s="4" t="n">
        <v>78.63</v>
      </c>
      <c r="F160" s="4" t="n">
        <v>324</v>
      </c>
      <c r="G160" s="4" t="n">
        <v>5.33</v>
      </c>
      <c r="H160" s="4" t="n">
        <v>28</v>
      </c>
      <c r="I160" s="4"/>
      <c r="J160" s="4"/>
      <c r="K160" s="4"/>
      <c r="L160" s="4"/>
    </row>
    <row r="161" customFormat="false" ht="14.25" hidden="false" customHeight="true" outlineLevel="0" collapsed="false">
      <c r="A161" s="0" t="n">
        <v>2015</v>
      </c>
      <c r="B161" s="0" t="s">
        <v>278</v>
      </c>
      <c r="C161" s="0" t="s">
        <v>55</v>
      </c>
      <c r="D161" s="0" t="s">
        <v>279</v>
      </c>
      <c r="E161" s="4" t="n">
        <v>76</v>
      </c>
      <c r="F161" s="4" t="n">
        <v>260</v>
      </c>
      <c r="G161" s="4" t="n">
        <v>4.86</v>
      </c>
      <c r="H161" s="4"/>
      <c r="I161" s="4"/>
      <c r="J161" s="4"/>
      <c r="K161" s="4"/>
      <c r="L161" s="4"/>
    </row>
    <row r="162" customFormat="false" ht="14.25" hidden="false" customHeight="true" outlineLevel="0" collapsed="false">
      <c r="A162" s="0" t="n">
        <v>2015</v>
      </c>
      <c r="B162" s="0" t="s">
        <v>280</v>
      </c>
      <c r="C162" s="0" t="s">
        <v>30</v>
      </c>
      <c r="D162" s="0" t="s">
        <v>45</v>
      </c>
      <c r="E162" s="4" t="n">
        <v>73</v>
      </c>
      <c r="F162" s="4" t="n">
        <v>205</v>
      </c>
      <c r="G162" s="4" t="n">
        <v>4.68</v>
      </c>
      <c r="H162" s="4"/>
      <c r="I162" s="4"/>
      <c r="J162" s="4"/>
      <c r="K162" s="4"/>
      <c r="L162" s="4"/>
    </row>
    <row r="163" customFormat="false" ht="14.25" hidden="false" customHeight="true" outlineLevel="0" collapsed="false">
      <c r="A163" s="0" t="n">
        <v>2015</v>
      </c>
      <c r="B163" s="0" t="s">
        <v>281</v>
      </c>
      <c r="C163" s="0" t="s">
        <v>47</v>
      </c>
      <c r="D163" s="0" t="s">
        <v>282</v>
      </c>
      <c r="E163" s="4" t="n">
        <v>71.5</v>
      </c>
      <c r="F163" s="4" t="n">
        <v>201</v>
      </c>
      <c r="G163" s="4" t="n">
        <v>4.44</v>
      </c>
      <c r="H163" s="4" t="n">
        <v>17</v>
      </c>
      <c r="I163" s="4" t="n">
        <v>38</v>
      </c>
      <c r="J163" s="4" t="n">
        <v>130</v>
      </c>
      <c r="K163" s="4" t="n">
        <v>4.07</v>
      </c>
      <c r="L163" s="4" t="n">
        <v>6.83</v>
      </c>
    </row>
    <row r="164" customFormat="false" ht="14.25" hidden="false" customHeight="true" outlineLevel="0" collapsed="false">
      <c r="A164" s="0" t="n">
        <v>2015</v>
      </c>
      <c r="B164" s="0" t="s">
        <v>283</v>
      </c>
      <c r="C164" s="0" t="s">
        <v>19</v>
      </c>
      <c r="D164" s="0" t="s">
        <v>284</v>
      </c>
      <c r="E164" s="4" t="n">
        <v>75</v>
      </c>
      <c r="F164" s="4" t="n">
        <v>240</v>
      </c>
      <c r="G164" s="4" t="n">
        <v>4.73</v>
      </c>
      <c r="H164" s="4"/>
      <c r="I164" s="4"/>
      <c r="J164" s="4"/>
      <c r="K164" s="4"/>
      <c r="L164" s="4"/>
    </row>
    <row r="165" customFormat="false" ht="14.25" hidden="false" customHeight="true" outlineLevel="0" collapsed="false">
      <c r="A165" s="0" t="n">
        <v>2015</v>
      </c>
      <c r="B165" s="0" t="s">
        <v>285</v>
      </c>
      <c r="C165" s="0" t="s">
        <v>47</v>
      </c>
      <c r="D165" s="0" t="s">
        <v>260</v>
      </c>
      <c r="E165" s="4" t="n">
        <v>73</v>
      </c>
      <c r="F165" s="4" t="n">
        <v>190</v>
      </c>
      <c r="G165" s="4" t="n">
        <v>4.52</v>
      </c>
      <c r="H165" s="4"/>
      <c r="I165" s="4"/>
      <c r="J165" s="4"/>
      <c r="K165" s="4"/>
      <c r="L165" s="4"/>
    </row>
    <row r="166" customFormat="false" ht="14.25" hidden="false" customHeight="true" outlineLevel="0" collapsed="false">
      <c r="A166" s="0" t="n">
        <v>2015</v>
      </c>
      <c r="B166" s="0" t="s">
        <v>286</v>
      </c>
      <c r="C166" s="0" t="s">
        <v>13</v>
      </c>
      <c r="D166" s="0" t="s">
        <v>102</v>
      </c>
      <c r="E166" s="4" t="n">
        <v>75</v>
      </c>
      <c r="F166" s="4" t="n">
        <v>317</v>
      </c>
      <c r="G166" s="4" t="n">
        <v>5.34</v>
      </c>
      <c r="H166" s="4"/>
      <c r="I166" s="4"/>
      <c r="J166" s="4"/>
      <c r="K166" s="4"/>
      <c r="L166" s="4"/>
    </row>
    <row r="167" customFormat="false" ht="14.25" hidden="false" customHeight="true" outlineLevel="0" collapsed="false">
      <c r="A167" s="0" t="n">
        <v>2015</v>
      </c>
      <c r="B167" s="0" t="s">
        <v>287</v>
      </c>
      <c r="C167" s="0" t="s">
        <v>68</v>
      </c>
      <c r="D167" s="0" t="s">
        <v>66</v>
      </c>
      <c r="E167" s="4" t="n">
        <v>77</v>
      </c>
      <c r="F167" s="4" t="n">
        <v>307</v>
      </c>
      <c r="G167" s="4" t="n">
        <v>5.12</v>
      </c>
      <c r="H167" s="4" t="n">
        <v>26</v>
      </c>
      <c r="I167" s="4" t="n">
        <v>31</v>
      </c>
      <c r="J167" s="4" t="n">
        <v>104</v>
      </c>
      <c r="K167" s="4" t="n">
        <v>4.64</v>
      </c>
      <c r="L167" s="4" t="n">
        <v>7.87</v>
      </c>
    </row>
    <row r="168" customFormat="false" ht="14.25" hidden="false" customHeight="true" outlineLevel="0" collapsed="false">
      <c r="A168" s="0" t="n">
        <v>2015</v>
      </c>
      <c r="B168" s="0" t="s">
        <v>288</v>
      </c>
      <c r="C168" s="0" t="s">
        <v>19</v>
      </c>
      <c r="D168" s="0" t="s">
        <v>289</v>
      </c>
      <c r="E168" s="4" t="n">
        <v>73</v>
      </c>
      <c r="F168" s="4" t="n">
        <v>249</v>
      </c>
      <c r="G168" s="4" t="n">
        <v>4.77</v>
      </c>
      <c r="H168" s="4"/>
      <c r="I168" s="4"/>
      <c r="J168" s="4"/>
      <c r="K168" s="4"/>
      <c r="L168" s="4"/>
    </row>
    <row r="169" customFormat="false" ht="14.25" hidden="false" customHeight="true" outlineLevel="0" collapsed="false">
      <c r="A169" s="0" t="n">
        <v>2015</v>
      </c>
      <c r="B169" s="0" t="s">
        <v>290</v>
      </c>
      <c r="C169" s="0" t="s">
        <v>13</v>
      </c>
      <c r="D169" s="0" t="s">
        <v>291</v>
      </c>
      <c r="E169" s="4" t="n">
        <v>78</v>
      </c>
      <c r="F169" s="4" t="n">
        <v>322</v>
      </c>
      <c r="G169" s="4" t="n">
        <v>5.32</v>
      </c>
      <c r="H169" s="4"/>
      <c r="I169" s="4"/>
      <c r="J169" s="4"/>
      <c r="K169" s="4"/>
      <c r="L169" s="4"/>
    </row>
    <row r="170" customFormat="false" ht="14.25" hidden="false" customHeight="true" outlineLevel="0" collapsed="false">
      <c r="A170" s="0" t="n">
        <v>2015</v>
      </c>
      <c r="B170" s="0" t="s">
        <v>292</v>
      </c>
      <c r="C170" s="0" t="s">
        <v>37</v>
      </c>
      <c r="D170" s="0" t="s">
        <v>293</v>
      </c>
      <c r="E170" s="4" t="n">
        <v>70.88</v>
      </c>
      <c r="F170" s="4" t="n">
        <v>196</v>
      </c>
      <c r="G170" s="4" t="n">
        <v>4.46</v>
      </c>
      <c r="H170" s="4" t="n">
        <v>14</v>
      </c>
      <c r="I170" s="4" t="n">
        <v>38</v>
      </c>
      <c r="J170" s="4" t="n">
        <v>120</v>
      </c>
      <c r="K170" s="4" t="n">
        <v>4.07</v>
      </c>
      <c r="L170" s="4" t="n">
        <v>6.83</v>
      </c>
    </row>
    <row r="171" customFormat="false" ht="14.25" hidden="false" customHeight="true" outlineLevel="0" collapsed="false">
      <c r="A171" s="0" t="n">
        <v>2015</v>
      </c>
      <c r="B171" s="0" t="s">
        <v>294</v>
      </c>
      <c r="C171" s="0" t="s">
        <v>30</v>
      </c>
      <c r="D171" s="0" t="s">
        <v>295</v>
      </c>
      <c r="E171" s="4" t="n">
        <v>73</v>
      </c>
      <c r="F171" s="4" t="n">
        <v>206</v>
      </c>
      <c r="G171" s="4" t="n">
        <v>4.59</v>
      </c>
      <c r="H171" s="4"/>
      <c r="I171" s="4"/>
      <c r="J171" s="4"/>
      <c r="K171" s="4"/>
      <c r="L171" s="4"/>
    </row>
    <row r="172" customFormat="false" ht="14.25" hidden="false" customHeight="true" outlineLevel="0" collapsed="false">
      <c r="A172" s="0" t="n">
        <v>2015</v>
      </c>
      <c r="B172" s="0" t="s">
        <v>296</v>
      </c>
      <c r="C172" s="0" t="s">
        <v>47</v>
      </c>
      <c r="D172" s="0" t="s">
        <v>60</v>
      </c>
      <c r="E172" s="4" t="n">
        <v>72</v>
      </c>
      <c r="F172" s="4" t="n">
        <v>189</v>
      </c>
      <c r="G172" s="4" t="n">
        <v>4.5</v>
      </c>
      <c r="H172" s="4"/>
      <c r="I172" s="4" t="n">
        <v>33</v>
      </c>
      <c r="J172" s="4" t="n">
        <v>118</v>
      </c>
      <c r="K172" s="4"/>
      <c r="L172" s="4"/>
    </row>
    <row r="173" customFormat="false" ht="14.25" hidden="false" customHeight="true" outlineLevel="0" collapsed="false">
      <c r="A173" s="0" t="n">
        <v>2015</v>
      </c>
      <c r="B173" s="0" t="s">
        <v>297</v>
      </c>
      <c r="C173" s="0" t="s">
        <v>19</v>
      </c>
      <c r="D173" s="0" t="s">
        <v>204</v>
      </c>
      <c r="E173" s="4" t="n">
        <v>72</v>
      </c>
      <c r="F173" s="4" t="n">
        <v>245</v>
      </c>
      <c r="G173" s="4" t="n">
        <v>4.77</v>
      </c>
      <c r="H173" s="4" t="n">
        <v>22</v>
      </c>
      <c r="I173" s="4" t="n">
        <v>37</v>
      </c>
      <c r="J173" s="4" t="n">
        <v>119</v>
      </c>
      <c r="K173" s="4" t="n">
        <v>4.2</v>
      </c>
      <c r="L173" s="4" t="n">
        <v>7.21</v>
      </c>
    </row>
    <row r="174" customFormat="false" ht="14.25" hidden="false" customHeight="true" outlineLevel="0" collapsed="false">
      <c r="A174" s="0" t="n">
        <v>2015</v>
      </c>
      <c r="B174" s="0" t="s">
        <v>298</v>
      </c>
      <c r="C174" s="0" t="s">
        <v>34</v>
      </c>
      <c r="D174" s="0" t="s">
        <v>14</v>
      </c>
      <c r="E174" s="4" t="n">
        <v>69</v>
      </c>
      <c r="F174" s="4" t="n">
        <v>162</v>
      </c>
      <c r="G174" s="4" t="n">
        <v>4.39</v>
      </c>
      <c r="H174" s="4"/>
      <c r="I174" s="4"/>
      <c r="J174" s="4"/>
      <c r="K174" s="4"/>
      <c r="L174" s="4"/>
    </row>
    <row r="175" customFormat="false" ht="14.25" hidden="false" customHeight="true" outlineLevel="0" collapsed="false">
      <c r="A175" s="0" t="n">
        <v>2015</v>
      </c>
      <c r="B175" s="0" t="s">
        <v>299</v>
      </c>
      <c r="C175" s="0" t="s">
        <v>30</v>
      </c>
      <c r="D175" s="0" t="s">
        <v>300</v>
      </c>
      <c r="E175" s="4" t="n">
        <v>73</v>
      </c>
      <c r="F175" s="4" t="n">
        <v>206</v>
      </c>
      <c r="G175" s="4" t="n">
        <v>4.68</v>
      </c>
      <c r="H175" s="4"/>
      <c r="I175" s="4"/>
      <c r="J175" s="4"/>
      <c r="K175" s="4"/>
      <c r="L175" s="4"/>
    </row>
    <row r="176" customFormat="false" ht="14.25" hidden="false" customHeight="true" outlineLevel="0" collapsed="false">
      <c r="A176" s="0" t="n">
        <v>2015</v>
      </c>
      <c r="B176" s="0" t="s">
        <v>301</v>
      </c>
      <c r="C176" s="0" t="s">
        <v>68</v>
      </c>
      <c r="D176" s="0" t="s">
        <v>302</v>
      </c>
      <c r="E176" s="4" t="n">
        <v>78</v>
      </c>
      <c r="F176" s="4" t="n">
        <v>300</v>
      </c>
      <c r="G176" s="4" t="n">
        <v>5.3</v>
      </c>
      <c r="H176" s="4"/>
      <c r="I176" s="4"/>
      <c r="J176" s="4"/>
      <c r="K176" s="4"/>
      <c r="L176" s="4"/>
    </row>
    <row r="177" customFormat="false" ht="14.25" hidden="false" customHeight="true" outlineLevel="0" collapsed="false">
      <c r="A177" s="0" t="n">
        <v>2015</v>
      </c>
      <c r="B177" s="0" t="s">
        <v>303</v>
      </c>
      <c r="C177" s="0" t="s">
        <v>13</v>
      </c>
      <c r="D177" s="0" t="s">
        <v>53</v>
      </c>
      <c r="E177" s="4" t="n">
        <v>75</v>
      </c>
      <c r="F177" s="4" t="n">
        <v>324</v>
      </c>
      <c r="G177" s="4" t="n">
        <v>5.43</v>
      </c>
      <c r="H177" s="4"/>
      <c r="I177" s="4"/>
      <c r="J177" s="4"/>
      <c r="K177" s="4"/>
      <c r="L177" s="4"/>
    </row>
    <row r="178" customFormat="false" ht="14.25" hidden="false" customHeight="true" outlineLevel="0" collapsed="false">
      <c r="A178" s="0" t="n">
        <v>2015</v>
      </c>
      <c r="B178" s="0" t="s">
        <v>304</v>
      </c>
      <c r="C178" s="0" t="s">
        <v>55</v>
      </c>
      <c r="D178" s="0" t="s">
        <v>267</v>
      </c>
      <c r="E178" s="4" t="n">
        <v>77.13</v>
      </c>
      <c r="F178" s="4" t="n">
        <v>252</v>
      </c>
      <c r="G178" s="4" t="n">
        <v>4.57</v>
      </c>
      <c r="H178" s="4" t="n">
        <v>25</v>
      </c>
      <c r="I178" s="4"/>
      <c r="J178" s="4"/>
      <c r="K178" s="4"/>
      <c r="L178" s="4"/>
    </row>
    <row r="179" customFormat="false" ht="14.25" hidden="false" customHeight="true" outlineLevel="0" collapsed="false">
      <c r="A179" s="0" t="n">
        <v>2015</v>
      </c>
      <c r="B179" s="0" t="s">
        <v>305</v>
      </c>
      <c r="C179" s="0" t="s">
        <v>85</v>
      </c>
      <c r="D179" s="0" t="s">
        <v>74</v>
      </c>
      <c r="E179" s="4" t="n">
        <v>74.13</v>
      </c>
      <c r="F179" s="4" t="n">
        <v>339</v>
      </c>
      <c r="G179" s="4" t="n">
        <v>5.64</v>
      </c>
      <c r="H179" s="4" t="n">
        <v>34</v>
      </c>
      <c r="I179" s="4" t="n">
        <v>30.5</v>
      </c>
      <c r="J179" s="4" t="n">
        <v>95</v>
      </c>
      <c r="K179" s="4" t="n">
        <v>4.65</v>
      </c>
      <c r="L179" s="4" t="n">
        <v>7.99</v>
      </c>
    </row>
    <row r="180" customFormat="false" ht="14.25" hidden="false" customHeight="true" outlineLevel="0" collapsed="false">
      <c r="A180" s="0" t="n">
        <v>2015</v>
      </c>
      <c r="B180" s="0" t="s">
        <v>306</v>
      </c>
      <c r="C180" s="0" t="s">
        <v>24</v>
      </c>
      <c r="D180" s="0" t="s">
        <v>66</v>
      </c>
      <c r="E180" s="4" t="n">
        <v>74.63</v>
      </c>
      <c r="F180" s="4" t="n">
        <v>261</v>
      </c>
      <c r="G180" s="4" t="n">
        <v>4.6</v>
      </c>
      <c r="H180" s="4" t="n">
        <v>19</v>
      </c>
      <c r="I180" s="4" t="n">
        <v>32.5</v>
      </c>
      <c r="J180" s="4" t="n">
        <v>112</v>
      </c>
      <c r="K180" s="4" t="n">
        <v>4.32</v>
      </c>
      <c r="L180" s="4" t="n">
        <v>7.4</v>
      </c>
    </row>
    <row r="181" customFormat="false" ht="14.25" hidden="false" customHeight="true" outlineLevel="0" collapsed="false">
      <c r="A181" s="0" t="n">
        <v>2015</v>
      </c>
      <c r="B181" s="0" t="s">
        <v>307</v>
      </c>
      <c r="C181" s="0" t="s">
        <v>85</v>
      </c>
      <c r="D181" s="0" t="s">
        <v>262</v>
      </c>
      <c r="E181" s="4" t="n">
        <v>76</v>
      </c>
      <c r="F181" s="4" t="n">
        <v>320</v>
      </c>
      <c r="G181" s="4" t="n">
        <v>5.34</v>
      </c>
      <c r="H181" s="4"/>
      <c r="I181" s="4"/>
      <c r="J181" s="4"/>
      <c r="K181" s="4"/>
      <c r="L181" s="4"/>
    </row>
    <row r="182" customFormat="false" ht="14.25" hidden="false" customHeight="true" outlineLevel="0" collapsed="false">
      <c r="A182" s="0" t="n">
        <v>2015</v>
      </c>
      <c r="B182" s="0" t="s">
        <v>308</v>
      </c>
      <c r="C182" s="0" t="s">
        <v>85</v>
      </c>
      <c r="D182" s="0" t="s">
        <v>17</v>
      </c>
      <c r="E182" s="4" t="n">
        <v>73.38</v>
      </c>
      <c r="F182" s="4" t="n">
        <v>298</v>
      </c>
      <c r="G182" s="4" t="n">
        <v>5</v>
      </c>
      <c r="H182" s="4" t="n">
        <v>26</v>
      </c>
      <c r="I182" s="4" t="n">
        <v>31</v>
      </c>
      <c r="J182" s="4" t="n">
        <v>107</v>
      </c>
      <c r="K182" s="4"/>
      <c r="L182" s="4" t="n">
        <v>8</v>
      </c>
    </row>
    <row r="183" customFormat="false" ht="14.25" hidden="false" customHeight="true" outlineLevel="0" collapsed="false">
      <c r="A183" s="0" t="n">
        <v>2015</v>
      </c>
      <c r="B183" s="0" t="s">
        <v>309</v>
      </c>
      <c r="C183" s="0" t="s">
        <v>34</v>
      </c>
      <c r="D183" s="0" t="s">
        <v>170</v>
      </c>
      <c r="E183" s="4" t="n">
        <v>75</v>
      </c>
      <c r="F183" s="4" t="n">
        <v>208</v>
      </c>
      <c r="G183" s="4" t="n">
        <v>4.56</v>
      </c>
      <c r="H183" s="4"/>
      <c r="I183" s="4"/>
      <c r="J183" s="4"/>
      <c r="K183" s="4"/>
      <c r="L183" s="4"/>
    </row>
    <row r="184" customFormat="false" ht="14.25" hidden="false" customHeight="true" outlineLevel="0" collapsed="false">
      <c r="A184" s="0" t="n">
        <v>2015</v>
      </c>
      <c r="B184" s="0" t="s">
        <v>310</v>
      </c>
      <c r="C184" s="0" t="s">
        <v>34</v>
      </c>
      <c r="D184" s="0" t="s">
        <v>311</v>
      </c>
      <c r="E184" s="4" t="n">
        <v>72.13</v>
      </c>
      <c r="F184" s="4" t="n">
        <v>205</v>
      </c>
      <c r="G184" s="4" t="n">
        <v>4.54</v>
      </c>
      <c r="H184" s="4" t="n">
        <v>17</v>
      </c>
      <c r="I184" s="4" t="n">
        <v>37</v>
      </c>
      <c r="J184" s="4" t="n">
        <v>120</v>
      </c>
      <c r="K184" s="4" t="n">
        <v>4.11</v>
      </c>
      <c r="L184" s="4" t="n">
        <v>7.04</v>
      </c>
    </row>
    <row r="185" customFormat="false" ht="14.25" hidden="false" customHeight="true" outlineLevel="0" collapsed="false">
      <c r="A185" s="0" t="n">
        <v>2015</v>
      </c>
      <c r="B185" s="0" t="s">
        <v>312</v>
      </c>
      <c r="C185" s="0" t="s">
        <v>135</v>
      </c>
      <c r="D185" s="0" t="s">
        <v>313</v>
      </c>
      <c r="E185" s="4" t="n">
        <v>73</v>
      </c>
      <c r="F185" s="4" t="n">
        <v>187</v>
      </c>
      <c r="G185" s="4" t="n">
        <v>4.89</v>
      </c>
      <c r="H185" s="4"/>
      <c r="I185" s="4"/>
      <c r="J185" s="4"/>
      <c r="K185" s="4"/>
      <c r="L185" s="4"/>
    </row>
    <row r="186" customFormat="false" ht="14.25" hidden="false" customHeight="true" outlineLevel="0" collapsed="false">
      <c r="A186" s="0" t="n">
        <v>2015</v>
      </c>
      <c r="B186" s="0" t="s">
        <v>314</v>
      </c>
      <c r="C186" s="0" t="s">
        <v>68</v>
      </c>
      <c r="D186" s="0" t="s">
        <v>64</v>
      </c>
      <c r="E186" s="4" t="n">
        <v>76</v>
      </c>
      <c r="F186" s="4" t="n">
        <v>301</v>
      </c>
      <c r="G186" s="4" t="n">
        <v>5.23</v>
      </c>
      <c r="H186" s="4"/>
      <c r="I186" s="4"/>
      <c r="J186" s="4"/>
      <c r="K186" s="4"/>
      <c r="L186" s="4"/>
    </row>
    <row r="187" customFormat="false" ht="14.25" hidden="false" customHeight="true" outlineLevel="0" collapsed="false">
      <c r="A187" s="0" t="n">
        <v>2015</v>
      </c>
      <c r="B187" s="0" t="s">
        <v>315</v>
      </c>
      <c r="C187" s="0" t="s">
        <v>34</v>
      </c>
      <c r="D187" s="0" t="s">
        <v>316</v>
      </c>
      <c r="E187" s="4" t="n">
        <v>78.13</v>
      </c>
      <c r="F187" s="4" t="n">
        <v>238</v>
      </c>
      <c r="G187" s="4" t="n">
        <v>4.46</v>
      </c>
      <c r="H187" s="4" t="n">
        <v>12</v>
      </c>
      <c r="I187" s="4" t="n">
        <v>37</v>
      </c>
      <c r="J187" s="4" t="n">
        <v>125</v>
      </c>
      <c r="K187" s="4" t="n">
        <v>4.25</v>
      </c>
      <c r="L187" s="4" t="n">
        <v>7.07</v>
      </c>
    </row>
    <row r="188" customFormat="false" ht="14.25" hidden="false" customHeight="true" outlineLevel="0" collapsed="false">
      <c r="A188" s="0" t="n">
        <v>2015</v>
      </c>
      <c r="B188" s="0" t="s">
        <v>317</v>
      </c>
      <c r="C188" s="0" t="s">
        <v>68</v>
      </c>
      <c r="D188" s="0" t="s">
        <v>56</v>
      </c>
      <c r="E188" s="4" t="n">
        <v>76.88</v>
      </c>
      <c r="F188" s="4" t="n">
        <v>307</v>
      </c>
      <c r="G188" s="4" t="n">
        <v>5.51</v>
      </c>
      <c r="H188" s="4"/>
      <c r="I188" s="4" t="n">
        <v>25</v>
      </c>
      <c r="J188" s="4" t="n">
        <v>97</v>
      </c>
      <c r="K188" s="4" t="n">
        <v>4.87</v>
      </c>
      <c r="L188" s="4" t="n">
        <v>7.91</v>
      </c>
    </row>
    <row r="189" customFormat="false" ht="14.25" hidden="false" customHeight="true" outlineLevel="0" collapsed="false">
      <c r="A189" s="0" t="n">
        <v>2015</v>
      </c>
      <c r="B189" s="0" t="s">
        <v>318</v>
      </c>
      <c r="C189" s="0" t="s">
        <v>85</v>
      </c>
      <c r="D189" s="0" t="s">
        <v>319</v>
      </c>
      <c r="E189" s="4" t="n">
        <v>77</v>
      </c>
      <c r="F189" s="4" t="n">
        <v>294</v>
      </c>
      <c r="G189" s="4" t="n">
        <v>5.04</v>
      </c>
      <c r="H189" s="4"/>
      <c r="I189" s="4"/>
      <c r="J189" s="4"/>
      <c r="K189" s="4"/>
      <c r="L189" s="4"/>
    </row>
    <row r="190" customFormat="false" ht="14.25" hidden="false" customHeight="true" outlineLevel="0" collapsed="false">
      <c r="A190" s="0" t="n">
        <v>2015</v>
      </c>
      <c r="B190" s="0" t="s">
        <v>320</v>
      </c>
      <c r="C190" s="0" t="s">
        <v>68</v>
      </c>
      <c r="D190" s="0" t="s">
        <v>28</v>
      </c>
      <c r="E190" s="4" t="n">
        <v>77</v>
      </c>
      <c r="F190" s="4" t="n">
        <v>327</v>
      </c>
      <c r="G190" s="4" t="n">
        <v>5.34</v>
      </c>
      <c r="H190" s="4" t="n">
        <v>27</v>
      </c>
      <c r="I190" s="4" t="n">
        <v>26</v>
      </c>
      <c r="J190" s="4" t="n">
        <v>97</v>
      </c>
      <c r="K190" s="4" t="n">
        <v>5.15</v>
      </c>
      <c r="L190" s="4"/>
    </row>
    <row r="191" customFormat="false" ht="14.25" hidden="false" customHeight="true" outlineLevel="0" collapsed="false">
      <c r="A191" s="0" t="n">
        <v>2015</v>
      </c>
      <c r="B191" s="0" t="s">
        <v>321</v>
      </c>
      <c r="C191" s="0" t="s">
        <v>34</v>
      </c>
      <c r="D191" s="0" t="s">
        <v>117</v>
      </c>
      <c r="E191" s="4" t="n">
        <v>73.5</v>
      </c>
      <c r="F191" s="4" t="n">
        <v>201</v>
      </c>
      <c r="G191" s="4" t="n">
        <v>4.62</v>
      </c>
      <c r="H191" s="4" t="n">
        <v>13</v>
      </c>
      <c r="I191" s="4" t="n">
        <v>37</v>
      </c>
      <c r="J191" s="4" t="n">
        <v>122</v>
      </c>
      <c r="K191" s="4"/>
      <c r="L191" s="4"/>
    </row>
    <row r="192" customFormat="false" ht="14.25" hidden="false" customHeight="true" outlineLevel="0" collapsed="false">
      <c r="A192" s="0" t="n">
        <v>2015</v>
      </c>
      <c r="B192" s="0" t="s">
        <v>322</v>
      </c>
      <c r="C192" s="0" t="s">
        <v>80</v>
      </c>
      <c r="D192" s="0" t="s">
        <v>60</v>
      </c>
      <c r="E192" s="4" t="n">
        <v>75</v>
      </c>
      <c r="F192" s="4" t="n">
        <v>294</v>
      </c>
      <c r="G192" s="4" t="n">
        <v>5.12</v>
      </c>
      <c r="H192" s="4"/>
      <c r="I192" s="4"/>
      <c r="J192" s="4"/>
      <c r="K192" s="4"/>
      <c r="L192" s="4"/>
    </row>
    <row r="193" customFormat="false" ht="14.25" hidden="false" customHeight="true" outlineLevel="0" collapsed="false">
      <c r="A193" s="0" t="n">
        <v>2015</v>
      </c>
      <c r="B193" s="0" t="s">
        <v>323</v>
      </c>
      <c r="C193" s="0" t="s">
        <v>40</v>
      </c>
      <c r="D193" s="0" t="s">
        <v>204</v>
      </c>
      <c r="E193" s="4" t="n">
        <v>70.88</v>
      </c>
      <c r="F193" s="4" t="n">
        <v>229</v>
      </c>
      <c r="G193" s="4" t="n">
        <v>4.59</v>
      </c>
      <c r="H193" s="4" t="n">
        <v>17</v>
      </c>
      <c r="I193" s="4" t="n">
        <v>38.5</v>
      </c>
      <c r="J193" s="4" t="n">
        <v>121</v>
      </c>
      <c r="K193" s="4"/>
      <c r="L193" s="4"/>
    </row>
    <row r="194" customFormat="false" ht="14.25" hidden="false" customHeight="true" outlineLevel="0" collapsed="false">
      <c r="A194" s="0" t="n">
        <v>2015</v>
      </c>
      <c r="B194" s="0" t="s">
        <v>324</v>
      </c>
      <c r="C194" s="0" t="s">
        <v>24</v>
      </c>
      <c r="D194" s="0" t="s">
        <v>90</v>
      </c>
      <c r="E194" s="4" t="n">
        <v>75</v>
      </c>
      <c r="F194" s="4" t="n">
        <v>235</v>
      </c>
      <c r="G194" s="4" t="n">
        <v>4.85</v>
      </c>
      <c r="H194" s="4"/>
      <c r="I194" s="4"/>
      <c r="J194" s="4"/>
      <c r="K194" s="4"/>
      <c r="L194" s="4"/>
    </row>
    <row r="195" customFormat="false" ht="14.25" hidden="false" customHeight="true" outlineLevel="0" collapsed="false">
      <c r="A195" s="0" t="n">
        <v>2015</v>
      </c>
      <c r="B195" s="0" t="s">
        <v>325</v>
      </c>
      <c r="C195" s="0" t="s">
        <v>40</v>
      </c>
      <c r="D195" s="0" t="s">
        <v>326</v>
      </c>
      <c r="E195" s="4" t="n">
        <v>72.63</v>
      </c>
      <c r="F195" s="4" t="n">
        <v>224</v>
      </c>
      <c r="G195" s="4" t="n">
        <v>4.5</v>
      </c>
      <c r="H195" s="4" t="n">
        <v>25</v>
      </c>
      <c r="I195" s="4" t="n">
        <v>41.5</v>
      </c>
      <c r="J195" s="4" t="n">
        <v>127</v>
      </c>
      <c r="K195" s="4" t="n">
        <v>4.27</v>
      </c>
      <c r="L195" s="4" t="n">
        <v>6.82</v>
      </c>
    </row>
    <row r="196" customFormat="false" ht="14.25" hidden="false" customHeight="true" outlineLevel="0" collapsed="false">
      <c r="A196" s="0" t="n">
        <v>2015</v>
      </c>
      <c r="B196" s="0" t="s">
        <v>327</v>
      </c>
      <c r="C196" s="0" t="s">
        <v>19</v>
      </c>
      <c r="D196" s="0" t="s">
        <v>282</v>
      </c>
      <c r="E196" s="4" t="n">
        <v>73</v>
      </c>
      <c r="F196" s="4" t="n">
        <v>242</v>
      </c>
      <c r="G196" s="4" t="n">
        <v>4.83</v>
      </c>
      <c r="H196" s="4"/>
      <c r="I196" s="4"/>
      <c r="J196" s="4"/>
      <c r="K196" s="4"/>
      <c r="L196" s="4"/>
    </row>
    <row r="197" customFormat="false" ht="14.25" hidden="false" customHeight="true" outlineLevel="0" collapsed="false">
      <c r="A197" s="0" t="n">
        <v>2015</v>
      </c>
      <c r="B197" s="0" t="s">
        <v>328</v>
      </c>
      <c r="C197" s="0" t="s">
        <v>85</v>
      </c>
      <c r="D197" s="0" t="s">
        <v>22</v>
      </c>
      <c r="E197" s="4" t="n">
        <v>73.25</v>
      </c>
      <c r="F197" s="4" t="n">
        <v>308</v>
      </c>
      <c r="G197" s="4" t="n">
        <v>5.38</v>
      </c>
      <c r="H197" s="4" t="n">
        <v>34</v>
      </c>
      <c r="I197" s="4" t="n">
        <v>29</v>
      </c>
      <c r="J197" s="4" t="n">
        <v>103</v>
      </c>
      <c r="K197" s="4"/>
      <c r="L197" s="4"/>
    </row>
    <row r="198" customFormat="false" ht="14.25" hidden="false" customHeight="true" outlineLevel="0" collapsed="false">
      <c r="A198" s="0" t="n">
        <v>2015</v>
      </c>
      <c r="B198" s="0" t="s">
        <v>329</v>
      </c>
      <c r="C198" s="0" t="s">
        <v>80</v>
      </c>
      <c r="D198" s="0" t="s">
        <v>330</v>
      </c>
      <c r="E198" s="4" t="n">
        <v>75</v>
      </c>
      <c r="F198" s="4" t="n">
        <v>295</v>
      </c>
      <c r="G198" s="4" t="n">
        <v>5.32</v>
      </c>
      <c r="H198" s="4"/>
      <c r="I198" s="4"/>
      <c r="J198" s="4"/>
      <c r="K198" s="4"/>
      <c r="L198" s="4"/>
    </row>
    <row r="199" customFormat="false" ht="14.25" hidden="false" customHeight="true" outlineLevel="0" collapsed="false">
      <c r="A199" s="0" t="n">
        <v>2015</v>
      </c>
      <c r="B199" s="0" t="s">
        <v>331</v>
      </c>
      <c r="C199" s="0" t="s">
        <v>24</v>
      </c>
      <c r="D199" s="0" t="s">
        <v>332</v>
      </c>
      <c r="E199" s="4" t="n">
        <v>74.38</v>
      </c>
      <c r="F199" s="4" t="n">
        <v>246</v>
      </c>
      <c r="G199" s="4" t="n">
        <v>4.59</v>
      </c>
      <c r="H199" s="4" t="n">
        <v>26</v>
      </c>
      <c r="I199" s="4" t="n">
        <v>42.5</v>
      </c>
      <c r="J199" s="4" t="n">
        <v>132</v>
      </c>
      <c r="K199" s="4"/>
      <c r="L199" s="4"/>
    </row>
    <row r="200" customFormat="false" ht="14.25" hidden="false" customHeight="true" outlineLevel="0" collapsed="false">
      <c r="A200" s="0" t="n">
        <v>2015</v>
      </c>
      <c r="B200" s="0" t="s">
        <v>333</v>
      </c>
      <c r="C200" s="0" t="s">
        <v>85</v>
      </c>
      <c r="D200" s="0" t="s">
        <v>334</v>
      </c>
      <c r="E200" s="4" t="n">
        <v>76</v>
      </c>
      <c r="F200" s="4" t="n">
        <v>301</v>
      </c>
      <c r="G200" s="4"/>
      <c r="H200" s="4"/>
      <c r="I200" s="4"/>
      <c r="J200" s="4"/>
      <c r="K200" s="4"/>
      <c r="L200" s="4"/>
    </row>
    <row r="201" customFormat="false" ht="14.25" hidden="false" customHeight="true" outlineLevel="0" collapsed="false">
      <c r="A201" s="0" t="n">
        <v>2015</v>
      </c>
      <c r="B201" s="0" t="s">
        <v>335</v>
      </c>
      <c r="C201" s="0" t="s">
        <v>34</v>
      </c>
      <c r="D201" s="0" t="s">
        <v>336</v>
      </c>
      <c r="E201" s="4" t="n">
        <v>71</v>
      </c>
      <c r="F201" s="4" t="n">
        <v>194</v>
      </c>
      <c r="G201" s="4" t="n">
        <v>4.54</v>
      </c>
      <c r="H201" s="4"/>
      <c r="I201" s="4"/>
      <c r="J201" s="4"/>
      <c r="K201" s="4"/>
      <c r="L201" s="4"/>
    </row>
    <row r="202" customFormat="false" ht="14.25" hidden="false" customHeight="true" outlineLevel="0" collapsed="false">
      <c r="A202" s="0" t="n">
        <v>2015</v>
      </c>
      <c r="B202" s="0" t="s">
        <v>337</v>
      </c>
      <c r="C202" s="0" t="s">
        <v>37</v>
      </c>
      <c r="D202" s="0" t="s">
        <v>338</v>
      </c>
      <c r="E202" s="4" t="n">
        <v>73.5</v>
      </c>
      <c r="F202" s="4" t="n">
        <v>203</v>
      </c>
      <c r="G202" s="4" t="n">
        <v>4.58</v>
      </c>
      <c r="H202" s="4" t="n">
        <v>16</v>
      </c>
      <c r="I202" s="4" t="n">
        <v>33.5</v>
      </c>
      <c r="J202" s="4" t="n">
        <v>114</v>
      </c>
      <c r="K202" s="4" t="n">
        <v>4.18</v>
      </c>
      <c r="L202" s="4" t="n">
        <v>7</v>
      </c>
    </row>
    <row r="203" customFormat="false" ht="14.25" hidden="false" customHeight="true" outlineLevel="0" collapsed="false">
      <c r="A203" s="0" t="n">
        <v>2015</v>
      </c>
      <c r="B203" s="0" t="s">
        <v>339</v>
      </c>
      <c r="C203" s="0" t="s">
        <v>34</v>
      </c>
      <c r="D203" s="0" t="s">
        <v>340</v>
      </c>
      <c r="E203" s="4" t="n">
        <v>68</v>
      </c>
      <c r="F203" s="4" t="n">
        <v>186</v>
      </c>
      <c r="G203" s="4" t="n">
        <v>4.48</v>
      </c>
      <c r="H203" s="4"/>
      <c r="I203" s="4"/>
      <c r="J203" s="4"/>
      <c r="K203" s="4"/>
      <c r="L203" s="4"/>
    </row>
    <row r="204" customFormat="false" ht="14.25" hidden="false" customHeight="true" outlineLevel="0" collapsed="false">
      <c r="A204" s="0" t="n">
        <v>2015</v>
      </c>
      <c r="B204" s="0" t="s">
        <v>341</v>
      </c>
      <c r="C204" s="0" t="s">
        <v>47</v>
      </c>
      <c r="D204" s="0" t="s">
        <v>145</v>
      </c>
      <c r="E204" s="4" t="n">
        <v>73</v>
      </c>
      <c r="F204" s="4" t="n">
        <v>186</v>
      </c>
      <c r="G204" s="4" t="n">
        <v>4.54</v>
      </c>
      <c r="H204" s="4"/>
      <c r="I204" s="4"/>
      <c r="J204" s="4"/>
      <c r="K204" s="4"/>
      <c r="L204" s="4"/>
    </row>
    <row r="205" customFormat="false" ht="14.25" hidden="false" customHeight="true" outlineLevel="0" collapsed="false">
      <c r="A205" s="0" t="n">
        <v>2015</v>
      </c>
      <c r="B205" s="0" t="s">
        <v>342</v>
      </c>
      <c r="C205" s="0" t="s">
        <v>34</v>
      </c>
      <c r="D205" s="0" t="s">
        <v>316</v>
      </c>
      <c r="E205" s="4" t="n">
        <v>74.13</v>
      </c>
      <c r="F205" s="4" t="n">
        <v>226</v>
      </c>
      <c r="G205" s="4" t="n">
        <v>4.58</v>
      </c>
      <c r="H205" s="4"/>
      <c r="I205" s="4"/>
      <c r="J205" s="4"/>
      <c r="K205" s="4"/>
      <c r="L205" s="4"/>
    </row>
    <row r="206" customFormat="false" ht="14.25" hidden="false" customHeight="true" outlineLevel="0" collapsed="false">
      <c r="A206" s="0" t="n">
        <v>2015</v>
      </c>
      <c r="B206" s="0" t="s">
        <v>343</v>
      </c>
      <c r="C206" s="0" t="s">
        <v>34</v>
      </c>
      <c r="D206" s="0" t="s">
        <v>58</v>
      </c>
      <c r="E206" s="4" t="n">
        <v>71.5</v>
      </c>
      <c r="F206" s="4" t="n">
        <v>193</v>
      </c>
      <c r="G206" s="4" t="n">
        <v>4.44</v>
      </c>
      <c r="H206" s="4"/>
      <c r="I206" s="4" t="n">
        <v>34.5</v>
      </c>
      <c r="J206" s="4" t="n">
        <v>118</v>
      </c>
      <c r="K206" s="4" t="n">
        <v>4.18</v>
      </c>
      <c r="L206" s="4" t="n">
        <v>6.97</v>
      </c>
    </row>
    <row r="207" customFormat="false" ht="14.25" hidden="false" customHeight="true" outlineLevel="0" collapsed="false">
      <c r="A207" s="0" t="n">
        <v>2015</v>
      </c>
      <c r="B207" s="0" t="s">
        <v>344</v>
      </c>
      <c r="C207" s="0" t="s">
        <v>47</v>
      </c>
      <c r="D207" s="0" t="s">
        <v>300</v>
      </c>
      <c r="E207" s="4" t="n">
        <v>69</v>
      </c>
      <c r="F207" s="4" t="n">
        <v>185</v>
      </c>
      <c r="G207" s="4" t="n">
        <v>4.5</v>
      </c>
      <c r="H207" s="4"/>
      <c r="I207" s="4"/>
      <c r="J207" s="4"/>
      <c r="K207" s="4"/>
      <c r="L207" s="4"/>
    </row>
    <row r="208" customFormat="false" ht="14.25" hidden="false" customHeight="true" outlineLevel="0" collapsed="false">
      <c r="A208" s="0" t="n">
        <v>2015</v>
      </c>
      <c r="B208" s="0" t="s">
        <v>345</v>
      </c>
      <c r="C208" s="0" t="s">
        <v>37</v>
      </c>
      <c r="D208" s="0" t="s">
        <v>311</v>
      </c>
      <c r="E208" s="4" t="n">
        <v>74</v>
      </c>
      <c r="F208" s="4" t="n">
        <v>194</v>
      </c>
      <c r="G208" s="4" t="n">
        <v>4.56</v>
      </c>
      <c r="H208" s="4"/>
      <c r="I208" s="4"/>
      <c r="J208" s="4"/>
      <c r="K208" s="4"/>
      <c r="L208" s="4"/>
    </row>
    <row r="209" customFormat="false" ht="14.25" hidden="false" customHeight="true" outlineLevel="0" collapsed="false">
      <c r="A209" s="0" t="n">
        <v>2015</v>
      </c>
      <c r="B209" s="0" t="s">
        <v>346</v>
      </c>
      <c r="C209" s="0" t="s">
        <v>40</v>
      </c>
      <c r="D209" s="0" t="s">
        <v>25</v>
      </c>
      <c r="E209" s="4" t="n">
        <v>67.5</v>
      </c>
      <c r="F209" s="4" t="n">
        <v>199</v>
      </c>
      <c r="G209" s="4" t="n">
        <v>4.8</v>
      </c>
      <c r="H209" s="4"/>
      <c r="I209" s="4" t="n">
        <v>33</v>
      </c>
      <c r="J209" s="4" t="n">
        <v>113</v>
      </c>
      <c r="K209" s="4" t="n">
        <v>4.38</v>
      </c>
      <c r="L209" s="4" t="n">
        <v>7.2</v>
      </c>
    </row>
    <row r="210" customFormat="false" ht="14.25" hidden="false" customHeight="true" outlineLevel="0" collapsed="false">
      <c r="A210" s="0" t="n">
        <v>2015</v>
      </c>
      <c r="B210" s="0" t="s">
        <v>347</v>
      </c>
      <c r="C210" s="0" t="s">
        <v>55</v>
      </c>
      <c r="D210" s="0" t="s">
        <v>38</v>
      </c>
      <c r="E210" s="4" t="n">
        <v>76</v>
      </c>
      <c r="F210" s="4" t="n">
        <v>260</v>
      </c>
      <c r="G210" s="4" t="n">
        <v>4.75</v>
      </c>
      <c r="H210" s="4"/>
      <c r="I210" s="4"/>
      <c r="J210" s="4"/>
      <c r="K210" s="4"/>
      <c r="L210" s="4"/>
    </row>
    <row r="211" customFormat="false" ht="14.25" hidden="false" customHeight="true" outlineLevel="0" collapsed="false">
      <c r="A211" s="0" t="n">
        <v>2015</v>
      </c>
      <c r="B211" s="0" t="s">
        <v>348</v>
      </c>
      <c r="C211" s="0" t="s">
        <v>55</v>
      </c>
      <c r="D211" s="0" t="s">
        <v>124</v>
      </c>
      <c r="E211" s="4" t="n">
        <v>77</v>
      </c>
      <c r="F211" s="4" t="n">
        <v>243</v>
      </c>
      <c r="G211" s="4" t="n">
        <v>4.84</v>
      </c>
      <c r="H211" s="4"/>
      <c r="I211" s="4"/>
      <c r="J211" s="4"/>
      <c r="K211" s="4"/>
      <c r="L211" s="4"/>
    </row>
    <row r="212" customFormat="false" ht="14.25" hidden="false" customHeight="true" outlineLevel="0" collapsed="false">
      <c r="A212" s="0" t="n">
        <v>2015</v>
      </c>
      <c r="B212" s="0" t="s">
        <v>349</v>
      </c>
      <c r="C212" s="0" t="s">
        <v>34</v>
      </c>
      <c r="D212" s="0" t="s">
        <v>350</v>
      </c>
      <c r="E212" s="4" t="n">
        <v>73</v>
      </c>
      <c r="F212" s="4" t="n">
        <v>195</v>
      </c>
      <c r="G212" s="4" t="n">
        <v>4.56</v>
      </c>
      <c r="H212" s="4"/>
      <c r="I212" s="4"/>
      <c r="J212" s="4"/>
      <c r="K212" s="4"/>
      <c r="L212" s="4"/>
    </row>
    <row r="213" customFormat="false" ht="14.25" hidden="false" customHeight="true" outlineLevel="0" collapsed="false">
      <c r="A213" s="0" t="n">
        <v>2015</v>
      </c>
      <c r="B213" s="0" t="s">
        <v>351</v>
      </c>
      <c r="C213" s="0" t="s">
        <v>27</v>
      </c>
      <c r="D213" s="0" t="s">
        <v>293</v>
      </c>
      <c r="E213" s="4" t="n">
        <v>74</v>
      </c>
      <c r="F213" s="4" t="n">
        <v>235</v>
      </c>
      <c r="G213" s="4" t="n">
        <v>4.76</v>
      </c>
      <c r="H213" s="4"/>
      <c r="I213" s="4"/>
      <c r="J213" s="4"/>
      <c r="K213" s="4"/>
      <c r="L213" s="4"/>
    </row>
    <row r="214" customFormat="false" ht="14.25" hidden="false" customHeight="true" outlineLevel="0" collapsed="false">
      <c r="A214" s="0" t="n">
        <v>2015</v>
      </c>
      <c r="B214" s="0" t="s">
        <v>352</v>
      </c>
      <c r="C214" s="0" t="s">
        <v>34</v>
      </c>
      <c r="D214" s="0" t="s">
        <v>17</v>
      </c>
      <c r="E214" s="4" t="n">
        <v>73</v>
      </c>
      <c r="F214" s="4" t="n">
        <v>185</v>
      </c>
      <c r="G214" s="4" t="n">
        <v>4.49</v>
      </c>
      <c r="H214" s="4"/>
      <c r="I214" s="4"/>
      <c r="J214" s="4"/>
      <c r="K214" s="4"/>
      <c r="L214" s="4"/>
    </row>
    <row r="215" customFormat="false" ht="14.25" hidden="false" customHeight="true" outlineLevel="0" collapsed="false">
      <c r="A215" s="0" t="n">
        <v>2015</v>
      </c>
      <c r="B215" s="0" t="s">
        <v>353</v>
      </c>
      <c r="C215" s="0" t="s">
        <v>19</v>
      </c>
      <c r="D215" s="0" t="s">
        <v>92</v>
      </c>
      <c r="E215" s="4" t="n">
        <v>70.75</v>
      </c>
      <c r="F215" s="4" t="n">
        <v>236</v>
      </c>
      <c r="G215" s="4" t="n">
        <v>4.78</v>
      </c>
      <c r="H215" s="4" t="n">
        <v>27</v>
      </c>
      <c r="I215" s="4" t="n">
        <v>32</v>
      </c>
      <c r="J215" s="4" t="n">
        <v>113</v>
      </c>
      <c r="K215" s="4"/>
      <c r="L215" s="4"/>
    </row>
    <row r="216" customFormat="false" ht="14.25" hidden="false" customHeight="true" outlineLevel="0" collapsed="false">
      <c r="A216" s="0" t="n">
        <v>2015</v>
      </c>
      <c r="B216" s="0" t="s">
        <v>354</v>
      </c>
      <c r="C216" s="0" t="s">
        <v>34</v>
      </c>
      <c r="D216" s="0" t="s">
        <v>262</v>
      </c>
      <c r="E216" s="4" t="n">
        <v>71.63</v>
      </c>
      <c r="F216" s="4" t="n">
        <v>192</v>
      </c>
      <c r="G216" s="4" t="n">
        <v>4.51</v>
      </c>
      <c r="H216" s="4" t="n">
        <v>12</v>
      </c>
      <c r="I216" s="4" t="n">
        <v>34</v>
      </c>
      <c r="J216" s="4" t="n">
        <v>120</v>
      </c>
      <c r="K216" s="4" t="n">
        <v>4.27</v>
      </c>
      <c r="L216" s="4" t="n">
        <v>6.98</v>
      </c>
    </row>
    <row r="217" customFormat="false" ht="14.25" hidden="false" customHeight="true" outlineLevel="0" collapsed="false">
      <c r="A217" s="0" t="n">
        <v>2015</v>
      </c>
      <c r="B217" s="0" t="s">
        <v>355</v>
      </c>
      <c r="C217" s="0" t="s">
        <v>85</v>
      </c>
      <c r="D217" s="0" t="s">
        <v>356</v>
      </c>
      <c r="E217" s="4" t="n">
        <v>76.38</v>
      </c>
      <c r="F217" s="4" t="n">
        <v>321</v>
      </c>
      <c r="G217" s="4" t="n">
        <v>5.12</v>
      </c>
      <c r="H217" s="4" t="n">
        <v>35</v>
      </c>
      <c r="I217" s="4" t="n">
        <v>29.5</v>
      </c>
      <c r="J217" s="4" t="n">
        <v>105</v>
      </c>
      <c r="K217" s="4" t="n">
        <v>4.76</v>
      </c>
      <c r="L217" s="4" t="n">
        <v>7.92</v>
      </c>
    </row>
    <row r="218" customFormat="false" ht="14.25" hidden="false" customHeight="true" outlineLevel="0" collapsed="false">
      <c r="A218" s="0" t="n">
        <v>2015</v>
      </c>
      <c r="B218" s="0" t="s">
        <v>357</v>
      </c>
      <c r="C218" s="0" t="s">
        <v>68</v>
      </c>
      <c r="D218" s="0" t="s">
        <v>45</v>
      </c>
      <c r="E218" s="4" t="n">
        <v>79</v>
      </c>
      <c r="F218" s="4" t="n">
        <v>330</v>
      </c>
      <c r="G218" s="4" t="n">
        <v>5.43</v>
      </c>
      <c r="H218" s="4"/>
      <c r="I218" s="4"/>
      <c r="J218" s="4"/>
      <c r="K218" s="4"/>
      <c r="L218" s="4"/>
    </row>
    <row r="219" customFormat="false" ht="14.25" hidden="false" customHeight="true" outlineLevel="0" collapsed="false">
      <c r="A219" s="0" t="n">
        <v>2015</v>
      </c>
      <c r="B219" s="0" t="s">
        <v>358</v>
      </c>
      <c r="C219" s="0" t="s">
        <v>34</v>
      </c>
      <c r="D219" s="0" t="s">
        <v>359</v>
      </c>
      <c r="E219" s="4" t="n">
        <v>75</v>
      </c>
      <c r="F219" s="4" t="n">
        <v>198</v>
      </c>
      <c r="G219" s="4" t="n">
        <v>4.64</v>
      </c>
      <c r="H219" s="4"/>
      <c r="I219" s="4"/>
      <c r="J219" s="4"/>
      <c r="K219" s="4"/>
      <c r="L219" s="4"/>
    </row>
    <row r="220" customFormat="false" ht="14.25" hidden="false" customHeight="true" outlineLevel="0" collapsed="false">
      <c r="A220" s="0" t="n">
        <v>2015</v>
      </c>
      <c r="B220" s="0" t="s">
        <v>360</v>
      </c>
      <c r="C220" s="0" t="s">
        <v>85</v>
      </c>
      <c r="D220" s="0" t="s">
        <v>332</v>
      </c>
      <c r="E220" s="4" t="n">
        <v>76</v>
      </c>
      <c r="F220" s="4" t="n">
        <v>314</v>
      </c>
      <c r="G220" s="4" t="n">
        <v>4.99</v>
      </c>
      <c r="H220" s="4" t="n">
        <v>30</v>
      </c>
      <c r="I220" s="4" t="n">
        <v>26.5</v>
      </c>
      <c r="J220" s="4" t="n">
        <v>106</v>
      </c>
      <c r="K220" s="4" t="n">
        <v>4.44</v>
      </c>
      <c r="L220" s="4" t="n">
        <v>7.3</v>
      </c>
    </row>
    <row r="221" customFormat="false" ht="14.25" hidden="false" customHeight="true" outlineLevel="0" collapsed="false">
      <c r="A221" s="0" t="n">
        <v>2015</v>
      </c>
      <c r="B221" s="0" t="s">
        <v>361</v>
      </c>
      <c r="C221" s="0" t="s">
        <v>24</v>
      </c>
      <c r="D221" s="0" t="s">
        <v>109</v>
      </c>
      <c r="E221" s="4" t="n">
        <v>74</v>
      </c>
      <c r="F221" s="4" t="n">
        <v>220</v>
      </c>
      <c r="G221" s="4" t="n">
        <v>4.68</v>
      </c>
      <c r="H221" s="4"/>
      <c r="I221" s="4"/>
      <c r="J221" s="4"/>
      <c r="K221" s="4"/>
      <c r="L221" s="4"/>
    </row>
    <row r="222" customFormat="false" ht="14.25" hidden="false" customHeight="true" outlineLevel="0" collapsed="false">
      <c r="A222" s="0" t="n">
        <v>2015</v>
      </c>
      <c r="B222" s="0" t="s">
        <v>362</v>
      </c>
      <c r="C222" s="0" t="s">
        <v>37</v>
      </c>
      <c r="D222" s="0" t="s">
        <v>260</v>
      </c>
      <c r="E222" s="4" t="n">
        <v>70</v>
      </c>
      <c r="F222" s="4" t="n">
        <v>200</v>
      </c>
      <c r="G222" s="4" t="n">
        <v>4.52</v>
      </c>
      <c r="H222" s="4"/>
      <c r="I222" s="4"/>
      <c r="J222" s="4"/>
      <c r="K222" s="4"/>
      <c r="L222" s="4"/>
    </row>
    <row r="223" customFormat="false" ht="14.25" hidden="false" customHeight="true" outlineLevel="0" collapsed="false">
      <c r="A223" s="0" t="n">
        <v>2015</v>
      </c>
      <c r="B223" s="0" t="s">
        <v>363</v>
      </c>
      <c r="C223" s="0" t="s">
        <v>85</v>
      </c>
      <c r="D223" s="0" t="s">
        <v>156</v>
      </c>
      <c r="E223" s="4" t="n">
        <v>73</v>
      </c>
      <c r="F223" s="4" t="n">
        <v>303</v>
      </c>
      <c r="G223" s="4" t="n">
        <v>5.07</v>
      </c>
      <c r="H223" s="4"/>
      <c r="I223" s="4"/>
      <c r="J223" s="4"/>
      <c r="K223" s="4"/>
      <c r="L223" s="4"/>
    </row>
    <row r="224" customFormat="false" ht="14.25" hidden="false" customHeight="true" outlineLevel="0" collapsed="false">
      <c r="A224" s="0" t="n">
        <v>2015</v>
      </c>
      <c r="B224" s="0" t="s">
        <v>364</v>
      </c>
      <c r="C224" s="0" t="s">
        <v>47</v>
      </c>
      <c r="D224" s="0" t="s">
        <v>206</v>
      </c>
      <c r="E224" s="4" t="n">
        <v>71</v>
      </c>
      <c r="F224" s="4" t="n">
        <v>188</v>
      </c>
      <c r="G224" s="4" t="n">
        <v>4.49</v>
      </c>
      <c r="H224" s="4"/>
      <c r="I224" s="4"/>
      <c r="J224" s="4"/>
      <c r="K224" s="4"/>
      <c r="L224" s="4"/>
    </row>
    <row r="225" customFormat="false" ht="14.25" hidden="false" customHeight="true" outlineLevel="0" collapsed="false">
      <c r="A225" s="0" t="n">
        <v>2015</v>
      </c>
      <c r="B225" s="0" t="s">
        <v>365</v>
      </c>
      <c r="C225" s="0" t="s">
        <v>68</v>
      </c>
      <c r="D225" s="0" t="s">
        <v>223</v>
      </c>
      <c r="E225" s="4" t="n">
        <v>80</v>
      </c>
      <c r="F225" s="4" t="n">
        <v>318</v>
      </c>
      <c r="G225" s="4" t="n">
        <v>5.39</v>
      </c>
      <c r="H225" s="4"/>
      <c r="I225" s="4"/>
      <c r="J225" s="4"/>
      <c r="K225" s="4"/>
      <c r="L225" s="4"/>
    </row>
    <row r="226" customFormat="false" ht="14.25" hidden="false" customHeight="true" outlineLevel="0" collapsed="false">
      <c r="A226" s="0" t="n">
        <v>2015</v>
      </c>
      <c r="B226" s="0" t="s">
        <v>366</v>
      </c>
      <c r="C226" s="0" t="s">
        <v>85</v>
      </c>
      <c r="D226" s="0" t="s">
        <v>115</v>
      </c>
      <c r="E226" s="4" t="n">
        <v>75</v>
      </c>
      <c r="F226" s="4" t="n">
        <v>285</v>
      </c>
      <c r="G226" s="4" t="n">
        <v>4.92</v>
      </c>
      <c r="H226" s="4"/>
      <c r="I226" s="4"/>
      <c r="J226" s="4"/>
      <c r="K226" s="4"/>
      <c r="L226" s="4"/>
    </row>
    <row r="227" customFormat="false" ht="14.25" hidden="false" customHeight="true" outlineLevel="0" collapsed="false">
      <c r="A227" s="0" t="n">
        <v>2015</v>
      </c>
      <c r="B227" s="0" t="s">
        <v>367</v>
      </c>
      <c r="C227" s="0" t="s">
        <v>47</v>
      </c>
      <c r="D227" s="0" t="s">
        <v>201</v>
      </c>
      <c r="E227" s="4" t="n">
        <v>73</v>
      </c>
      <c r="F227" s="4" t="n">
        <v>200</v>
      </c>
      <c r="G227" s="4" t="n">
        <v>4.59</v>
      </c>
      <c r="H227" s="4"/>
      <c r="I227" s="4"/>
      <c r="J227" s="4"/>
      <c r="K227" s="4"/>
      <c r="L227" s="4"/>
    </row>
    <row r="228" customFormat="false" ht="14.25" hidden="false" customHeight="true" outlineLevel="0" collapsed="false">
      <c r="A228" s="0" t="n">
        <v>2015</v>
      </c>
      <c r="B228" s="0" t="s">
        <v>368</v>
      </c>
      <c r="C228" s="0" t="s">
        <v>37</v>
      </c>
      <c r="D228" s="0" t="s">
        <v>234</v>
      </c>
      <c r="E228" s="4" t="n">
        <v>71.75</v>
      </c>
      <c r="F228" s="4" t="n">
        <v>207</v>
      </c>
      <c r="G228" s="4" t="n">
        <v>4.56</v>
      </c>
      <c r="H228" s="4" t="n">
        <v>15</v>
      </c>
      <c r="I228" s="4"/>
      <c r="J228" s="4"/>
      <c r="K228" s="4"/>
      <c r="L228" s="4"/>
    </row>
    <row r="229" customFormat="false" ht="14.25" hidden="false" customHeight="true" outlineLevel="0" collapsed="false">
      <c r="A229" s="0" t="n">
        <v>2015</v>
      </c>
      <c r="B229" s="0" t="s">
        <v>369</v>
      </c>
      <c r="C229" s="0" t="s">
        <v>34</v>
      </c>
      <c r="D229" s="0" t="s">
        <v>175</v>
      </c>
      <c r="E229" s="4" t="n">
        <v>74.88</v>
      </c>
      <c r="F229" s="4" t="n">
        <v>220</v>
      </c>
      <c r="G229" s="4" t="n">
        <v>4.57</v>
      </c>
      <c r="H229" s="4" t="n">
        <v>16</v>
      </c>
      <c r="I229" s="4" t="n">
        <v>35.5</v>
      </c>
      <c r="J229" s="4" t="n">
        <v>115</v>
      </c>
      <c r="K229" s="4" t="n">
        <v>4.12</v>
      </c>
      <c r="L229" s="4" t="n">
        <v>7.25</v>
      </c>
    </row>
    <row r="230" customFormat="false" ht="14.25" hidden="false" customHeight="true" outlineLevel="0" collapsed="false">
      <c r="A230" s="0" t="n">
        <v>2015</v>
      </c>
      <c r="B230" s="0" t="s">
        <v>370</v>
      </c>
      <c r="C230" s="0" t="s">
        <v>34</v>
      </c>
      <c r="D230" s="0" t="s">
        <v>124</v>
      </c>
      <c r="E230" s="4" t="n">
        <v>74.63</v>
      </c>
      <c r="F230" s="4" t="n">
        <v>209</v>
      </c>
      <c r="G230" s="4" t="n">
        <v>4.45</v>
      </c>
      <c r="H230" s="4" t="n">
        <v>17</v>
      </c>
      <c r="I230" s="4" t="n">
        <v>36.5</v>
      </c>
      <c r="J230" s="4" t="n">
        <v>125</v>
      </c>
      <c r="K230" s="4"/>
      <c r="L230" s="4"/>
    </row>
    <row r="231" customFormat="false" ht="14.25" hidden="false" customHeight="true" outlineLevel="0" collapsed="false">
      <c r="A231" s="0" t="n">
        <v>2015</v>
      </c>
      <c r="B231" s="0" t="s">
        <v>371</v>
      </c>
      <c r="C231" s="0" t="s">
        <v>34</v>
      </c>
      <c r="D231" s="0" t="s">
        <v>172</v>
      </c>
      <c r="E231" s="4" t="n">
        <v>76.25</v>
      </c>
      <c r="F231" s="4" t="n">
        <v>232</v>
      </c>
      <c r="G231" s="4" t="n">
        <v>4.7</v>
      </c>
      <c r="H231" s="4" t="n">
        <v>17</v>
      </c>
      <c r="I231" s="4" t="n">
        <v>38.5</v>
      </c>
      <c r="J231" s="4" t="n">
        <v>122</v>
      </c>
      <c r="K231" s="4"/>
      <c r="L231" s="4"/>
    </row>
    <row r="232" customFormat="false" ht="14.25" hidden="false" customHeight="true" outlineLevel="0" collapsed="false">
      <c r="A232" s="0" t="n">
        <v>2015</v>
      </c>
      <c r="B232" s="0" t="s">
        <v>372</v>
      </c>
      <c r="C232" s="0" t="s">
        <v>34</v>
      </c>
      <c r="D232" s="0" t="s">
        <v>172</v>
      </c>
      <c r="E232" s="4" t="n">
        <v>76</v>
      </c>
      <c r="F232" s="4" t="n">
        <v>217</v>
      </c>
      <c r="G232" s="4" t="n">
        <v>4.62</v>
      </c>
      <c r="H232" s="4"/>
      <c r="I232" s="4"/>
      <c r="J232" s="4"/>
      <c r="K232" s="4"/>
      <c r="L232" s="4"/>
    </row>
    <row r="233" customFormat="false" ht="14.25" hidden="false" customHeight="true" outlineLevel="0" collapsed="false">
      <c r="A233" s="0" t="n">
        <v>2015</v>
      </c>
      <c r="B233" s="0" t="s">
        <v>373</v>
      </c>
      <c r="C233" s="0" t="s">
        <v>16</v>
      </c>
      <c r="D233" s="0" t="s">
        <v>45</v>
      </c>
      <c r="E233" s="4" t="n">
        <v>78</v>
      </c>
      <c r="F233" s="4" t="n">
        <v>256</v>
      </c>
      <c r="G233" s="4" t="n">
        <v>4.83</v>
      </c>
      <c r="H233" s="4"/>
      <c r="I233" s="4"/>
      <c r="J233" s="4"/>
      <c r="K233" s="4"/>
      <c r="L233" s="4"/>
    </row>
    <row r="234" customFormat="false" ht="14.25" hidden="false" customHeight="true" outlineLevel="0" collapsed="false">
      <c r="A234" s="0" t="n">
        <v>2015</v>
      </c>
      <c r="B234" s="0" t="s">
        <v>374</v>
      </c>
      <c r="C234" s="0" t="s">
        <v>34</v>
      </c>
      <c r="D234" s="0" t="s">
        <v>284</v>
      </c>
      <c r="E234" s="4" t="n">
        <v>72.38</v>
      </c>
      <c r="F234" s="4" t="n">
        <v>196</v>
      </c>
      <c r="G234" s="4" t="n">
        <v>4.42</v>
      </c>
      <c r="H234" s="4" t="n">
        <v>10</v>
      </c>
      <c r="I234" s="4" t="n">
        <v>39</v>
      </c>
      <c r="J234" s="4" t="n">
        <v>122</v>
      </c>
      <c r="K234" s="4" t="n">
        <v>4.15</v>
      </c>
      <c r="L234" s="4"/>
    </row>
    <row r="235" customFormat="false" ht="14.25" hidden="false" customHeight="true" outlineLevel="0" collapsed="false">
      <c r="A235" s="0" t="n">
        <v>2015</v>
      </c>
      <c r="B235" s="0" t="s">
        <v>375</v>
      </c>
      <c r="C235" s="0" t="s">
        <v>47</v>
      </c>
      <c r="D235" s="0" t="s">
        <v>132</v>
      </c>
      <c r="E235" s="4" t="n">
        <v>73</v>
      </c>
      <c r="F235" s="4" t="n">
        <v>203</v>
      </c>
      <c r="G235" s="4" t="n">
        <v>4.57</v>
      </c>
      <c r="H235" s="4"/>
      <c r="I235" s="4"/>
      <c r="J235" s="4"/>
      <c r="K235" s="4"/>
      <c r="L235" s="4"/>
    </row>
    <row r="236" customFormat="false" ht="14.25" hidden="false" customHeight="true" outlineLevel="0" collapsed="false">
      <c r="A236" s="0" t="n">
        <v>2015</v>
      </c>
      <c r="B236" s="0" t="s">
        <v>376</v>
      </c>
      <c r="C236" s="0" t="s">
        <v>34</v>
      </c>
      <c r="D236" s="0" t="s">
        <v>377</v>
      </c>
      <c r="E236" s="4" t="n">
        <v>75.75</v>
      </c>
      <c r="F236" s="4" t="n">
        <v>214</v>
      </c>
      <c r="G236" s="4" t="n">
        <v>4.58</v>
      </c>
      <c r="H236" s="4" t="n">
        <v>16</v>
      </c>
      <c r="I236" s="4" t="n">
        <v>33.5</v>
      </c>
      <c r="J236" s="4" t="n">
        <v>119</v>
      </c>
      <c r="K236" s="4" t="n">
        <v>4.28</v>
      </c>
      <c r="L236" s="4" t="n">
        <v>7.11</v>
      </c>
    </row>
    <row r="237" customFormat="false" ht="14.25" hidden="false" customHeight="true" outlineLevel="0" collapsed="false">
      <c r="A237" s="0" t="n">
        <v>2015</v>
      </c>
      <c r="B237" s="0" t="s">
        <v>378</v>
      </c>
      <c r="C237" s="0" t="s">
        <v>55</v>
      </c>
      <c r="D237" s="0" t="s">
        <v>379</v>
      </c>
      <c r="E237" s="4" t="n">
        <v>75</v>
      </c>
      <c r="F237" s="4" t="n">
        <v>256</v>
      </c>
      <c r="G237" s="4" t="n">
        <v>4.94</v>
      </c>
      <c r="H237" s="4"/>
      <c r="I237" s="4"/>
      <c r="J237" s="4"/>
      <c r="K237" s="4"/>
      <c r="L237" s="4"/>
    </row>
    <row r="238" customFormat="false" ht="14.25" hidden="false" customHeight="true" outlineLevel="0" collapsed="false">
      <c r="A238" s="0" t="n">
        <v>2015</v>
      </c>
      <c r="B238" s="0" t="s">
        <v>380</v>
      </c>
      <c r="C238" s="0" t="s">
        <v>80</v>
      </c>
      <c r="D238" s="0" t="s">
        <v>130</v>
      </c>
      <c r="E238" s="4" t="n">
        <v>76</v>
      </c>
      <c r="F238" s="4" t="n">
        <v>305</v>
      </c>
      <c r="G238" s="4" t="n">
        <v>5.26</v>
      </c>
      <c r="H238" s="4"/>
      <c r="I238" s="4"/>
      <c r="J238" s="4"/>
      <c r="K238" s="4"/>
      <c r="L238" s="4"/>
    </row>
    <row r="239" customFormat="false" ht="14.25" hidden="false" customHeight="true" outlineLevel="0" collapsed="false">
      <c r="A239" s="0" t="n">
        <v>2015</v>
      </c>
      <c r="B239" s="0" t="s">
        <v>381</v>
      </c>
      <c r="C239" s="0" t="s">
        <v>47</v>
      </c>
      <c r="D239" s="0" t="s">
        <v>109</v>
      </c>
      <c r="E239" s="4" t="n">
        <v>68</v>
      </c>
      <c r="F239" s="4" t="n">
        <v>175</v>
      </c>
      <c r="G239" s="4" t="n">
        <v>4.49</v>
      </c>
      <c r="H239" s="4"/>
      <c r="I239" s="4"/>
      <c r="J239" s="4"/>
      <c r="K239" s="4"/>
      <c r="L239" s="4"/>
    </row>
    <row r="240" customFormat="false" ht="14.25" hidden="false" customHeight="true" outlineLevel="0" collapsed="false">
      <c r="A240" s="0" t="n">
        <v>2015</v>
      </c>
      <c r="B240" s="0" t="s">
        <v>382</v>
      </c>
      <c r="C240" s="0" t="s">
        <v>47</v>
      </c>
      <c r="D240" s="0" t="s">
        <v>295</v>
      </c>
      <c r="E240" s="4" t="n">
        <v>70</v>
      </c>
      <c r="F240" s="4" t="n">
        <v>187</v>
      </c>
      <c r="G240" s="4" t="n">
        <v>4.45</v>
      </c>
      <c r="H240" s="4" t="n">
        <v>18</v>
      </c>
      <c r="I240" s="4" t="n">
        <v>36</v>
      </c>
      <c r="J240" s="4" t="n">
        <v>124</v>
      </c>
      <c r="K240" s="4" t="n">
        <v>4.26</v>
      </c>
      <c r="L240" s="4" t="n">
        <v>6.96</v>
      </c>
    </row>
    <row r="241" customFormat="false" ht="14.25" hidden="false" customHeight="true" outlineLevel="0" collapsed="false">
      <c r="A241" s="0" t="n">
        <v>2015</v>
      </c>
      <c r="B241" s="0" t="s">
        <v>383</v>
      </c>
      <c r="C241" s="0" t="s">
        <v>34</v>
      </c>
      <c r="D241" s="0" t="s">
        <v>145</v>
      </c>
      <c r="E241" s="4" t="n">
        <v>73</v>
      </c>
      <c r="F241" s="4" t="n">
        <v>188</v>
      </c>
      <c r="G241" s="4" t="n">
        <v>4.55</v>
      </c>
      <c r="H241" s="4"/>
      <c r="I241" s="4"/>
      <c r="J241" s="4"/>
      <c r="K241" s="4"/>
      <c r="L241" s="4"/>
    </row>
    <row r="242" customFormat="false" ht="14.25" hidden="false" customHeight="true" outlineLevel="0" collapsed="false">
      <c r="A242" s="0" t="n">
        <v>2015</v>
      </c>
      <c r="B242" s="0" t="s">
        <v>384</v>
      </c>
      <c r="C242" s="0" t="s">
        <v>40</v>
      </c>
      <c r="D242" s="0" t="s">
        <v>124</v>
      </c>
      <c r="E242" s="4" t="n">
        <v>73.88</v>
      </c>
      <c r="F242" s="4" t="n">
        <v>234</v>
      </c>
      <c r="G242" s="4" t="n">
        <v>4.62</v>
      </c>
      <c r="H242" s="4" t="n">
        <v>17</v>
      </c>
      <c r="I242" s="4"/>
      <c r="J242" s="4"/>
      <c r="K242" s="4"/>
      <c r="L242" s="4"/>
    </row>
    <row r="243" customFormat="false" ht="14.25" hidden="false" customHeight="true" outlineLevel="0" collapsed="false">
      <c r="A243" s="0" t="n">
        <v>2015</v>
      </c>
      <c r="B243" s="0" t="s">
        <v>385</v>
      </c>
      <c r="C243" s="0" t="s">
        <v>47</v>
      </c>
      <c r="D243" s="0" t="s">
        <v>386</v>
      </c>
      <c r="E243" s="4" t="n">
        <v>70.88</v>
      </c>
      <c r="F243" s="4" t="n">
        <v>194</v>
      </c>
      <c r="G243" s="4" t="n">
        <v>4.62</v>
      </c>
      <c r="H243" s="4"/>
      <c r="I243" s="4"/>
      <c r="J243" s="4" t="n">
        <v>120</v>
      </c>
      <c r="K243" s="4"/>
      <c r="L243" s="4"/>
    </row>
    <row r="244" customFormat="false" ht="14.25" hidden="false" customHeight="true" outlineLevel="0" collapsed="false">
      <c r="A244" s="0" t="n">
        <v>2015</v>
      </c>
      <c r="B244" s="0" t="s">
        <v>387</v>
      </c>
      <c r="C244" s="0" t="s">
        <v>68</v>
      </c>
      <c r="D244" s="0" t="s">
        <v>117</v>
      </c>
      <c r="E244" s="4" t="n">
        <v>77</v>
      </c>
      <c r="F244" s="4" t="n">
        <v>306</v>
      </c>
      <c r="G244" s="4" t="n">
        <v>5.27</v>
      </c>
      <c r="H244" s="4"/>
      <c r="I244" s="4"/>
      <c r="J244" s="4"/>
      <c r="K244" s="4"/>
      <c r="L244" s="4"/>
    </row>
    <row r="245" customFormat="false" ht="14.25" hidden="false" customHeight="true" outlineLevel="0" collapsed="false">
      <c r="A245" s="0" t="n">
        <v>2015</v>
      </c>
      <c r="B245" s="0" t="s">
        <v>388</v>
      </c>
      <c r="C245" s="0" t="s">
        <v>68</v>
      </c>
      <c r="D245" s="0" t="s">
        <v>38</v>
      </c>
      <c r="E245" s="4" t="n">
        <v>77.63</v>
      </c>
      <c r="F245" s="4" t="n">
        <v>338</v>
      </c>
      <c r="G245" s="4" t="n">
        <v>5.27</v>
      </c>
      <c r="H245" s="4" t="n">
        <v>26</v>
      </c>
      <c r="I245" s="4" t="n">
        <v>32</v>
      </c>
      <c r="J245" s="4" t="n">
        <v>109</v>
      </c>
      <c r="K245" s="4" t="n">
        <v>4.79</v>
      </c>
      <c r="L245" s="4" t="n">
        <v>7.95</v>
      </c>
    </row>
    <row r="246" customFormat="false" ht="14.25" hidden="false" customHeight="true" outlineLevel="0" collapsed="false">
      <c r="A246" s="0" t="n">
        <v>2015</v>
      </c>
      <c r="B246" s="0" t="s">
        <v>389</v>
      </c>
      <c r="C246" s="0" t="s">
        <v>47</v>
      </c>
      <c r="D246" s="0" t="s">
        <v>284</v>
      </c>
      <c r="E246" s="4" t="n">
        <v>70.25</v>
      </c>
      <c r="F246" s="4" t="n">
        <v>200</v>
      </c>
      <c r="G246" s="4" t="n">
        <v>4.44</v>
      </c>
      <c r="H246" s="4" t="n">
        <v>21</v>
      </c>
      <c r="I246" s="4" t="n">
        <v>33</v>
      </c>
      <c r="J246" s="4" t="n">
        <v>116</v>
      </c>
      <c r="K246" s="4" t="n">
        <v>4.33</v>
      </c>
      <c r="L246" s="4"/>
    </row>
    <row r="247" customFormat="false" ht="14.25" hidden="false" customHeight="true" outlineLevel="0" collapsed="false">
      <c r="A247" s="0" t="n">
        <v>2015</v>
      </c>
      <c r="B247" s="0" t="s">
        <v>390</v>
      </c>
      <c r="C247" s="0" t="s">
        <v>34</v>
      </c>
      <c r="D247" s="0" t="s">
        <v>170</v>
      </c>
      <c r="E247" s="4" t="n">
        <v>77.13</v>
      </c>
      <c r="F247" s="4" t="n">
        <v>237</v>
      </c>
      <c r="G247" s="4" t="n">
        <v>4.49</v>
      </c>
      <c r="H247" s="4" t="n">
        <v>13</v>
      </c>
      <c r="I247" s="4" t="n">
        <v>33.5</v>
      </c>
      <c r="J247" s="4" t="n">
        <v>119</v>
      </c>
      <c r="K247" s="4" t="n">
        <v>4.45</v>
      </c>
      <c r="L247" s="4" t="n">
        <v>6.89</v>
      </c>
    </row>
    <row r="248" customFormat="false" ht="14.25" hidden="false" customHeight="true" outlineLevel="0" collapsed="false">
      <c r="A248" s="0" t="n">
        <v>2015</v>
      </c>
      <c r="B248" s="0" t="s">
        <v>391</v>
      </c>
      <c r="C248" s="0" t="s">
        <v>40</v>
      </c>
      <c r="D248" s="0" t="s">
        <v>392</v>
      </c>
      <c r="E248" s="4" t="n">
        <v>71</v>
      </c>
      <c r="F248" s="4" t="n">
        <v>217</v>
      </c>
      <c r="G248" s="4" t="n">
        <v>4.59</v>
      </c>
      <c r="H248" s="4"/>
      <c r="I248" s="4"/>
      <c r="J248" s="4"/>
      <c r="K248" s="4"/>
      <c r="L248" s="4"/>
    </row>
    <row r="249" customFormat="false" ht="14.25" hidden="false" customHeight="true" outlineLevel="0" collapsed="false">
      <c r="A249" s="0" t="n">
        <v>2015</v>
      </c>
      <c r="B249" s="0" t="s">
        <v>393</v>
      </c>
      <c r="C249" s="0" t="s">
        <v>47</v>
      </c>
      <c r="D249" s="0" t="s">
        <v>94</v>
      </c>
      <c r="E249" s="4" t="n">
        <v>73</v>
      </c>
      <c r="F249" s="4" t="n">
        <v>180</v>
      </c>
      <c r="G249" s="4" t="n">
        <v>4.49</v>
      </c>
      <c r="H249" s="4"/>
      <c r="I249" s="4"/>
      <c r="J249" s="4"/>
      <c r="K249" s="4"/>
      <c r="L249" s="4"/>
    </row>
    <row r="250" customFormat="false" ht="14.25" hidden="false" customHeight="true" outlineLevel="0" collapsed="false">
      <c r="A250" s="0" t="n">
        <v>2015</v>
      </c>
      <c r="B250" s="0" t="s">
        <v>394</v>
      </c>
      <c r="C250" s="0" t="s">
        <v>34</v>
      </c>
      <c r="D250" s="0" t="s">
        <v>179</v>
      </c>
      <c r="E250" s="4" t="n">
        <v>73.13</v>
      </c>
      <c r="F250" s="4" t="n">
        <v>187</v>
      </c>
      <c r="G250" s="4" t="n">
        <v>4.53</v>
      </c>
      <c r="H250" s="4" t="n">
        <v>13</v>
      </c>
      <c r="I250" s="4"/>
      <c r="J250" s="4"/>
      <c r="K250" s="4"/>
      <c r="L250" s="4"/>
    </row>
    <row r="251" customFormat="false" ht="14.25" hidden="false" customHeight="true" outlineLevel="0" collapsed="false">
      <c r="A251" s="0" t="n">
        <v>2015</v>
      </c>
      <c r="B251" s="0" t="s">
        <v>395</v>
      </c>
      <c r="C251" s="0" t="s">
        <v>40</v>
      </c>
      <c r="D251" s="0" t="s">
        <v>92</v>
      </c>
      <c r="E251" s="4" t="n">
        <v>69.13</v>
      </c>
      <c r="F251" s="4" t="n">
        <v>207</v>
      </c>
      <c r="G251" s="4" t="n">
        <v>4.54</v>
      </c>
      <c r="H251" s="4"/>
      <c r="I251" s="4" t="n">
        <v>33.5</v>
      </c>
      <c r="J251" s="4" t="n">
        <v>121</v>
      </c>
      <c r="K251" s="4"/>
      <c r="L251" s="4"/>
    </row>
    <row r="252" customFormat="false" ht="14.25" hidden="false" customHeight="true" outlineLevel="0" collapsed="false">
      <c r="A252" s="0" t="n">
        <v>2015</v>
      </c>
      <c r="B252" s="0" t="s">
        <v>396</v>
      </c>
      <c r="C252" s="0" t="s">
        <v>37</v>
      </c>
      <c r="D252" s="0" t="s">
        <v>210</v>
      </c>
      <c r="E252" s="4" t="n">
        <v>74.88</v>
      </c>
      <c r="F252" s="4" t="n">
        <v>208</v>
      </c>
      <c r="G252" s="4" t="n">
        <v>4.63</v>
      </c>
      <c r="H252" s="4"/>
      <c r="I252" s="4" t="n">
        <v>31</v>
      </c>
      <c r="J252" s="4" t="n">
        <v>117</v>
      </c>
      <c r="K252" s="4" t="n">
        <v>4.26</v>
      </c>
      <c r="L252" s="4" t="n">
        <v>7.09</v>
      </c>
    </row>
    <row r="253" customFormat="false" ht="14.25" hidden="false" customHeight="true" outlineLevel="0" collapsed="false">
      <c r="A253" s="0" t="n">
        <v>2015</v>
      </c>
      <c r="B253" s="0" t="s">
        <v>397</v>
      </c>
      <c r="C253" s="0" t="s">
        <v>76</v>
      </c>
      <c r="D253" s="0" t="s">
        <v>14</v>
      </c>
      <c r="E253" s="4" t="n">
        <v>74</v>
      </c>
      <c r="F253" s="4" t="n">
        <v>223</v>
      </c>
      <c r="G253" s="4" t="n">
        <v>4.83</v>
      </c>
      <c r="H253" s="4"/>
      <c r="I253" s="4"/>
      <c r="J253" s="4"/>
      <c r="K253" s="4"/>
      <c r="L253" s="4"/>
    </row>
    <row r="254" customFormat="false" ht="14.25" hidden="false" customHeight="true" outlineLevel="0" collapsed="false">
      <c r="A254" s="0" t="n">
        <v>2015</v>
      </c>
      <c r="B254" s="0" t="s">
        <v>398</v>
      </c>
      <c r="C254" s="0" t="s">
        <v>55</v>
      </c>
      <c r="D254" s="0" t="s">
        <v>271</v>
      </c>
      <c r="E254" s="4" t="n">
        <v>74</v>
      </c>
      <c r="F254" s="4" t="n">
        <v>270</v>
      </c>
      <c r="G254" s="4" t="n">
        <v>4.92</v>
      </c>
      <c r="H254" s="4"/>
      <c r="I254" s="4"/>
      <c r="J254" s="4"/>
      <c r="K254" s="4"/>
      <c r="L254" s="4"/>
    </row>
    <row r="255" customFormat="false" ht="14.25" hidden="false" customHeight="true" outlineLevel="0" collapsed="false">
      <c r="A255" s="0" t="n">
        <v>2015</v>
      </c>
      <c r="B255" s="0" t="s">
        <v>399</v>
      </c>
      <c r="C255" s="0" t="s">
        <v>24</v>
      </c>
      <c r="D255" s="0" t="s">
        <v>210</v>
      </c>
      <c r="E255" s="4" t="n">
        <v>74</v>
      </c>
      <c r="F255" s="4" t="n">
        <v>222</v>
      </c>
      <c r="G255" s="4" t="n">
        <v>4.72</v>
      </c>
      <c r="H255" s="4"/>
      <c r="I255" s="4"/>
      <c r="J255" s="4"/>
      <c r="K255" s="4"/>
      <c r="L255" s="4"/>
    </row>
    <row r="256" customFormat="false" ht="14.25" hidden="false" customHeight="true" outlineLevel="0" collapsed="false">
      <c r="A256" s="0" t="n">
        <v>2015</v>
      </c>
      <c r="B256" s="0" t="s">
        <v>400</v>
      </c>
      <c r="C256" s="0" t="s">
        <v>16</v>
      </c>
      <c r="D256" s="0" t="s">
        <v>279</v>
      </c>
      <c r="E256" s="4" t="n">
        <v>74</v>
      </c>
      <c r="F256" s="4" t="n">
        <v>258</v>
      </c>
      <c r="G256" s="4" t="n">
        <v>4.76</v>
      </c>
      <c r="H256" s="4" t="n">
        <v>20</v>
      </c>
      <c r="I256" s="4"/>
      <c r="J256" s="4"/>
      <c r="K256" s="4"/>
      <c r="L256" s="4"/>
    </row>
    <row r="257" customFormat="false" ht="14.25" hidden="false" customHeight="true" outlineLevel="0" collapsed="false">
      <c r="A257" s="0" t="n">
        <v>2015</v>
      </c>
      <c r="B257" s="0" t="s">
        <v>401</v>
      </c>
      <c r="C257" s="0" t="s">
        <v>71</v>
      </c>
      <c r="D257" s="0" t="s">
        <v>293</v>
      </c>
      <c r="E257" s="4" t="n">
        <v>73</v>
      </c>
      <c r="F257" s="4" t="n">
        <v>244</v>
      </c>
      <c r="G257" s="4" t="n">
        <v>4.95</v>
      </c>
      <c r="H257" s="4"/>
      <c r="I257" s="4"/>
      <c r="J257" s="4"/>
      <c r="K257" s="4"/>
      <c r="L257" s="4"/>
    </row>
    <row r="258" customFormat="false" ht="14.25" hidden="false" customHeight="true" outlineLevel="0" collapsed="false">
      <c r="A258" s="0" t="n">
        <v>2015</v>
      </c>
      <c r="B258" s="0" t="s">
        <v>402</v>
      </c>
      <c r="C258" s="0" t="s">
        <v>85</v>
      </c>
      <c r="D258" s="0" t="s">
        <v>115</v>
      </c>
      <c r="E258" s="4" t="n">
        <v>75.88</v>
      </c>
      <c r="F258" s="4" t="n">
        <v>336</v>
      </c>
      <c r="G258" s="4" t="n">
        <v>5.28</v>
      </c>
      <c r="H258" s="4"/>
      <c r="I258" s="4"/>
      <c r="J258" s="4"/>
      <c r="K258" s="4"/>
      <c r="L258" s="4"/>
    </row>
    <row r="259" customFormat="false" ht="14.25" hidden="false" customHeight="true" outlineLevel="0" collapsed="false">
      <c r="A259" s="0" t="n">
        <v>2015</v>
      </c>
      <c r="B259" s="0" t="s">
        <v>403</v>
      </c>
      <c r="C259" s="0" t="s">
        <v>24</v>
      </c>
      <c r="D259" s="0" t="s">
        <v>404</v>
      </c>
      <c r="E259" s="4" t="n">
        <v>74.63</v>
      </c>
      <c r="F259" s="4" t="n">
        <v>245</v>
      </c>
      <c r="G259" s="4" t="n">
        <v>4.61</v>
      </c>
      <c r="H259" s="4" t="n">
        <v>20</v>
      </c>
      <c r="I259" s="4" t="n">
        <v>37</v>
      </c>
      <c r="J259" s="4" t="n">
        <v>121</v>
      </c>
      <c r="K259" s="4" t="n">
        <v>4.38</v>
      </c>
      <c r="L259" s="4" t="n">
        <v>7.49</v>
      </c>
    </row>
    <row r="260" customFormat="false" ht="14.25" hidden="false" customHeight="true" outlineLevel="0" collapsed="false">
      <c r="A260" s="0" t="n">
        <v>2015</v>
      </c>
      <c r="B260" s="0" t="s">
        <v>405</v>
      </c>
      <c r="C260" s="0" t="s">
        <v>24</v>
      </c>
      <c r="D260" s="0" t="s">
        <v>359</v>
      </c>
      <c r="E260" s="4" t="n">
        <v>73</v>
      </c>
      <c r="F260" s="4" t="n">
        <v>230</v>
      </c>
      <c r="G260" s="4" t="n">
        <v>4.76</v>
      </c>
      <c r="H260" s="4"/>
      <c r="I260" s="4"/>
      <c r="J260" s="4"/>
      <c r="K260" s="4"/>
      <c r="L260" s="4"/>
    </row>
    <row r="261" customFormat="false" ht="14.25" hidden="false" customHeight="true" outlineLevel="0" collapsed="false">
      <c r="A261" s="0" t="n">
        <v>2015</v>
      </c>
      <c r="B261" s="0" t="s">
        <v>406</v>
      </c>
      <c r="C261" s="0" t="s">
        <v>24</v>
      </c>
      <c r="D261" s="0" t="s">
        <v>94</v>
      </c>
      <c r="E261" s="4" t="n">
        <v>75.13</v>
      </c>
      <c r="F261" s="4" t="n">
        <v>247</v>
      </c>
      <c r="G261" s="4" t="n">
        <v>4.6</v>
      </c>
      <c r="H261" s="4"/>
      <c r="I261" s="4" t="n">
        <v>35</v>
      </c>
      <c r="J261" s="4" t="n">
        <v>123</v>
      </c>
      <c r="K261" s="4" t="n">
        <v>4.16</v>
      </c>
      <c r="L261" s="4" t="n">
        <v>7.07</v>
      </c>
    </row>
    <row r="262" customFormat="false" ht="14.25" hidden="false" customHeight="true" outlineLevel="0" collapsed="false">
      <c r="A262" s="0" t="n">
        <v>2015</v>
      </c>
      <c r="B262" s="0" t="s">
        <v>407</v>
      </c>
      <c r="C262" s="0" t="s">
        <v>80</v>
      </c>
      <c r="D262" s="0" t="s">
        <v>267</v>
      </c>
      <c r="E262" s="4" t="n">
        <v>76</v>
      </c>
      <c r="F262" s="4" t="n">
        <v>298</v>
      </c>
      <c r="G262" s="4" t="n">
        <v>5.16</v>
      </c>
      <c r="H262" s="4"/>
      <c r="I262" s="4"/>
      <c r="J262" s="4"/>
      <c r="K262" s="4"/>
      <c r="L262" s="4"/>
    </row>
    <row r="263" customFormat="false" ht="14.25" hidden="false" customHeight="true" outlineLevel="0" collapsed="false">
      <c r="A263" s="0" t="n">
        <v>2015</v>
      </c>
      <c r="B263" s="0" t="s">
        <v>408</v>
      </c>
      <c r="C263" s="0" t="s">
        <v>85</v>
      </c>
      <c r="D263" s="0" t="s">
        <v>96</v>
      </c>
      <c r="E263" s="4" t="n">
        <v>76.63</v>
      </c>
      <c r="F263" s="4" t="n">
        <v>338</v>
      </c>
      <c r="G263" s="4" t="n">
        <v>5.21</v>
      </c>
      <c r="H263" s="4" t="n">
        <v>24</v>
      </c>
      <c r="I263" s="4" t="n">
        <v>32</v>
      </c>
      <c r="J263" s="4" t="n">
        <v>109</v>
      </c>
      <c r="K263" s="4" t="n">
        <v>5.07</v>
      </c>
      <c r="L263" s="4" t="n">
        <v>8.16</v>
      </c>
    </row>
    <row r="264" customFormat="false" ht="14.25" hidden="false" customHeight="true" outlineLevel="0" collapsed="false">
      <c r="A264" s="0" t="n">
        <v>2015</v>
      </c>
      <c r="B264" s="0" t="s">
        <v>409</v>
      </c>
      <c r="C264" s="0" t="s">
        <v>68</v>
      </c>
      <c r="D264" s="0" t="s">
        <v>92</v>
      </c>
      <c r="E264" s="4" t="n">
        <v>78.25</v>
      </c>
      <c r="F264" s="4" t="n">
        <v>329</v>
      </c>
      <c r="G264" s="4" t="n">
        <v>5.31</v>
      </c>
      <c r="H264" s="4" t="n">
        <v>37</v>
      </c>
      <c r="I264" s="4"/>
      <c r="J264" s="4"/>
      <c r="K264" s="4"/>
      <c r="L264" s="4"/>
    </row>
    <row r="265" customFormat="false" ht="14.25" hidden="false" customHeight="true" outlineLevel="0" collapsed="false">
      <c r="A265" s="0" t="n">
        <v>2015</v>
      </c>
      <c r="B265" s="0" t="s">
        <v>410</v>
      </c>
      <c r="C265" s="0" t="s">
        <v>19</v>
      </c>
      <c r="D265" s="0" t="s">
        <v>96</v>
      </c>
      <c r="E265" s="4" t="n">
        <v>72.25</v>
      </c>
      <c r="F265" s="4" t="n">
        <v>232</v>
      </c>
      <c r="G265" s="4" t="n">
        <v>4.61</v>
      </c>
      <c r="H265" s="4" t="n">
        <v>19</v>
      </c>
      <c r="I265" s="4" t="n">
        <v>38</v>
      </c>
      <c r="J265" s="4" t="n">
        <v>124</v>
      </c>
      <c r="K265" s="4"/>
      <c r="L265" s="4"/>
    </row>
    <row r="266" customFormat="false" ht="14.25" hidden="false" customHeight="true" outlineLevel="0" collapsed="false">
      <c r="A266" s="0" t="n">
        <v>2015</v>
      </c>
      <c r="B266" s="0" t="s">
        <v>411</v>
      </c>
      <c r="C266" s="0" t="s">
        <v>68</v>
      </c>
      <c r="D266" s="0" t="s">
        <v>412</v>
      </c>
      <c r="E266" s="4" t="n">
        <v>78</v>
      </c>
      <c r="F266" s="4" t="n">
        <v>310</v>
      </c>
      <c r="G266" s="4" t="n">
        <v>5.22</v>
      </c>
      <c r="H266" s="4"/>
      <c r="I266" s="4"/>
      <c r="J266" s="4"/>
      <c r="K266" s="4"/>
      <c r="L266" s="4"/>
    </row>
    <row r="267" customFormat="false" ht="14.25" hidden="false" customHeight="true" outlineLevel="0" collapsed="false">
      <c r="A267" s="0" t="n">
        <v>2015</v>
      </c>
      <c r="B267" s="0" t="s">
        <v>413</v>
      </c>
      <c r="C267" s="0" t="s">
        <v>47</v>
      </c>
      <c r="D267" s="0" t="s">
        <v>179</v>
      </c>
      <c r="E267" s="4" t="n">
        <v>72.75</v>
      </c>
      <c r="F267" s="4" t="n">
        <v>205</v>
      </c>
      <c r="G267" s="4" t="n">
        <v>4.45</v>
      </c>
      <c r="H267" s="4" t="n">
        <v>19</v>
      </c>
      <c r="I267" s="4" t="n">
        <v>39</v>
      </c>
      <c r="J267" s="4" t="n">
        <v>125</v>
      </c>
      <c r="K267" s="4" t="n">
        <v>3.97</v>
      </c>
      <c r="L267" s="4" t="n">
        <v>6.7</v>
      </c>
    </row>
    <row r="268" customFormat="false" ht="14.25" hidden="false" customHeight="true" outlineLevel="0" collapsed="false">
      <c r="A268" s="0" t="n">
        <v>2015</v>
      </c>
      <c r="B268" s="0" t="s">
        <v>414</v>
      </c>
      <c r="C268" s="0" t="s">
        <v>16</v>
      </c>
      <c r="D268" s="0" t="s">
        <v>415</v>
      </c>
      <c r="E268" s="4" t="n">
        <v>77.63</v>
      </c>
      <c r="F268" s="4" t="n">
        <v>263</v>
      </c>
      <c r="G268" s="4" t="n">
        <v>4.98</v>
      </c>
      <c r="H268" s="4" t="n">
        <v>19</v>
      </c>
      <c r="I268" s="4" t="n">
        <v>30.5</v>
      </c>
      <c r="J268" s="4" t="n">
        <v>110</v>
      </c>
      <c r="K268" s="4" t="n">
        <v>4.54</v>
      </c>
      <c r="L268" s="4" t="n">
        <v>7.46</v>
      </c>
    </row>
    <row r="269" customFormat="false" ht="14.25" hidden="false" customHeight="true" outlineLevel="0" collapsed="false">
      <c r="A269" s="0" t="n">
        <v>2015</v>
      </c>
      <c r="B269" s="0" t="s">
        <v>416</v>
      </c>
      <c r="C269" s="0" t="s">
        <v>30</v>
      </c>
      <c r="D269" s="0" t="s">
        <v>109</v>
      </c>
      <c r="E269" s="4" t="n">
        <v>71</v>
      </c>
      <c r="F269" s="4" t="n">
        <v>217</v>
      </c>
      <c r="G269" s="4" t="n">
        <v>4.62</v>
      </c>
      <c r="H269" s="4"/>
      <c r="I269" s="4"/>
      <c r="J269" s="4"/>
      <c r="K269" s="4"/>
      <c r="L269" s="4"/>
    </row>
    <row r="270" customFormat="false" ht="14.25" hidden="false" customHeight="true" outlineLevel="0" collapsed="false">
      <c r="A270" s="0" t="n">
        <v>2015</v>
      </c>
      <c r="B270" s="0" t="s">
        <v>417</v>
      </c>
      <c r="C270" s="0" t="s">
        <v>85</v>
      </c>
      <c r="D270" s="0" t="s">
        <v>418</v>
      </c>
      <c r="E270" s="4" t="n">
        <v>74</v>
      </c>
      <c r="F270" s="4" t="n">
        <v>291</v>
      </c>
      <c r="G270" s="4" t="n">
        <v>5.04</v>
      </c>
      <c r="H270" s="4"/>
      <c r="I270" s="4"/>
      <c r="J270" s="4"/>
      <c r="K270" s="4"/>
      <c r="L270" s="4"/>
    </row>
    <row r="271" customFormat="false" ht="14.25" hidden="false" customHeight="true" outlineLevel="0" collapsed="false">
      <c r="A271" s="0" t="n">
        <v>2015</v>
      </c>
      <c r="B271" s="0" t="s">
        <v>419</v>
      </c>
      <c r="C271" s="0" t="s">
        <v>34</v>
      </c>
      <c r="D271" s="0" t="s">
        <v>284</v>
      </c>
      <c r="E271" s="4" t="n">
        <v>74</v>
      </c>
      <c r="F271" s="4" t="n">
        <v>208</v>
      </c>
      <c r="G271" s="4" t="n">
        <v>4.54</v>
      </c>
      <c r="H271" s="4"/>
      <c r="I271" s="4"/>
      <c r="J271" s="4"/>
      <c r="K271" s="4"/>
      <c r="L271" s="4"/>
    </row>
    <row r="272" customFormat="false" ht="14.25" hidden="false" customHeight="true" outlineLevel="0" collapsed="false">
      <c r="A272" s="0" t="n">
        <v>2015</v>
      </c>
      <c r="B272" s="0" t="s">
        <v>420</v>
      </c>
      <c r="C272" s="0" t="s">
        <v>34</v>
      </c>
      <c r="D272" s="0" t="s">
        <v>421</v>
      </c>
      <c r="E272" s="4" t="n">
        <v>71.63</v>
      </c>
      <c r="F272" s="4" t="n">
        <v>218</v>
      </c>
      <c r="G272" s="4" t="n">
        <v>4.68</v>
      </c>
      <c r="H272" s="4" t="n">
        <v>17</v>
      </c>
      <c r="I272" s="4" t="n">
        <v>27.5</v>
      </c>
      <c r="J272" s="4" t="n">
        <v>110</v>
      </c>
      <c r="K272" s="4" t="n">
        <v>4.58</v>
      </c>
      <c r="L272" s="4" t="n">
        <v>7.35</v>
      </c>
    </row>
    <row r="273" customFormat="false" ht="14.25" hidden="false" customHeight="true" outlineLevel="0" collapsed="false">
      <c r="A273" s="0" t="n">
        <v>2015</v>
      </c>
      <c r="B273" s="0" t="s">
        <v>422</v>
      </c>
      <c r="C273" s="0" t="s">
        <v>68</v>
      </c>
      <c r="D273" s="0" t="s">
        <v>119</v>
      </c>
      <c r="E273" s="4" t="n">
        <v>80</v>
      </c>
      <c r="F273" s="4" t="n">
        <v>311</v>
      </c>
      <c r="G273" s="4" t="n">
        <v>5.29</v>
      </c>
      <c r="H273" s="4"/>
      <c r="I273" s="4"/>
      <c r="J273" s="4"/>
      <c r="K273" s="4"/>
      <c r="L273" s="4"/>
    </row>
    <row r="274" customFormat="false" ht="14.25" hidden="false" customHeight="true" outlineLevel="0" collapsed="false">
      <c r="A274" s="0" t="n">
        <v>2015</v>
      </c>
      <c r="B274" s="0" t="s">
        <v>423</v>
      </c>
      <c r="C274" s="0" t="s">
        <v>16</v>
      </c>
      <c r="D274" s="0" t="s">
        <v>332</v>
      </c>
      <c r="E274" s="4" t="n">
        <v>75</v>
      </c>
      <c r="F274" s="4" t="n">
        <v>243</v>
      </c>
      <c r="G274" s="4" t="n">
        <v>4.78</v>
      </c>
      <c r="H274" s="4"/>
      <c r="I274" s="4"/>
      <c r="J274" s="4"/>
      <c r="K274" s="4"/>
      <c r="L274" s="4"/>
    </row>
    <row r="275" customFormat="false" ht="14.25" hidden="false" customHeight="true" outlineLevel="0" collapsed="false">
      <c r="A275" s="0" t="n">
        <v>2015</v>
      </c>
      <c r="B275" s="0" t="s">
        <v>424</v>
      </c>
      <c r="C275" s="0" t="s">
        <v>37</v>
      </c>
      <c r="D275" s="0" t="s">
        <v>206</v>
      </c>
      <c r="E275" s="4" t="n">
        <v>73</v>
      </c>
      <c r="F275" s="4" t="n">
        <v>202</v>
      </c>
      <c r="G275" s="4" t="n">
        <v>4.49</v>
      </c>
      <c r="H275" s="4"/>
      <c r="I275" s="4"/>
      <c r="J275" s="4"/>
      <c r="K275" s="4"/>
      <c r="L275" s="4"/>
    </row>
    <row r="276" customFormat="false" ht="14.25" hidden="false" customHeight="true" outlineLevel="0" collapsed="false">
      <c r="A276" s="0" t="n">
        <v>2015</v>
      </c>
      <c r="B276" s="0" t="s">
        <v>425</v>
      </c>
      <c r="C276" s="0" t="s">
        <v>55</v>
      </c>
      <c r="D276" s="0" t="s">
        <v>172</v>
      </c>
      <c r="E276" s="4" t="n">
        <v>74.88</v>
      </c>
      <c r="F276" s="4" t="n">
        <v>271</v>
      </c>
      <c r="G276" s="4" t="n">
        <v>4.79</v>
      </c>
      <c r="H276" s="4" t="n">
        <v>19</v>
      </c>
      <c r="I276" s="4" t="n">
        <v>38.5</v>
      </c>
      <c r="J276" s="4" t="n">
        <v>118</v>
      </c>
      <c r="K276" s="4" t="n">
        <v>4.05</v>
      </c>
      <c r="L276" s="4" t="n">
        <v>7.08</v>
      </c>
    </row>
    <row r="277" customFormat="false" ht="14.25" hidden="false" customHeight="true" outlineLevel="0" collapsed="false">
      <c r="A277" s="0" t="n">
        <v>2015</v>
      </c>
      <c r="B277" s="0" t="s">
        <v>426</v>
      </c>
      <c r="C277" s="0" t="s">
        <v>16</v>
      </c>
      <c r="D277" s="0" t="s">
        <v>41</v>
      </c>
      <c r="E277" s="4" t="n">
        <v>77</v>
      </c>
      <c r="F277" s="4" t="n">
        <v>256</v>
      </c>
      <c r="G277" s="4" t="n">
        <v>4.78</v>
      </c>
      <c r="H277" s="4"/>
      <c r="I277" s="4"/>
      <c r="J277" s="4"/>
      <c r="K277" s="4"/>
      <c r="L277" s="4"/>
    </row>
    <row r="278" customFormat="false" ht="14.25" hidden="false" customHeight="true" outlineLevel="0" collapsed="false">
      <c r="A278" s="0" t="n">
        <v>2015</v>
      </c>
      <c r="B278" s="0" t="s">
        <v>427</v>
      </c>
      <c r="C278" s="0" t="s">
        <v>24</v>
      </c>
      <c r="D278" s="0" t="s">
        <v>289</v>
      </c>
      <c r="E278" s="4" t="n">
        <v>74</v>
      </c>
      <c r="F278" s="4" t="n">
        <v>234</v>
      </c>
      <c r="G278" s="4" t="n">
        <v>4.65</v>
      </c>
      <c r="H278" s="4"/>
      <c r="I278" s="4"/>
      <c r="J278" s="4"/>
      <c r="K278" s="4"/>
      <c r="L278" s="4"/>
    </row>
    <row r="279" customFormat="false" ht="14.25" hidden="false" customHeight="true" outlineLevel="0" collapsed="false">
      <c r="A279" s="0" t="n">
        <v>2015</v>
      </c>
      <c r="B279" s="0" t="s">
        <v>428</v>
      </c>
      <c r="C279" s="0" t="s">
        <v>85</v>
      </c>
      <c r="D279" s="0" t="s">
        <v>86</v>
      </c>
      <c r="E279" s="4" t="n">
        <v>75</v>
      </c>
      <c r="F279" s="4" t="n">
        <v>300</v>
      </c>
      <c r="G279" s="4" t="n">
        <v>5.07</v>
      </c>
      <c r="H279" s="4" t="n">
        <v>34</v>
      </c>
      <c r="I279" s="4" t="n">
        <v>26.5</v>
      </c>
      <c r="J279" s="4" t="n">
        <v>100</v>
      </c>
      <c r="K279" s="4" t="n">
        <v>4.56</v>
      </c>
      <c r="L279" s="4" t="n">
        <v>7.73</v>
      </c>
    </row>
    <row r="280" customFormat="false" ht="14.25" hidden="false" customHeight="true" outlineLevel="0" collapsed="false">
      <c r="A280" s="0" t="n">
        <v>2015</v>
      </c>
      <c r="B280" s="0" t="s">
        <v>429</v>
      </c>
      <c r="C280" s="0" t="s">
        <v>68</v>
      </c>
      <c r="D280" s="0" t="s">
        <v>430</v>
      </c>
      <c r="E280" s="4" t="n">
        <v>76</v>
      </c>
      <c r="F280" s="4" t="n">
        <v>288</v>
      </c>
      <c r="G280" s="4" t="n">
        <v>5.08</v>
      </c>
      <c r="H280" s="4"/>
      <c r="I280" s="4"/>
      <c r="J280" s="4"/>
      <c r="K280" s="4"/>
      <c r="L280" s="4"/>
    </row>
    <row r="281" customFormat="false" ht="14.25" hidden="false" customHeight="true" outlineLevel="0" collapsed="false">
      <c r="A281" s="0" t="n">
        <v>2015</v>
      </c>
      <c r="B281" s="0" t="s">
        <v>431</v>
      </c>
      <c r="C281" s="0" t="s">
        <v>76</v>
      </c>
      <c r="D281" s="0" t="s">
        <v>25</v>
      </c>
      <c r="E281" s="4" t="n">
        <v>74.5</v>
      </c>
      <c r="F281" s="4" t="n">
        <v>213</v>
      </c>
      <c r="G281" s="4" t="n">
        <v>4.84</v>
      </c>
      <c r="H281" s="4"/>
      <c r="I281" s="4"/>
      <c r="J281" s="4"/>
      <c r="K281" s="4"/>
      <c r="L281" s="4"/>
    </row>
    <row r="282" customFormat="false" ht="14.25" hidden="false" customHeight="true" outlineLevel="0" collapsed="false">
      <c r="A282" s="0" t="n">
        <v>2015</v>
      </c>
      <c r="B282" s="0" t="s">
        <v>432</v>
      </c>
      <c r="C282" s="0" t="s">
        <v>76</v>
      </c>
      <c r="D282" s="0" t="s">
        <v>340</v>
      </c>
      <c r="E282" s="4" t="n">
        <v>73</v>
      </c>
      <c r="F282" s="4" t="n">
        <v>200</v>
      </c>
      <c r="G282" s="4" t="n">
        <v>4.76</v>
      </c>
      <c r="H282" s="4"/>
      <c r="I282" s="4"/>
      <c r="J282" s="4"/>
      <c r="K282" s="4"/>
      <c r="L282" s="4"/>
    </row>
    <row r="283" customFormat="false" ht="14.25" hidden="false" customHeight="true" outlineLevel="0" collapsed="false">
      <c r="A283" s="0" t="n">
        <v>2015</v>
      </c>
      <c r="B283" s="0" t="s">
        <v>433</v>
      </c>
      <c r="C283" s="0" t="s">
        <v>47</v>
      </c>
      <c r="D283" s="0" t="s">
        <v>156</v>
      </c>
      <c r="E283" s="4" t="n">
        <v>71.75</v>
      </c>
      <c r="F283" s="4" t="n">
        <v>191</v>
      </c>
      <c r="G283" s="4" t="n">
        <v>4.61</v>
      </c>
      <c r="H283" s="4" t="n">
        <v>7</v>
      </c>
      <c r="I283" s="4" t="n">
        <v>32.5</v>
      </c>
      <c r="J283" s="4" t="n">
        <v>119</v>
      </c>
      <c r="K283" s="4" t="n">
        <v>4</v>
      </c>
      <c r="L283" s="4" t="n">
        <v>6.8</v>
      </c>
    </row>
    <row r="284" customFormat="false" ht="14.25" hidden="false" customHeight="true" outlineLevel="0" collapsed="false">
      <c r="A284" s="0" t="n">
        <v>2015</v>
      </c>
      <c r="B284" s="0" t="s">
        <v>434</v>
      </c>
      <c r="C284" s="0" t="s">
        <v>76</v>
      </c>
      <c r="D284" s="0" t="s">
        <v>140</v>
      </c>
      <c r="E284" s="4" t="n">
        <v>73</v>
      </c>
      <c r="F284" s="4" t="n">
        <v>222</v>
      </c>
      <c r="G284" s="4" t="n">
        <v>4.63</v>
      </c>
      <c r="H284" s="4"/>
      <c r="I284" s="4"/>
      <c r="J284" s="4"/>
      <c r="K284" s="4"/>
      <c r="L284" s="4"/>
    </row>
    <row r="285" customFormat="false" ht="14.25" hidden="false" customHeight="true" outlineLevel="0" collapsed="false">
      <c r="A285" s="0" t="n">
        <v>2015</v>
      </c>
      <c r="B285" s="0" t="s">
        <v>435</v>
      </c>
      <c r="C285" s="0" t="s">
        <v>24</v>
      </c>
      <c r="D285" s="0" t="s">
        <v>28</v>
      </c>
      <c r="E285" s="4" t="n">
        <v>75.38</v>
      </c>
      <c r="F285" s="4" t="n">
        <v>262</v>
      </c>
      <c r="G285" s="4" t="n">
        <v>4.81</v>
      </c>
      <c r="H285" s="4" t="n">
        <v>20</v>
      </c>
      <c r="I285" s="4" t="n">
        <v>37</v>
      </c>
      <c r="J285" s="4" t="n">
        <v>117</v>
      </c>
      <c r="K285" s="4" t="n">
        <v>4.38</v>
      </c>
      <c r="L285" s="4" t="n">
        <v>7.24</v>
      </c>
    </row>
    <row r="286" customFormat="false" ht="14.25" hidden="false" customHeight="true" outlineLevel="0" collapsed="false">
      <c r="A286" s="0" t="n">
        <v>2015</v>
      </c>
      <c r="B286" s="0" t="s">
        <v>436</v>
      </c>
      <c r="C286" s="0" t="s">
        <v>34</v>
      </c>
      <c r="D286" s="0" t="s">
        <v>437</v>
      </c>
      <c r="E286" s="4" t="n">
        <v>73</v>
      </c>
      <c r="F286" s="4" t="n">
        <v>220</v>
      </c>
      <c r="G286" s="4" t="n">
        <v>4.38</v>
      </c>
      <c r="H286" s="4"/>
      <c r="I286" s="4"/>
      <c r="J286" s="4"/>
      <c r="K286" s="4"/>
      <c r="L286" s="4"/>
    </row>
    <row r="287" customFormat="false" ht="14.25" hidden="false" customHeight="true" outlineLevel="0" collapsed="false">
      <c r="A287" s="0" t="n">
        <v>2015</v>
      </c>
      <c r="B287" s="0" t="s">
        <v>438</v>
      </c>
      <c r="C287" s="0" t="s">
        <v>30</v>
      </c>
      <c r="D287" s="0" t="s">
        <v>437</v>
      </c>
      <c r="E287" s="4" t="n">
        <v>73</v>
      </c>
      <c r="F287" s="4" t="n">
        <v>205</v>
      </c>
      <c r="G287" s="4" t="n">
        <v>4.58</v>
      </c>
      <c r="H287" s="4"/>
      <c r="I287" s="4"/>
      <c r="J287" s="4"/>
      <c r="K287" s="4"/>
      <c r="L287" s="4"/>
    </row>
    <row r="288" customFormat="false" ht="14.25" hidden="false" customHeight="true" outlineLevel="0" collapsed="false">
      <c r="A288" s="0" t="n">
        <v>2015</v>
      </c>
      <c r="B288" s="0" t="s">
        <v>439</v>
      </c>
      <c r="C288" s="0" t="s">
        <v>16</v>
      </c>
      <c r="D288" s="0" t="s">
        <v>124</v>
      </c>
      <c r="E288" s="4" t="n">
        <v>75</v>
      </c>
      <c r="F288" s="4" t="n">
        <v>244</v>
      </c>
      <c r="G288" s="4" t="n">
        <v>4.87</v>
      </c>
      <c r="H288" s="4" t="n">
        <v>28</v>
      </c>
      <c r="I288" s="4"/>
      <c r="J288" s="4"/>
      <c r="K288" s="4" t="n">
        <v>4.7</v>
      </c>
      <c r="L288" s="4" t="n">
        <v>7.62</v>
      </c>
    </row>
    <row r="289" customFormat="false" ht="14.25" hidden="false" customHeight="true" outlineLevel="0" collapsed="false">
      <c r="A289" s="0" t="n">
        <v>2015</v>
      </c>
      <c r="B289" s="0" t="s">
        <v>440</v>
      </c>
      <c r="C289" s="0" t="s">
        <v>34</v>
      </c>
      <c r="D289" s="0" t="s">
        <v>88</v>
      </c>
      <c r="E289" s="4" t="n">
        <v>74.38</v>
      </c>
      <c r="F289" s="4" t="n">
        <v>216</v>
      </c>
      <c r="G289" s="4" t="n">
        <v>4.58</v>
      </c>
      <c r="H289" s="4" t="n">
        <v>23</v>
      </c>
      <c r="I289" s="4" t="n">
        <v>36.5</v>
      </c>
      <c r="J289" s="4" t="n">
        <v>124</v>
      </c>
      <c r="K289" s="4" t="n">
        <v>4.18</v>
      </c>
      <c r="L289" s="4" t="n">
        <v>6.86</v>
      </c>
    </row>
    <row r="290" customFormat="false" ht="14.25" hidden="false" customHeight="true" outlineLevel="0" collapsed="false">
      <c r="A290" s="0" t="n">
        <v>2015</v>
      </c>
      <c r="B290" s="0" t="s">
        <v>441</v>
      </c>
      <c r="C290" s="0" t="s">
        <v>37</v>
      </c>
      <c r="D290" s="0" t="s">
        <v>124</v>
      </c>
      <c r="E290" s="4" t="n">
        <v>71.75</v>
      </c>
      <c r="F290" s="4" t="n">
        <v>218</v>
      </c>
      <c r="G290" s="4" t="n">
        <v>4.54</v>
      </c>
      <c r="H290" s="4" t="n">
        <v>17</v>
      </c>
      <c r="I290" s="4"/>
      <c r="J290" s="4"/>
      <c r="K290" s="4"/>
      <c r="L290" s="4"/>
    </row>
    <row r="291" customFormat="false" ht="14.25" hidden="false" customHeight="true" outlineLevel="0" collapsed="false">
      <c r="A291" s="0" t="n">
        <v>2015</v>
      </c>
      <c r="B291" s="0" t="s">
        <v>442</v>
      </c>
      <c r="C291" s="0" t="s">
        <v>85</v>
      </c>
      <c r="D291" s="0" t="s">
        <v>156</v>
      </c>
      <c r="E291" s="4" t="n">
        <v>72.75</v>
      </c>
      <c r="F291" s="4" t="n">
        <v>304</v>
      </c>
      <c r="G291" s="4" t="n">
        <v>5.06</v>
      </c>
      <c r="H291" s="4" t="n">
        <v>30</v>
      </c>
      <c r="I291" s="4" t="n">
        <v>31</v>
      </c>
      <c r="J291" s="4" t="n">
        <v>112</v>
      </c>
      <c r="K291" s="4" t="n">
        <v>4.56</v>
      </c>
      <c r="L291" s="4" t="n">
        <v>7.37</v>
      </c>
    </row>
    <row r="292" customFormat="false" ht="14.25" hidden="false" customHeight="true" outlineLevel="0" collapsed="false">
      <c r="A292" s="0" t="n">
        <v>2015</v>
      </c>
      <c r="B292" s="0" t="s">
        <v>443</v>
      </c>
      <c r="C292" s="0" t="s">
        <v>76</v>
      </c>
      <c r="D292" s="0" t="s">
        <v>444</v>
      </c>
      <c r="E292" s="4" t="n">
        <v>73</v>
      </c>
      <c r="F292" s="4" t="n">
        <v>191</v>
      </c>
      <c r="G292" s="4" t="n">
        <v>4.76</v>
      </c>
      <c r="H292" s="4"/>
      <c r="I292" s="4"/>
      <c r="J292" s="4"/>
      <c r="K292" s="4"/>
      <c r="L292" s="4"/>
    </row>
    <row r="293" customFormat="false" ht="14.25" hidden="false" customHeight="true" outlineLevel="0" collapsed="false">
      <c r="A293" s="0" t="n">
        <v>2015</v>
      </c>
      <c r="B293" s="0" t="s">
        <v>445</v>
      </c>
      <c r="C293" s="0" t="s">
        <v>47</v>
      </c>
      <c r="D293" s="0" t="s">
        <v>313</v>
      </c>
      <c r="E293" s="4" t="n">
        <v>71</v>
      </c>
      <c r="F293" s="4" t="n">
        <v>181</v>
      </c>
      <c r="G293" s="4" t="n">
        <v>4.53</v>
      </c>
      <c r="H293" s="4"/>
      <c r="I293" s="4"/>
      <c r="J293" s="4"/>
      <c r="K293" s="4"/>
      <c r="L293" s="4"/>
    </row>
    <row r="294" customFormat="false" ht="14.25" hidden="false" customHeight="true" outlineLevel="0" collapsed="false">
      <c r="A294" s="0" t="n">
        <v>2015</v>
      </c>
      <c r="B294" s="0" t="s">
        <v>446</v>
      </c>
      <c r="C294" s="0" t="s">
        <v>80</v>
      </c>
      <c r="D294" s="0" t="s">
        <v>232</v>
      </c>
      <c r="E294" s="4" t="n">
        <v>76</v>
      </c>
      <c r="F294" s="4" t="n">
        <v>301</v>
      </c>
      <c r="G294" s="4" t="n">
        <v>5.08</v>
      </c>
      <c r="H294" s="4"/>
      <c r="I294" s="4"/>
      <c r="J294" s="4"/>
      <c r="K294" s="4"/>
      <c r="L294" s="4"/>
    </row>
    <row r="295" customFormat="false" ht="14.25" hidden="false" customHeight="true" outlineLevel="0" collapsed="false">
      <c r="A295" s="0" t="n">
        <v>2015</v>
      </c>
      <c r="B295" s="0" t="s">
        <v>447</v>
      </c>
      <c r="C295" s="0" t="s">
        <v>40</v>
      </c>
      <c r="D295" s="0" t="s">
        <v>448</v>
      </c>
      <c r="E295" s="4" t="n">
        <v>69.63</v>
      </c>
      <c r="F295" s="4" t="n">
        <v>215</v>
      </c>
      <c r="G295" s="4" t="n">
        <v>4.7</v>
      </c>
      <c r="H295" s="4" t="n">
        <v>26</v>
      </c>
      <c r="I295" s="4" t="n">
        <v>36.5</v>
      </c>
      <c r="J295" s="4" t="n">
        <v>120</v>
      </c>
      <c r="K295" s="4" t="n">
        <v>4.13</v>
      </c>
      <c r="L295" s="4" t="n">
        <v>7.09</v>
      </c>
    </row>
    <row r="296" customFormat="false" ht="14.25" hidden="false" customHeight="true" outlineLevel="0" collapsed="false">
      <c r="A296" s="0" t="n">
        <v>2015</v>
      </c>
      <c r="B296" s="0" t="s">
        <v>449</v>
      </c>
      <c r="C296" s="0" t="s">
        <v>13</v>
      </c>
      <c r="D296" s="0" t="s">
        <v>109</v>
      </c>
      <c r="E296" s="4" t="n">
        <v>75</v>
      </c>
      <c r="F296" s="4" t="n">
        <v>307</v>
      </c>
      <c r="G296" s="4" t="n">
        <v>5.42</v>
      </c>
      <c r="H296" s="4"/>
      <c r="I296" s="4"/>
      <c r="J296" s="4"/>
      <c r="K296" s="4"/>
      <c r="L296" s="4"/>
    </row>
    <row r="297" customFormat="false" ht="14.25" hidden="false" customHeight="true" outlineLevel="0" collapsed="false">
      <c r="A297" s="0" t="n">
        <v>2015</v>
      </c>
      <c r="B297" s="0" t="s">
        <v>450</v>
      </c>
      <c r="C297" s="0" t="s">
        <v>24</v>
      </c>
      <c r="D297" s="0" t="s">
        <v>74</v>
      </c>
      <c r="E297" s="4" t="n">
        <v>74.38</v>
      </c>
      <c r="F297" s="4" t="n">
        <v>253</v>
      </c>
      <c r="G297" s="4" t="n">
        <v>4.74</v>
      </c>
      <c r="H297" s="4"/>
      <c r="I297" s="4"/>
      <c r="J297" s="4"/>
      <c r="K297" s="4"/>
      <c r="L297" s="4"/>
    </row>
    <row r="298" customFormat="false" ht="14.25" hidden="false" customHeight="true" outlineLevel="0" collapsed="false">
      <c r="A298" s="0" t="n">
        <v>2015</v>
      </c>
      <c r="B298" s="0" t="s">
        <v>451</v>
      </c>
      <c r="C298" s="0" t="s">
        <v>19</v>
      </c>
      <c r="D298" s="0" t="s">
        <v>437</v>
      </c>
      <c r="E298" s="4" t="n">
        <v>72.5</v>
      </c>
      <c r="F298" s="4" t="n">
        <v>240</v>
      </c>
      <c r="G298" s="4" t="n">
        <v>4.78</v>
      </c>
      <c r="H298" s="4" t="n">
        <v>19</v>
      </c>
      <c r="I298" s="4" t="n">
        <v>31</v>
      </c>
      <c r="J298" s="4" t="n">
        <v>110</v>
      </c>
      <c r="K298" s="4" t="n">
        <v>4.39</v>
      </c>
      <c r="L298" s="4" t="n">
        <v>7.07</v>
      </c>
    </row>
    <row r="299" customFormat="false" ht="14.25" hidden="false" customHeight="true" outlineLevel="0" collapsed="false">
      <c r="A299" s="0" t="n">
        <v>2015</v>
      </c>
      <c r="B299" s="0" t="s">
        <v>452</v>
      </c>
      <c r="C299" s="0" t="s">
        <v>55</v>
      </c>
      <c r="D299" s="0" t="s">
        <v>22</v>
      </c>
      <c r="E299" s="4" t="n">
        <v>78.25</v>
      </c>
      <c r="F299" s="4" t="n">
        <v>294</v>
      </c>
      <c r="G299" s="4" t="n">
        <v>4.97</v>
      </c>
      <c r="H299" s="4"/>
      <c r="I299" s="4" t="n">
        <v>30</v>
      </c>
      <c r="J299" s="4" t="n">
        <v>111</v>
      </c>
      <c r="K299" s="4" t="n">
        <v>4.19</v>
      </c>
      <c r="L299" s="4" t="n">
        <v>7.2</v>
      </c>
    </row>
    <row r="300" customFormat="false" ht="14.25" hidden="false" customHeight="true" outlineLevel="0" collapsed="false">
      <c r="A300" s="0" t="n">
        <v>2015</v>
      </c>
      <c r="B300" s="0" t="s">
        <v>453</v>
      </c>
      <c r="C300" s="0" t="s">
        <v>19</v>
      </c>
      <c r="D300" s="0" t="s">
        <v>94</v>
      </c>
      <c r="E300" s="4" t="n">
        <v>73</v>
      </c>
      <c r="F300" s="4" t="n">
        <v>239</v>
      </c>
      <c r="G300" s="4" t="n">
        <v>4.95</v>
      </c>
      <c r="H300" s="4"/>
      <c r="I300" s="4"/>
      <c r="J300" s="4"/>
      <c r="K300" s="4"/>
      <c r="L300" s="4"/>
    </row>
    <row r="301" customFormat="false" ht="14.25" hidden="false" customHeight="true" outlineLevel="0" collapsed="false">
      <c r="A301" s="0" t="n">
        <v>2015</v>
      </c>
      <c r="B301" s="0" t="s">
        <v>454</v>
      </c>
      <c r="C301" s="0" t="s">
        <v>24</v>
      </c>
      <c r="D301" s="0" t="s">
        <v>455</v>
      </c>
      <c r="E301" s="4" t="n">
        <v>73</v>
      </c>
      <c r="F301" s="4" t="n">
        <v>245</v>
      </c>
      <c r="G301" s="4" t="n">
        <v>4.77</v>
      </c>
      <c r="H301" s="4"/>
      <c r="I301" s="4"/>
      <c r="J301" s="4"/>
      <c r="K301" s="4"/>
      <c r="L301" s="4"/>
    </row>
    <row r="302" customFormat="false" ht="14.25" hidden="false" customHeight="true" outlineLevel="0" collapsed="false">
      <c r="A302" s="0" t="n">
        <v>2015</v>
      </c>
      <c r="B302" s="0" t="s">
        <v>456</v>
      </c>
      <c r="C302" s="0" t="s">
        <v>80</v>
      </c>
      <c r="D302" s="0" t="s">
        <v>109</v>
      </c>
      <c r="E302" s="4" t="n">
        <v>75</v>
      </c>
      <c r="F302" s="4" t="n">
        <v>297</v>
      </c>
      <c r="G302" s="4" t="n">
        <v>5.12</v>
      </c>
      <c r="H302" s="4"/>
      <c r="I302" s="4"/>
      <c r="J302" s="4"/>
      <c r="K302" s="4"/>
      <c r="L302" s="4"/>
    </row>
    <row r="303" customFormat="false" ht="14.25" hidden="false" customHeight="true" outlineLevel="0" collapsed="false">
      <c r="A303" s="0" t="n">
        <v>2015</v>
      </c>
      <c r="B303" s="0" t="s">
        <v>457</v>
      </c>
      <c r="C303" s="0" t="s">
        <v>27</v>
      </c>
      <c r="D303" s="0" t="s">
        <v>66</v>
      </c>
      <c r="E303" s="4" t="n">
        <v>71</v>
      </c>
      <c r="F303" s="4" t="n">
        <v>232</v>
      </c>
      <c r="G303" s="4" t="n">
        <v>4.73</v>
      </c>
      <c r="H303" s="4"/>
      <c r="I303" s="4"/>
      <c r="J303" s="4"/>
      <c r="K303" s="4"/>
      <c r="L303" s="4"/>
    </row>
    <row r="304" customFormat="false" ht="14.25" hidden="false" customHeight="true" outlineLevel="0" collapsed="false">
      <c r="A304" s="0" t="n">
        <v>2015</v>
      </c>
      <c r="B304" s="0" t="s">
        <v>458</v>
      </c>
      <c r="C304" s="0" t="s">
        <v>76</v>
      </c>
      <c r="D304" s="0" t="s">
        <v>60</v>
      </c>
      <c r="E304" s="4" t="n">
        <v>74</v>
      </c>
      <c r="F304" s="4" t="n">
        <v>207</v>
      </c>
      <c r="G304" s="4" t="n">
        <v>4.79</v>
      </c>
      <c r="H304" s="4"/>
      <c r="I304" s="4"/>
      <c r="J304" s="4"/>
      <c r="K304" s="4"/>
      <c r="L304" s="4"/>
    </row>
    <row r="305" customFormat="false" ht="14.25" hidden="false" customHeight="true" outlineLevel="0" collapsed="false">
      <c r="A305" s="0" t="n">
        <v>2015</v>
      </c>
      <c r="B305" s="0" t="s">
        <v>459</v>
      </c>
      <c r="C305" s="0" t="s">
        <v>68</v>
      </c>
      <c r="D305" s="0" t="s">
        <v>81</v>
      </c>
      <c r="E305" s="4" t="n">
        <v>77</v>
      </c>
      <c r="F305" s="4" t="n">
        <v>299</v>
      </c>
      <c r="G305" s="4" t="n">
        <v>5.17</v>
      </c>
      <c r="H305" s="4"/>
      <c r="I305" s="4"/>
      <c r="J305" s="4"/>
      <c r="K305" s="4"/>
      <c r="L305" s="4"/>
    </row>
    <row r="306" customFormat="false" ht="14.25" hidden="false" customHeight="true" outlineLevel="0" collapsed="false">
      <c r="A306" s="0" t="n">
        <v>2015</v>
      </c>
      <c r="B306" s="0" t="s">
        <v>460</v>
      </c>
      <c r="C306" s="0" t="s">
        <v>30</v>
      </c>
      <c r="D306" s="0" t="s">
        <v>164</v>
      </c>
      <c r="E306" s="4" t="n">
        <v>71.38</v>
      </c>
      <c r="F306" s="4" t="n">
        <v>208</v>
      </c>
      <c r="G306" s="4" t="n">
        <v>4.59</v>
      </c>
      <c r="H306" s="4" t="n">
        <v>23</v>
      </c>
      <c r="I306" s="4"/>
      <c r="J306" s="4"/>
      <c r="K306" s="4"/>
      <c r="L306" s="4"/>
    </row>
    <row r="307" customFormat="false" ht="14.25" hidden="false" customHeight="true" outlineLevel="0" collapsed="false">
      <c r="A307" s="0" t="n">
        <v>2015</v>
      </c>
      <c r="B307" s="0" t="s">
        <v>461</v>
      </c>
      <c r="C307" s="0" t="s">
        <v>47</v>
      </c>
      <c r="D307" s="0" t="s">
        <v>109</v>
      </c>
      <c r="E307" s="4" t="n">
        <v>69.13</v>
      </c>
      <c r="F307" s="4" t="n">
        <v>192</v>
      </c>
      <c r="G307" s="4" t="n">
        <v>4.52</v>
      </c>
      <c r="H307" s="4"/>
      <c r="I307" s="4"/>
      <c r="J307" s="4"/>
      <c r="K307" s="4"/>
      <c r="L307" s="4"/>
    </row>
    <row r="308" customFormat="false" ht="14.25" hidden="false" customHeight="true" outlineLevel="0" collapsed="false">
      <c r="A308" s="0" t="n">
        <v>2015</v>
      </c>
      <c r="B308" s="0" t="s">
        <v>462</v>
      </c>
      <c r="C308" s="0" t="s">
        <v>47</v>
      </c>
      <c r="D308" s="0" t="s">
        <v>356</v>
      </c>
      <c r="E308" s="4" t="n">
        <v>70</v>
      </c>
      <c r="F308" s="4" t="n">
        <v>189</v>
      </c>
      <c r="G308" s="4" t="n">
        <v>4.53</v>
      </c>
      <c r="H308" s="4"/>
      <c r="I308" s="4"/>
      <c r="J308" s="4"/>
      <c r="K308" s="4"/>
      <c r="L308" s="4"/>
    </row>
    <row r="309" customFormat="false" ht="14.25" hidden="false" customHeight="true" outlineLevel="0" collapsed="false">
      <c r="A309" s="0" t="n">
        <v>2015</v>
      </c>
      <c r="B309" s="0" t="s">
        <v>463</v>
      </c>
      <c r="C309" s="0" t="s">
        <v>30</v>
      </c>
      <c r="D309" s="0" t="s">
        <v>316</v>
      </c>
      <c r="E309" s="4" t="n">
        <v>73</v>
      </c>
      <c r="F309" s="4" t="n">
        <v>213</v>
      </c>
      <c r="G309" s="4" t="n">
        <v>4.56</v>
      </c>
      <c r="H309" s="4"/>
      <c r="I309" s="4"/>
      <c r="J309" s="4"/>
      <c r="K309" s="4"/>
      <c r="L309" s="4"/>
    </row>
    <row r="310" customFormat="false" ht="14.25" hidden="false" customHeight="true" outlineLevel="0" collapsed="false">
      <c r="A310" s="0" t="n">
        <v>2015</v>
      </c>
      <c r="B310" s="0" t="s">
        <v>464</v>
      </c>
      <c r="C310" s="0" t="s">
        <v>34</v>
      </c>
      <c r="D310" s="0" t="s">
        <v>379</v>
      </c>
      <c r="E310" s="4" t="n">
        <v>70.25</v>
      </c>
      <c r="F310" s="4" t="n">
        <v>156</v>
      </c>
      <c r="G310" s="4" t="n">
        <v>4.28</v>
      </c>
      <c r="H310" s="4"/>
      <c r="I310" s="4" t="n">
        <v>36</v>
      </c>
      <c r="J310" s="4" t="n">
        <v>127</v>
      </c>
      <c r="K310" s="4" t="n">
        <v>4.15</v>
      </c>
      <c r="L310" s="4" t="n">
        <v>7.02</v>
      </c>
    </row>
    <row r="311" customFormat="false" ht="14.25" hidden="false" customHeight="true" outlineLevel="0" collapsed="false">
      <c r="A311" s="0" t="n">
        <v>2015</v>
      </c>
      <c r="B311" s="0" t="s">
        <v>465</v>
      </c>
      <c r="C311" s="0" t="s">
        <v>34</v>
      </c>
      <c r="D311" s="0" t="s">
        <v>158</v>
      </c>
      <c r="E311" s="4" t="n">
        <v>74</v>
      </c>
      <c r="F311" s="4" t="n">
        <v>209</v>
      </c>
      <c r="G311" s="4" t="n">
        <v>4.63</v>
      </c>
      <c r="H311" s="4"/>
      <c r="I311" s="4"/>
      <c r="J311" s="4"/>
      <c r="K311" s="4"/>
      <c r="L311" s="4"/>
    </row>
    <row r="312" customFormat="false" ht="14.25" hidden="false" customHeight="true" outlineLevel="0" collapsed="false">
      <c r="A312" s="0" t="n">
        <v>2015</v>
      </c>
      <c r="B312" s="0" t="s">
        <v>466</v>
      </c>
      <c r="C312" s="0" t="s">
        <v>24</v>
      </c>
      <c r="D312" s="0" t="s">
        <v>437</v>
      </c>
      <c r="E312" s="4" t="n">
        <v>73.75</v>
      </c>
      <c r="F312" s="4" t="n">
        <v>249</v>
      </c>
      <c r="G312" s="4" t="n">
        <v>4.91</v>
      </c>
      <c r="H312" s="4" t="n">
        <v>20</v>
      </c>
      <c r="I312" s="4" t="n">
        <v>30.5</v>
      </c>
      <c r="J312" s="4" t="n">
        <v>112</v>
      </c>
      <c r="K312" s="4"/>
      <c r="L312" s="4"/>
    </row>
    <row r="313" customFormat="false" ht="14.25" hidden="false" customHeight="true" outlineLevel="0" collapsed="false">
      <c r="A313" s="0" t="n">
        <v>2015</v>
      </c>
      <c r="B313" s="0" t="s">
        <v>467</v>
      </c>
      <c r="C313" s="0" t="s">
        <v>85</v>
      </c>
      <c r="D313" s="0" t="s">
        <v>14</v>
      </c>
      <c r="E313" s="4" t="n">
        <v>73</v>
      </c>
      <c r="F313" s="4" t="n">
        <v>304</v>
      </c>
      <c r="G313" s="4" t="n">
        <v>5.19</v>
      </c>
      <c r="H313" s="4" t="n">
        <v>29</v>
      </c>
      <c r="I313" s="4" t="n">
        <v>30</v>
      </c>
      <c r="J313" s="4" t="n">
        <v>106</v>
      </c>
      <c r="K313" s="4" t="n">
        <v>4.71</v>
      </c>
      <c r="L313" s="4" t="n">
        <v>7.78</v>
      </c>
    </row>
    <row r="314" customFormat="false" ht="14.25" hidden="false" customHeight="true" outlineLevel="0" collapsed="false">
      <c r="A314" s="0" t="n">
        <v>2015</v>
      </c>
      <c r="B314" s="0" t="s">
        <v>468</v>
      </c>
      <c r="C314" s="0" t="s">
        <v>37</v>
      </c>
      <c r="D314" s="0" t="s">
        <v>66</v>
      </c>
      <c r="E314" s="4" t="n">
        <v>70</v>
      </c>
      <c r="F314" s="4" t="n">
        <v>184</v>
      </c>
      <c r="G314" s="4" t="n">
        <v>4.58</v>
      </c>
      <c r="H314" s="4"/>
      <c r="I314" s="4"/>
      <c r="J314" s="4"/>
      <c r="K314" s="4"/>
      <c r="L314" s="4"/>
    </row>
    <row r="315" customFormat="false" ht="14.25" hidden="false" customHeight="true" outlineLevel="0" collapsed="false">
      <c r="A315" s="0" t="n">
        <v>2015</v>
      </c>
      <c r="B315" s="0" t="s">
        <v>469</v>
      </c>
      <c r="C315" s="0" t="s">
        <v>19</v>
      </c>
      <c r="D315" s="0" t="s">
        <v>271</v>
      </c>
      <c r="E315" s="4" t="n">
        <v>73</v>
      </c>
      <c r="F315" s="4" t="n">
        <v>224</v>
      </c>
      <c r="G315" s="4" t="n">
        <v>4.84</v>
      </c>
      <c r="H315" s="4"/>
      <c r="I315" s="4"/>
      <c r="J315" s="4"/>
      <c r="K315" s="4"/>
      <c r="L315" s="4"/>
    </row>
    <row r="316" customFormat="false" ht="14.25" hidden="false" customHeight="true" outlineLevel="0" collapsed="false">
      <c r="A316" s="0" t="n">
        <v>2015</v>
      </c>
      <c r="B316" s="0" t="s">
        <v>470</v>
      </c>
      <c r="C316" s="0" t="s">
        <v>68</v>
      </c>
      <c r="D316" s="0" t="s">
        <v>326</v>
      </c>
      <c r="E316" s="4" t="n">
        <v>77</v>
      </c>
      <c r="F316" s="4" t="n">
        <v>300</v>
      </c>
      <c r="G316" s="4" t="n">
        <v>5.19</v>
      </c>
      <c r="H316" s="4"/>
      <c r="I316" s="4"/>
      <c r="J316" s="4"/>
      <c r="K316" s="4"/>
      <c r="L316" s="4"/>
    </row>
    <row r="317" customFormat="false" ht="14.25" hidden="false" customHeight="true" outlineLevel="0" collapsed="false">
      <c r="A317" s="0" t="n">
        <v>2015</v>
      </c>
      <c r="B317" s="0" t="s">
        <v>471</v>
      </c>
      <c r="C317" s="0" t="s">
        <v>34</v>
      </c>
      <c r="D317" s="0" t="s">
        <v>158</v>
      </c>
      <c r="E317" s="4" t="n">
        <v>71</v>
      </c>
      <c r="F317" s="4" t="n">
        <v>190</v>
      </c>
      <c r="G317" s="4" t="n">
        <v>4.59</v>
      </c>
      <c r="H317" s="4"/>
      <c r="I317" s="4"/>
      <c r="J317" s="4"/>
      <c r="K317" s="4"/>
      <c r="L317" s="4"/>
    </row>
    <row r="318" customFormat="false" ht="14.25" hidden="false" customHeight="true" outlineLevel="0" collapsed="false">
      <c r="A318" s="0" t="n">
        <v>2015</v>
      </c>
      <c r="B318" s="0" t="s">
        <v>472</v>
      </c>
      <c r="C318" s="0" t="s">
        <v>68</v>
      </c>
      <c r="D318" s="0" t="s">
        <v>279</v>
      </c>
      <c r="E318" s="4" t="n">
        <v>78</v>
      </c>
      <c r="F318" s="4" t="n">
        <v>315</v>
      </c>
      <c r="G318" s="4" t="n">
        <v>5.19</v>
      </c>
      <c r="H318" s="4"/>
      <c r="I318" s="4"/>
      <c r="J318" s="4"/>
      <c r="K318" s="4"/>
      <c r="L318" s="4"/>
    </row>
    <row r="319" customFormat="false" ht="14.25" hidden="false" customHeight="true" outlineLevel="0" collapsed="false">
      <c r="A319" s="0" t="n">
        <v>2015</v>
      </c>
      <c r="B319" s="0" t="s">
        <v>473</v>
      </c>
      <c r="C319" s="0" t="s">
        <v>47</v>
      </c>
      <c r="D319" s="0" t="s">
        <v>158</v>
      </c>
      <c r="E319" s="4" t="n">
        <v>72</v>
      </c>
      <c r="F319" s="4" t="n">
        <v>179</v>
      </c>
      <c r="G319" s="4" t="n">
        <v>4.64</v>
      </c>
      <c r="H319" s="4"/>
      <c r="I319" s="4" t="n">
        <v>34</v>
      </c>
      <c r="J319" s="4" t="n">
        <v>123</v>
      </c>
      <c r="K319" s="4" t="n">
        <v>4.26</v>
      </c>
      <c r="L319" s="4" t="n">
        <v>6.97</v>
      </c>
    </row>
    <row r="320" customFormat="false" ht="14.25" hidden="false" customHeight="true" outlineLevel="0" collapsed="false">
      <c r="A320" s="0" t="n">
        <v>2015</v>
      </c>
      <c r="B320" s="0" t="s">
        <v>474</v>
      </c>
      <c r="C320" s="0" t="s">
        <v>47</v>
      </c>
      <c r="D320" s="0" t="s">
        <v>132</v>
      </c>
      <c r="E320" s="4" t="n">
        <v>70.88</v>
      </c>
      <c r="F320" s="4" t="n">
        <v>199</v>
      </c>
      <c r="G320" s="4" t="n">
        <v>4.54</v>
      </c>
      <c r="H320" s="4" t="n">
        <v>14</v>
      </c>
      <c r="I320" s="4"/>
      <c r="J320" s="4"/>
      <c r="K320" s="4"/>
      <c r="L320" s="4"/>
    </row>
    <row r="321" customFormat="false" ht="14.25" hidden="false" customHeight="true" outlineLevel="0" collapsed="false">
      <c r="A321" s="0" t="n">
        <v>2015</v>
      </c>
      <c r="B321" s="0" t="s">
        <v>475</v>
      </c>
      <c r="C321" s="0" t="s">
        <v>34</v>
      </c>
      <c r="D321" s="0" t="s">
        <v>293</v>
      </c>
      <c r="E321" s="4" t="n">
        <v>74.38</v>
      </c>
      <c r="F321" s="4" t="n">
        <v>217</v>
      </c>
      <c r="G321" s="4" t="n">
        <v>4.44</v>
      </c>
      <c r="H321" s="4"/>
      <c r="I321" s="4" t="n">
        <v>42</v>
      </c>
      <c r="J321" s="4" t="n">
        <v>123</v>
      </c>
      <c r="K321" s="4"/>
      <c r="L321" s="4"/>
    </row>
    <row r="322" customFormat="false" ht="14.25" hidden="false" customHeight="true" outlineLevel="0" collapsed="false">
      <c r="A322" s="0" t="n">
        <v>2015</v>
      </c>
      <c r="B322" s="0" t="s">
        <v>476</v>
      </c>
      <c r="C322" s="0" t="s">
        <v>40</v>
      </c>
      <c r="D322" s="0" t="s">
        <v>477</v>
      </c>
      <c r="E322" s="4" t="n">
        <v>69.5</v>
      </c>
      <c r="F322" s="4" t="n">
        <v>220</v>
      </c>
      <c r="G322" s="4" t="n">
        <v>4.8</v>
      </c>
      <c r="H322" s="4" t="n">
        <v>16</v>
      </c>
      <c r="I322" s="4" t="n">
        <v>35.5</v>
      </c>
      <c r="J322" s="4" t="n">
        <v>117</v>
      </c>
      <c r="K322" s="4" t="n">
        <v>4.5</v>
      </c>
      <c r="L322" s="4" t="n">
        <v>7.63</v>
      </c>
    </row>
    <row r="323" customFormat="false" ht="14.25" hidden="false" customHeight="true" outlineLevel="0" collapsed="false">
      <c r="A323" s="0" t="n">
        <v>2015</v>
      </c>
      <c r="B323" s="0" t="s">
        <v>478</v>
      </c>
      <c r="C323" s="0" t="s">
        <v>68</v>
      </c>
      <c r="D323" s="0" t="s">
        <v>109</v>
      </c>
      <c r="E323" s="4" t="n">
        <v>78.13</v>
      </c>
      <c r="F323" s="4" t="n">
        <v>306</v>
      </c>
      <c r="G323" s="4" t="n">
        <v>5.01</v>
      </c>
      <c r="H323" s="4" t="n">
        <v>25</v>
      </c>
      <c r="I323" s="4" t="n">
        <v>32.5</v>
      </c>
      <c r="J323" s="4"/>
      <c r="K323" s="4" t="n">
        <v>4.33</v>
      </c>
      <c r="L323" s="4" t="n">
        <v>7.25</v>
      </c>
    </row>
    <row r="324" customFormat="false" ht="14.25" hidden="false" customHeight="true" outlineLevel="0" collapsed="false">
      <c r="A324" s="0" t="n">
        <v>2015</v>
      </c>
      <c r="B324" s="0" t="s">
        <v>479</v>
      </c>
      <c r="C324" s="0" t="s">
        <v>34</v>
      </c>
      <c r="D324" s="0" t="s">
        <v>480</v>
      </c>
      <c r="E324" s="4" t="n">
        <v>77</v>
      </c>
      <c r="F324" s="4" t="n">
        <v>209</v>
      </c>
      <c r="G324" s="4" t="n">
        <v>4.54</v>
      </c>
      <c r="H324" s="4"/>
      <c r="I324" s="4"/>
      <c r="J324" s="4"/>
      <c r="K324" s="4"/>
      <c r="L324" s="4"/>
    </row>
    <row r="325" customFormat="false" ht="14.25" hidden="false" customHeight="true" outlineLevel="0" collapsed="false">
      <c r="A325" s="0" t="n">
        <v>2015</v>
      </c>
      <c r="B325" s="0" t="s">
        <v>481</v>
      </c>
      <c r="C325" s="0" t="s">
        <v>68</v>
      </c>
      <c r="D325" s="0" t="s">
        <v>482</v>
      </c>
      <c r="E325" s="4" t="n">
        <v>77</v>
      </c>
      <c r="F325" s="4" t="n">
        <v>315</v>
      </c>
      <c r="G325" s="4" t="n">
        <v>5.24</v>
      </c>
      <c r="H325" s="4"/>
      <c r="I325" s="4"/>
      <c r="J325" s="4"/>
      <c r="K325" s="4"/>
      <c r="L325" s="4"/>
    </row>
    <row r="326" customFormat="false" ht="14.25" hidden="false" customHeight="true" outlineLevel="0" collapsed="false">
      <c r="A326" s="0" t="n">
        <v>2015</v>
      </c>
      <c r="B326" s="0" t="s">
        <v>483</v>
      </c>
      <c r="C326" s="0" t="s">
        <v>24</v>
      </c>
      <c r="D326" s="0" t="s">
        <v>172</v>
      </c>
      <c r="E326" s="4" t="n">
        <v>74.38</v>
      </c>
      <c r="F326" s="4" t="n">
        <v>240</v>
      </c>
      <c r="G326" s="4" t="n">
        <v>4.65</v>
      </c>
      <c r="H326" s="4" t="n">
        <v>20</v>
      </c>
      <c r="I326" s="4" t="n">
        <v>34.5</v>
      </c>
      <c r="J326" s="4" t="n">
        <v>120</v>
      </c>
      <c r="K326" s="4" t="n">
        <v>4.2</v>
      </c>
      <c r="L326" s="4" t="n">
        <v>7.11</v>
      </c>
    </row>
    <row r="327" customFormat="false" ht="14.25" hidden="false" customHeight="true" outlineLevel="0" collapsed="false">
      <c r="A327" s="0" t="n">
        <v>2015</v>
      </c>
      <c r="B327" s="0" t="s">
        <v>484</v>
      </c>
      <c r="C327" s="0" t="s">
        <v>80</v>
      </c>
      <c r="D327" s="0" t="s">
        <v>124</v>
      </c>
      <c r="E327" s="4" t="n">
        <v>75</v>
      </c>
      <c r="F327" s="4" t="n">
        <v>309</v>
      </c>
      <c r="G327" s="4" t="n">
        <v>5.32</v>
      </c>
      <c r="H327" s="4"/>
      <c r="I327" s="4"/>
      <c r="J327" s="4"/>
      <c r="K327" s="4"/>
      <c r="L327" s="4"/>
    </row>
    <row r="328" customFormat="false" ht="14.25" hidden="false" customHeight="true" outlineLevel="0" collapsed="false">
      <c r="A328" s="0" t="n">
        <v>2015</v>
      </c>
      <c r="B328" s="0" t="s">
        <v>485</v>
      </c>
      <c r="C328" s="0" t="s">
        <v>76</v>
      </c>
      <c r="D328" s="0" t="s">
        <v>126</v>
      </c>
      <c r="E328" s="4" t="n">
        <v>73</v>
      </c>
      <c r="F328" s="4" t="n">
        <v>204</v>
      </c>
      <c r="G328" s="4" t="n">
        <v>4.85</v>
      </c>
      <c r="H328" s="4"/>
      <c r="I328" s="4"/>
      <c r="J328" s="4"/>
      <c r="K328" s="4"/>
      <c r="L328" s="4"/>
    </row>
    <row r="329" customFormat="false" ht="14.25" hidden="false" customHeight="true" outlineLevel="0" collapsed="false">
      <c r="A329" s="0" t="n">
        <v>2015</v>
      </c>
      <c r="B329" s="0" t="s">
        <v>486</v>
      </c>
      <c r="C329" s="0" t="s">
        <v>47</v>
      </c>
      <c r="D329" s="0" t="s">
        <v>267</v>
      </c>
      <c r="E329" s="4" t="n">
        <v>73.5</v>
      </c>
      <c r="F329" s="4" t="n">
        <v>203</v>
      </c>
      <c r="G329" s="4" t="n">
        <v>4.48</v>
      </c>
      <c r="H329" s="4"/>
      <c r="I329" s="4" t="n">
        <v>36</v>
      </c>
      <c r="J329" s="4" t="n">
        <v>124</v>
      </c>
      <c r="K329" s="4" t="n">
        <v>4.27</v>
      </c>
      <c r="L329" s="4" t="n">
        <v>6.77</v>
      </c>
    </row>
    <row r="330" customFormat="false" ht="14.25" hidden="false" customHeight="true" outlineLevel="0" collapsed="false">
      <c r="A330" s="0" t="n">
        <v>2015</v>
      </c>
      <c r="B330" s="0" t="s">
        <v>487</v>
      </c>
      <c r="C330" s="0" t="s">
        <v>27</v>
      </c>
      <c r="D330" s="0" t="s">
        <v>58</v>
      </c>
      <c r="E330" s="4" t="n">
        <v>71</v>
      </c>
      <c r="F330" s="4" t="n">
        <v>254</v>
      </c>
      <c r="G330" s="4" t="n">
        <v>4.94</v>
      </c>
      <c r="H330" s="4" t="n">
        <v>23</v>
      </c>
      <c r="I330" s="4" t="n">
        <v>33.5</v>
      </c>
      <c r="J330" s="4" t="n">
        <v>114</v>
      </c>
      <c r="K330" s="4" t="n">
        <v>4.4</v>
      </c>
      <c r="L330" s="4" t="n">
        <v>7.56</v>
      </c>
    </row>
    <row r="331" customFormat="false" ht="14.25" hidden="false" customHeight="true" outlineLevel="0" collapsed="false">
      <c r="A331" s="0" t="n">
        <v>2015</v>
      </c>
      <c r="B331" s="0" t="s">
        <v>488</v>
      </c>
      <c r="C331" s="0" t="s">
        <v>34</v>
      </c>
      <c r="D331" s="0" t="s">
        <v>53</v>
      </c>
      <c r="E331" s="4" t="n">
        <v>75</v>
      </c>
      <c r="F331" s="4" t="n">
        <v>205</v>
      </c>
      <c r="G331" s="4" t="n">
        <v>4.57</v>
      </c>
      <c r="H331" s="4"/>
      <c r="I331" s="4"/>
      <c r="J331" s="4"/>
      <c r="K331" s="4"/>
      <c r="L331" s="4"/>
    </row>
    <row r="332" customFormat="false" ht="14.25" hidden="false" customHeight="true" outlineLevel="0" collapsed="false">
      <c r="A332" s="0" t="n">
        <v>2015</v>
      </c>
      <c r="B332" s="0" t="s">
        <v>489</v>
      </c>
      <c r="C332" s="0" t="s">
        <v>76</v>
      </c>
      <c r="D332" s="0" t="s">
        <v>415</v>
      </c>
      <c r="E332" s="4" t="n">
        <v>73</v>
      </c>
      <c r="F332" s="4" t="n">
        <v>231</v>
      </c>
      <c r="G332" s="4" t="n">
        <v>4.76</v>
      </c>
      <c r="H332" s="4"/>
      <c r="I332" s="4"/>
      <c r="J332" s="4"/>
      <c r="K332" s="4"/>
      <c r="L332" s="4"/>
    </row>
    <row r="333" customFormat="false" ht="14.25" hidden="false" customHeight="true" outlineLevel="0" collapsed="false">
      <c r="A333" s="0" t="n">
        <v>2015</v>
      </c>
      <c r="B333" s="0" t="s">
        <v>490</v>
      </c>
      <c r="C333" s="0" t="s">
        <v>76</v>
      </c>
      <c r="D333" s="0" t="s">
        <v>115</v>
      </c>
      <c r="E333" s="4" t="n">
        <v>76</v>
      </c>
      <c r="F333" s="4" t="n">
        <v>231</v>
      </c>
      <c r="G333" s="4" t="n">
        <v>4.97</v>
      </c>
      <c r="H333" s="4"/>
      <c r="I333" s="4" t="n">
        <v>28.5</v>
      </c>
      <c r="J333" s="4" t="n">
        <v>103</v>
      </c>
      <c r="K333" s="4" t="n">
        <v>4.36</v>
      </c>
      <c r="L333" s="4" t="n">
        <v>7.16</v>
      </c>
    </row>
    <row r="334" customFormat="false" ht="14.25" hidden="false" customHeight="true" outlineLevel="0" collapsed="false">
      <c r="A334" s="0" t="n">
        <v>2015</v>
      </c>
      <c r="B334" s="0" t="s">
        <v>491</v>
      </c>
      <c r="C334" s="0" t="s">
        <v>34</v>
      </c>
      <c r="D334" s="0" t="s">
        <v>130</v>
      </c>
      <c r="E334" s="4" t="n">
        <v>68</v>
      </c>
      <c r="F334" s="4" t="n">
        <v>184</v>
      </c>
      <c r="G334" s="4" t="n">
        <v>4.57</v>
      </c>
      <c r="H334" s="4"/>
      <c r="I334" s="4"/>
      <c r="J334" s="4"/>
      <c r="K334" s="4"/>
      <c r="L334" s="4"/>
    </row>
    <row r="335" customFormat="false" ht="14.25" hidden="false" customHeight="true" outlineLevel="0" collapsed="false">
      <c r="A335" s="0" t="n">
        <v>2015</v>
      </c>
      <c r="B335" s="0" t="s">
        <v>492</v>
      </c>
      <c r="C335" s="0" t="s">
        <v>85</v>
      </c>
      <c r="D335" s="0" t="s">
        <v>302</v>
      </c>
      <c r="E335" s="4" t="n">
        <v>75</v>
      </c>
      <c r="F335" s="4" t="n">
        <v>311</v>
      </c>
      <c r="G335" s="4" t="n">
        <v>5.12</v>
      </c>
      <c r="H335" s="4"/>
      <c r="I335" s="4"/>
      <c r="J335" s="4"/>
      <c r="K335" s="4"/>
      <c r="L335" s="4"/>
    </row>
    <row r="336" customFormat="false" ht="14.25" hidden="false" customHeight="true" outlineLevel="0" collapsed="false">
      <c r="A336" s="0" t="n">
        <v>2015</v>
      </c>
      <c r="B336" s="0" t="s">
        <v>493</v>
      </c>
      <c r="C336" s="0" t="s">
        <v>16</v>
      </c>
      <c r="D336" s="0" t="s">
        <v>494</v>
      </c>
      <c r="E336" s="4" t="n">
        <v>76</v>
      </c>
      <c r="F336" s="4" t="n">
        <v>245</v>
      </c>
      <c r="G336" s="4" t="n">
        <v>4.69</v>
      </c>
      <c r="H336" s="4"/>
      <c r="I336" s="4"/>
      <c r="J336" s="4"/>
      <c r="K336" s="4"/>
      <c r="L336" s="4"/>
    </row>
    <row r="337" customFormat="false" ht="14.25" hidden="false" customHeight="true" outlineLevel="0" collapsed="false">
      <c r="A337" s="0" t="n">
        <v>2015</v>
      </c>
      <c r="B337" s="0" t="s">
        <v>495</v>
      </c>
      <c r="C337" s="0" t="s">
        <v>55</v>
      </c>
      <c r="D337" s="0" t="s">
        <v>246</v>
      </c>
      <c r="E337" s="4" t="n">
        <v>77</v>
      </c>
      <c r="F337" s="4" t="n">
        <v>277</v>
      </c>
      <c r="G337" s="4" t="n">
        <v>4.89</v>
      </c>
      <c r="H337" s="4"/>
      <c r="I337" s="4"/>
      <c r="J337" s="4"/>
      <c r="K337" s="4"/>
      <c r="L337" s="4"/>
    </row>
    <row r="338" customFormat="false" ht="14.25" hidden="false" customHeight="true" outlineLevel="0" collapsed="false">
      <c r="A338" s="0" t="n">
        <v>2015</v>
      </c>
      <c r="B338" s="0" t="s">
        <v>496</v>
      </c>
      <c r="C338" s="0" t="s">
        <v>30</v>
      </c>
      <c r="D338" s="0" t="s">
        <v>124</v>
      </c>
      <c r="E338" s="4" t="n">
        <v>74.13</v>
      </c>
      <c r="F338" s="4" t="n">
        <v>209</v>
      </c>
      <c r="G338" s="4" t="n">
        <v>4.56</v>
      </c>
      <c r="H338" s="4"/>
      <c r="I338" s="4" t="n">
        <v>32.5</v>
      </c>
      <c r="J338" s="4" t="n">
        <v>123</v>
      </c>
      <c r="K338" s="4"/>
      <c r="L338" s="4" t="n">
        <v>7.04</v>
      </c>
    </row>
    <row r="339" customFormat="false" ht="14.25" hidden="false" customHeight="true" outlineLevel="0" collapsed="false">
      <c r="A339" s="0" t="n">
        <v>2015</v>
      </c>
      <c r="B339" s="0" t="s">
        <v>497</v>
      </c>
      <c r="C339" s="0" t="s">
        <v>24</v>
      </c>
      <c r="D339" s="0" t="s">
        <v>22</v>
      </c>
      <c r="E339" s="4" t="n">
        <v>74</v>
      </c>
      <c r="F339" s="4" t="n">
        <v>258</v>
      </c>
      <c r="G339" s="4" t="n">
        <v>4.73</v>
      </c>
      <c r="H339" s="4"/>
      <c r="I339" s="4"/>
      <c r="J339" s="4"/>
      <c r="K339" s="4"/>
      <c r="L339" s="4"/>
    </row>
    <row r="340" customFormat="false" ht="14.25" hidden="false" customHeight="true" outlineLevel="0" collapsed="false">
      <c r="A340" s="0" t="n">
        <v>2015</v>
      </c>
      <c r="B340" s="0" t="s">
        <v>498</v>
      </c>
      <c r="C340" s="0" t="s">
        <v>13</v>
      </c>
      <c r="D340" s="0" t="s">
        <v>293</v>
      </c>
      <c r="E340" s="4" t="n">
        <v>76</v>
      </c>
      <c r="F340" s="4" t="n">
        <v>304</v>
      </c>
      <c r="G340" s="4" t="n">
        <v>5.25</v>
      </c>
      <c r="H340" s="4" t="n">
        <v>28</v>
      </c>
      <c r="I340" s="4" t="n">
        <v>29</v>
      </c>
      <c r="J340" s="4" t="n">
        <v>99</v>
      </c>
      <c r="K340" s="4" t="n">
        <v>4.75</v>
      </c>
      <c r="L340" s="4" t="n">
        <v>7.99</v>
      </c>
    </row>
    <row r="341" customFormat="false" ht="14.25" hidden="false" customHeight="true" outlineLevel="0" collapsed="false">
      <c r="A341" s="0" t="n">
        <v>2015</v>
      </c>
      <c r="B341" s="0" t="s">
        <v>499</v>
      </c>
      <c r="C341" s="0" t="s">
        <v>34</v>
      </c>
      <c r="D341" s="0" t="s">
        <v>90</v>
      </c>
      <c r="E341" s="4" t="n">
        <v>68.38</v>
      </c>
      <c r="F341" s="4" t="n">
        <v>185</v>
      </c>
      <c r="G341" s="4" t="n">
        <v>4.56</v>
      </c>
      <c r="H341" s="4" t="n">
        <v>10</v>
      </c>
      <c r="I341" s="4" t="n">
        <v>37</v>
      </c>
      <c r="J341" s="4" t="n">
        <v>115</v>
      </c>
      <c r="K341" s="4" t="n">
        <v>4.32</v>
      </c>
      <c r="L341" s="4" t="n">
        <v>7.17</v>
      </c>
    </row>
    <row r="342" customFormat="false" ht="14.25" hidden="false" customHeight="true" outlineLevel="0" collapsed="false">
      <c r="A342" s="0" t="n">
        <v>2015</v>
      </c>
      <c r="B342" s="0" t="s">
        <v>500</v>
      </c>
      <c r="C342" s="0" t="s">
        <v>68</v>
      </c>
      <c r="D342" s="0" t="s">
        <v>124</v>
      </c>
      <c r="E342" s="4" t="n">
        <v>75.63</v>
      </c>
      <c r="F342" s="4" t="n">
        <v>323</v>
      </c>
      <c r="G342" s="4" t="n">
        <v>5.44</v>
      </c>
      <c r="H342" s="4"/>
      <c r="I342" s="4"/>
      <c r="J342" s="4"/>
      <c r="K342" s="4"/>
      <c r="L342" s="4"/>
    </row>
    <row r="343" customFormat="false" ht="14.25" hidden="false" customHeight="true" outlineLevel="0" collapsed="false">
      <c r="A343" s="0" t="n">
        <v>2015</v>
      </c>
      <c r="B343" s="0" t="s">
        <v>501</v>
      </c>
      <c r="C343" s="0" t="s">
        <v>30</v>
      </c>
      <c r="D343" s="0" t="s">
        <v>502</v>
      </c>
      <c r="E343" s="4" t="n">
        <v>73</v>
      </c>
      <c r="F343" s="4" t="n">
        <v>221</v>
      </c>
      <c r="G343" s="4" t="n">
        <v>4.53</v>
      </c>
      <c r="H343" s="4"/>
      <c r="I343" s="4"/>
      <c r="J343" s="4" t="n">
        <v>124</v>
      </c>
      <c r="K343" s="4"/>
      <c r="L343" s="4"/>
    </row>
    <row r="344" customFormat="false" ht="14.25" hidden="false" customHeight="true" outlineLevel="0" collapsed="false">
      <c r="A344" s="0" t="n">
        <v>2015</v>
      </c>
      <c r="B344" s="0" t="s">
        <v>503</v>
      </c>
      <c r="C344" s="0" t="s">
        <v>504</v>
      </c>
      <c r="D344" s="0" t="s">
        <v>25</v>
      </c>
      <c r="E344" s="4" t="n">
        <v>73</v>
      </c>
      <c r="F344" s="4" t="n">
        <v>210</v>
      </c>
      <c r="G344" s="4" t="n">
        <v>5.02</v>
      </c>
      <c r="H344" s="4"/>
      <c r="I344" s="4"/>
      <c r="J344" s="4"/>
      <c r="K344" s="4"/>
      <c r="L344" s="4"/>
    </row>
    <row r="345" customFormat="false" ht="14.25" hidden="false" customHeight="true" outlineLevel="0" collapsed="false">
      <c r="A345" s="0" t="n">
        <v>2015</v>
      </c>
      <c r="B345" s="0" t="s">
        <v>505</v>
      </c>
      <c r="C345" s="0" t="s">
        <v>30</v>
      </c>
      <c r="D345" s="0" t="s">
        <v>119</v>
      </c>
      <c r="E345" s="4" t="n">
        <v>70</v>
      </c>
      <c r="F345" s="4" t="n">
        <v>195</v>
      </c>
      <c r="G345" s="4" t="n">
        <v>4.58</v>
      </c>
      <c r="H345" s="4"/>
      <c r="I345" s="4"/>
      <c r="J345" s="4"/>
      <c r="K345" s="4"/>
      <c r="L345" s="4"/>
    </row>
    <row r="346" customFormat="false" ht="14.25" hidden="false" customHeight="true" outlineLevel="0" collapsed="false">
      <c r="A346" s="0" t="n">
        <v>2015</v>
      </c>
      <c r="B346" s="0" t="s">
        <v>506</v>
      </c>
      <c r="C346" s="0" t="s">
        <v>37</v>
      </c>
      <c r="D346" s="0" t="s">
        <v>507</v>
      </c>
      <c r="E346" s="4" t="n">
        <v>73</v>
      </c>
      <c r="F346" s="4" t="n">
        <v>190</v>
      </c>
      <c r="G346" s="4" t="n">
        <v>4.62</v>
      </c>
      <c r="H346" s="4"/>
      <c r="I346" s="4"/>
      <c r="J346" s="4"/>
      <c r="K346" s="4"/>
      <c r="L346" s="4"/>
    </row>
    <row r="347" customFormat="false" ht="14.25" hidden="false" customHeight="true" outlineLevel="0" collapsed="false">
      <c r="A347" s="0" t="n">
        <v>2015</v>
      </c>
      <c r="B347" s="0" t="s">
        <v>508</v>
      </c>
      <c r="C347" s="0" t="s">
        <v>34</v>
      </c>
      <c r="D347" s="0" t="s">
        <v>210</v>
      </c>
      <c r="E347" s="4" t="n">
        <v>74</v>
      </c>
      <c r="F347" s="4" t="n">
        <v>209</v>
      </c>
      <c r="G347" s="4" t="n">
        <v>4.53</v>
      </c>
      <c r="H347" s="4"/>
      <c r="I347" s="4"/>
      <c r="J347" s="4"/>
      <c r="K347" s="4"/>
      <c r="L347" s="4"/>
    </row>
    <row r="348" customFormat="false" ht="14.25" hidden="false" customHeight="true" outlineLevel="0" collapsed="false">
      <c r="A348" s="0" t="n">
        <v>2015</v>
      </c>
      <c r="B348" s="0" t="s">
        <v>509</v>
      </c>
      <c r="C348" s="0" t="s">
        <v>13</v>
      </c>
      <c r="D348" s="0" t="s">
        <v>206</v>
      </c>
      <c r="E348" s="4" t="n">
        <v>76.13</v>
      </c>
      <c r="F348" s="4" t="n">
        <v>330</v>
      </c>
      <c r="G348" s="4" t="n">
        <v>5.19</v>
      </c>
      <c r="H348" s="4" t="n">
        <v>26</v>
      </c>
      <c r="I348" s="4" t="n">
        <v>29.5</v>
      </c>
      <c r="J348" s="4" t="n">
        <v>102</v>
      </c>
      <c r="K348" s="4" t="n">
        <v>4.62</v>
      </c>
      <c r="L348" s="4" t="n">
        <v>7.51</v>
      </c>
    </row>
    <row r="349" customFormat="false" ht="14.25" hidden="false" customHeight="true" outlineLevel="0" collapsed="false">
      <c r="A349" s="0" t="n">
        <v>2015</v>
      </c>
      <c r="B349" s="0" t="s">
        <v>510</v>
      </c>
      <c r="C349" s="0" t="s">
        <v>40</v>
      </c>
      <c r="D349" s="0" t="s">
        <v>437</v>
      </c>
      <c r="E349" s="4" t="n">
        <v>72.5</v>
      </c>
      <c r="F349" s="4" t="n">
        <v>221</v>
      </c>
      <c r="G349" s="4" t="n">
        <v>4.53</v>
      </c>
      <c r="H349" s="4" t="n">
        <v>11</v>
      </c>
      <c r="I349" s="4" t="n">
        <v>35.5</v>
      </c>
      <c r="J349" s="4" t="n">
        <v>121</v>
      </c>
      <c r="K349" s="4" t="n">
        <v>4.28</v>
      </c>
      <c r="L349" s="4" t="n">
        <v>6.96</v>
      </c>
    </row>
    <row r="350" customFormat="false" ht="14.25" hidden="false" customHeight="true" outlineLevel="0" collapsed="false">
      <c r="A350" s="0" t="n">
        <v>2015</v>
      </c>
      <c r="B350" s="0" t="s">
        <v>511</v>
      </c>
      <c r="C350" s="0" t="s">
        <v>40</v>
      </c>
      <c r="D350" s="0" t="s">
        <v>512</v>
      </c>
      <c r="E350" s="4" t="n">
        <v>73</v>
      </c>
      <c r="F350" s="4" t="n">
        <v>202</v>
      </c>
      <c r="G350" s="4" t="n">
        <v>4.63</v>
      </c>
      <c r="H350" s="4"/>
      <c r="I350" s="4"/>
      <c r="J350" s="4"/>
      <c r="K350" s="4"/>
      <c r="L350" s="4"/>
    </row>
    <row r="351" customFormat="false" ht="14.25" hidden="false" customHeight="true" outlineLevel="0" collapsed="false">
      <c r="A351" s="0" t="n">
        <v>2015</v>
      </c>
      <c r="B351" s="0" t="s">
        <v>513</v>
      </c>
      <c r="C351" s="0" t="s">
        <v>34</v>
      </c>
      <c r="D351" s="0" t="s">
        <v>223</v>
      </c>
      <c r="E351" s="4" t="n">
        <v>73</v>
      </c>
      <c r="F351" s="4" t="n">
        <v>193</v>
      </c>
      <c r="G351" s="4" t="n">
        <v>4.54</v>
      </c>
      <c r="H351" s="4"/>
      <c r="I351" s="4"/>
      <c r="J351" s="4"/>
      <c r="K351" s="4"/>
      <c r="L351" s="4"/>
    </row>
    <row r="352" customFormat="false" ht="14.25" hidden="false" customHeight="true" outlineLevel="0" collapsed="false">
      <c r="A352" s="0" t="n">
        <v>2015</v>
      </c>
      <c r="B352" s="0" t="s">
        <v>514</v>
      </c>
      <c r="C352" s="0" t="s">
        <v>40</v>
      </c>
      <c r="D352" s="0" t="s">
        <v>444</v>
      </c>
      <c r="E352" s="4" t="n">
        <v>71.75</v>
      </c>
      <c r="F352" s="4" t="n">
        <v>221</v>
      </c>
      <c r="G352" s="4" t="n">
        <v>4.57</v>
      </c>
      <c r="H352" s="4" t="n">
        <v>19</v>
      </c>
      <c r="I352" s="4" t="n">
        <v>39</v>
      </c>
      <c r="J352" s="4" t="n">
        <v>121</v>
      </c>
      <c r="K352" s="4" t="n">
        <v>4.1</v>
      </c>
      <c r="L352" s="4" t="n">
        <v>7.1</v>
      </c>
    </row>
    <row r="353" customFormat="false" ht="14.25" hidden="false" customHeight="true" outlineLevel="0" collapsed="false">
      <c r="A353" s="0" t="n">
        <v>2015</v>
      </c>
      <c r="B353" s="0" t="s">
        <v>515</v>
      </c>
      <c r="C353" s="0" t="s">
        <v>16</v>
      </c>
      <c r="D353" s="0" t="s">
        <v>516</v>
      </c>
      <c r="E353" s="4" t="n">
        <v>77.25</v>
      </c>
      <c r="F353" s="4" t="n">
        <v>245</v>
      </c>
      <c r="G353" s="4" t="n">
        <v>4.84</v>
      </c>
      <c r="H353" s="4"/>
      <c r="I353" s="4" t="n">
        <v>33</v>
      </c>
      <c r="J353" s="4" t="n">
        <v>114</v>
      </c>
      <c r="K353" s="4" t="n">
        <v>4.6</v>
      </c>
      <c r="L353" s="4" t="n">
        <v>7.5</v>
      </c>
    </row>
    <row r="354" customFormat="false" ht="14.25" hidden="false" customHeight="true" outlineLevel="0" collapsed="false">
      <c r="A354" s="0" t="n">
        <v>2015</v>
      </c>
      <c r="B354" s="0" t="s">
        <v>517</v>
      </c>
      <c r="C354" s="0" t="s">
        <v>16</v>
      </c>
      <c r="D354" s="0" t="s">
        <v>284</v>
      </c>
      <c r="E354" s="4" t="n">
        <v>77.13</v>
      </c>
      <c r="F354" s="4" t="n">
        <v>254</v>
      </c>
      <c r="G354" s="4" t="n">
        <v>4.8</v>
      </c>
      <c r="H354" s="4" t="n">
        <v>26</v>
      </c>
      <c r="I354" s="4"/>
      <c r="J354" s="4"/>
      <c r="K354" s="4"/>
      <c r="L354" s="4"/>
    </row>
    <row r="355" customFormat="false" ht="14.25" hidden="false" customHeight="true" outlineLevel="0" collapsed="false">
      <c r="A355" s="0" t="n">
        <v>2015</v>
      </c>
      <c r="B355" s="0" t="s">
        <v>518</v>
      </c>
      <c r="C355" s="0" t="s">
        <v>19</v>
      </c>
      <c r="D355" s="0" t="s">
        <v>412</v>
      </c>
      <c r="E355" s="4" t="n">
        <v>73</v>
      </c>
      <c r="F355" s="4" t="n">
        <v>263</v>
      </c>
      <c r="G355" s="4" t="n">
        <v>4.83</v>
      </c>
      <c r="H355" s="4"/>
      <c r="I355" s="4"/>
      <c r="J355" s="4"/>
      <c r="K355" s="4"/>
      <c r="L355" s="4"/>
    </row>
    <row r="356" customFormat="false" ht="14.25" hidden="false" customHeight="true" outlineLevel="0" collapsed="false">
      <c r="A356" s="0" t="n">
        <v>2015</v>
      </c>
      <c r="B356" s="0" t="s">
        <v>519</v>
      </c>
      <c r="C356" s="0" t="s">
        <v>85</v>
      </c>
      <c r="D356" s="0" t="s">
        <v>86</v>
      </c>
      <c r="E356" s="4" t="n">
        <v>75</v>
      </c>
      <c r="F356" s="4" t="n">
        <v>322</v>
      </c>
      <c r="G356" s="4" t="n">
        <v>5.85</v>
      </c>
      <c r="H356" s="4"/>
      <c r="I356" s="4"/>
      <c r="J356" s="4"/>
      <c r="K356" s="4"/>
      <c r="L356" s="4"/>
    </row>
    <row r="357" customFormat="false" ht="14.25" hidden="false" customHeight="true" outlineLevel="0" collapsed="false">
      <c r="A357" s="0" t="n">
        <v>2015</v>
      </c>
      <c r="B357" s="0" t="s">
        <v>520</v>
      </c>
      <c r="C357" s="0" t="s">
        <v>47</v>
      </c>
      <c r="D357" s="0" t="s">
        <v>262</v>
      </c>
      <c r="E357" s="4" t="n">
        <v>71</v>
      </c>
      <c r="F357" s="4" t="n">
        <v>195</v>
      </c>
      <c r="G357" s="4" t="n">
        <v>4.54</v>
      </c>
      <c r="H357" s="4" t="n">
        <v>20</v>
      </c>
      <c r="I357" s="4" t="n">
        <v>35</v>
      </c>
      <c r="J357" s="4" t="n">
        <v>115</v>
      </c>
      <c r="K357" s="4"/>
      <c r="L357" s="4"/>
    </row>
    <row r="358" customFormat="false" ht="14.25" hidden="false" customHeight="true" outlineLevel="0" collapsed="false">
      <c r="A358" s="0" t="n">
        <v>2015</v>
      </c>
      <c r="B358" s="0" t="s">
        <v>521</v>
      </c>
      <c r="C358" s="0" t="s">
        <v>13</v>
      </c>
      <c r="D358" s="0" t="s">
        <v>179</v>
      </c>
      <c r="E358" s="4" t="n">
        <v>77.13</v>
      </c>
      <c r="F358" s="4" t="n">
        <v>335</v>
      </c>
      <c r="G358" s="4" t="n">
        <v>5.32</v>
      </c>
      <c r="H358" s="4" t="n">
        <v>26</v>
      </c>
      <c r="I358" s="4" t="n">
        <v>26.5</v>
      </c>
      <c r="J358" s="4" t="n">
        <v>95</v>
      </c>
      <c r="K358" s="4" t="n">
        <v>4.89</v>
      </c>
      <c r="L358" s="4" t="n">
        <v>8.09</v>
      </c>
    </row>
    <row r="359" customFormat="false" ht="14.25" hidden="false" customHeight="true" outlineLevel="0" collapsed="false">
      <c r="A359" s="0" t="n">
        <v>2015</v>
      </c>
      <c r="B359" s="0" t="s">
        <v>522</v>
      </c>
      <c r="C359" s="0" t="s">
        <v>30</v>
      </c>
      <c r="D359" s="0" t="s">
        <v>444</v>
      </c>
      <c r="E359" s="4" t="n">
        <v>70</v>
      </c>
      <c r="F359" s="4" t="n">
        <v>192</v>
      </c>
      <c r="G359" s="4" t="n">
        <v>4.59</v>
      </c>
      <c r="H359" s="4"/>
      <c r="I359" s="4"/>
      <c r="J359" s="4"/>
      <c r="K359" s="4"/>
      <c r="L359" s="4"/>
    </row>
    <row r="360" customFormat="false" ht="14.25" hidden="false" customHeight="true" outlineLevel="0" collapsed="false">
      <c r="A360" s="0" t="n">
        <v>2015</v>
      </c>
      <c r="B360" s="0" t="s">
        <v>523</v>
      </c>
      <c r="C360" s="0" t="s">
        <v>40</v>
      </c>
      <c r="D360" s="0" t="s">
        <v>524</v>
      </c>
      <c r="E360" s="4" t="n">
        <v>71.63</v>
      </c>
      <c r="F360" s="4" t="n">
        <v>208</v>
      </c>
      <c r="G360" s="4" t="n">
        <v>4.42</v>
      </c>
      <c r="H360" s="4"/>
      <c r="I360" s="4" t="n">
        <v>34.5</v>
      </c>
      <c r="J360" s="4" t="n">
        <v>118</v>
      </c>
      <c r="K360" s="4" t="n">
        <v>4.32</v>
      </c>
      <c r="L360" s="4" t="n">
        <v>7.22</v>
      </c>
    </row>
    <row r="361" customFormat="false" ht="14.25" hidden="false" customHeight="true" outlineLevel="0" collapsed="false">
      <c r="A361" s="0" t="n">
        <v>2015</v>
      </c>
      <c r="B361" s="0" t="s">
        <v>525</v>
      </c>
      <c r="C361" s="0" t="s">
        <v>68</v>
      </c>
      <c r="D361" s="0" t="s">
        <v>494</v>
      </c>
      <c r="E361" s="4" t="n">
        <v>79</v>
      </c>
      <c r="F361" s="4" t="n">
        <v>315</v>
      </c>
      <c r="G361" s="4" t="n">
        <v>5.38</v>
      </c>
      <c r="H361" s="4"/>
      <c r="I361" s="4"/>
      <c r="J361" s="4"/>
      <c r="K361" s="4"/>
      <c r="L361" s="4"/>
    </row>
    <row r="362" customFormat="false" ht="14.25" hidden="false" customHeight="true" outlineLevel="0" collapsed="false">
      <c r="A362" s="0" t="n">
        <v>2015</v>
      </c>
      <c r="B362" s="0" t="s">
        <v>526</v>
      </c>
      <c r="C362" s="0" t="s">
        <v>37</v>
      </c>
      <c r="D362" s="0" t="s">
        <v>86</v>
      </c>
      <c r="E362" s="4" t="n">
        <v>71</v>
      </c>
      <c r="F362" s="4" t="n">
        <v>197</v>
      </c>
      <c r="G362" s="4" t="n">
        <v>4.59</v>
      </c>
      <c r="H362" s="4" t="n">
        <v>15</v>
      </c>
      <c r="I362" s="4" t="n">
        <v>37</v>
      </c>
      <c r="J362" s="4" t="n">
        <v>128</v>
      </c>
      <c r="K362" s="4" t="n">
        <v>4.11</v>
      </c>
      <c r="L362" s="4" t="n">
        <v>6.95</v>
      </c>
    </row>
    <row r="363" customFormat="false" ht="14.25" hidden="false" customHeight="true" outlineLevel="0" collapsed="false">
      <c r="A363" s="0" t="n">
        <v>2015</v>
      </c>
      <c r="B363" s="0" t="s">
        <v>527</v>
      </c>
      <c r="C363" s="0" t="s">
        <v>55</v>
      </c>
      <c r="D363" s="0" t="s">
        <v>267</v>
      </c>
      <c r="E363" s="4" t="n">
        <v>75</v>
      </c>
      <c r="F363" s="4" t="n">
        <v>259</v>
      </c>
      <c r="G363" s="4" t="n">
        <v>4.84</v>
      </c>
      <c r="H363" s="4"/>
      <c r="I363" s="4"/>
      <c r="J363" s="4"/>
      <c r="K363" s="4"/>
      <c r="L363" s="4"/>
    </row>
    <row r="364" customFormat="false" ht="14.25" hidden="false" customHeight="true" outlineLevel="0" collapsed="false">
      <c r="A364" s="0" t="n">
        <v>2015</v>
      </c>
      <c r="B364" s="0" t="s">
        <v>528</v>
      </c>
      <c r="C364" s="0" t="s">
        <v>76</v>
      </c>
      <c r="D364" s="0" t="s">
        <v>529</v>
      </c>
      <c r="E364" s="4" t="n">
        <v>76.5</v>
      </c>
      <c r="F364" s="4" t="n">
        <v>248</v>
      </c>
      <c r="G364" s="4" t="n">
        <v>4.99</v>
      </c>
      <c r="H364" s="4"/>
      <c r="I364" s="4" t="n">
        <v>31.5</v>
      </c>
      <c r="J364" s="4" t="n">
        <v>113</v>
      </c>
      <c r="K364" s="4" t="n">
        <v>4.51</v>
      </c>
      <c r="L364" s="4" t="n">
        <v>7.3</v>
      </c>
    </row>
    <row r="365" customFormat="false" ht="14.25" hidden="false" customHeight="true" outlineLevel="0" collapsed="false">
      <c r="A365" s="0" t="n">
        <v>2015</v>
      </c>
      <c r="B365" s="0" t="s">
        <v>530</v>
      </c>
      <c r="C365" s="0" t="s">
        <v>40</v>
      </c>
      <c r="D365" s="0" t="s">
        <v>74</v>
      </c>
      <c r="E365" s="4" t="n">
        <v>70</v>
      </c>
      <c r="F365" s="4" t="n">
        <v>202</v>
      </c>
      <c r="G365" s="4" t="n">
        <v>4.53</v>
      </c>
      <c r="H365" s="4"/>
      <c r="I365" s="4"/>
      <c r="J365" s="4"/>
      <c r="K365" s="4"/>
      <c r="L365" s="4"/>
    </row>
    <row r="366" customFormat="false" ht="14.25" hidden="false" customHeight="true" outlineLevel="0" collapsed="false">
      <c r="A366" s="0" t="n">
        <v>2015</v>
      </c>
      <c r="B366" s="0" t="s">
        <v>531</v>
      </c>
      <c r="C366" s="0" t="s">
        <v>16</v>
      </c>
      <c r="D366" s="0" t="s">
        <v>38</v>
      </c>
      <c r="E366" s="4" t="n">
        <v>79</v>
      </c>
      <c r="F366" s="4" t="n">
        <v>261</v>
      </c>
      <c r="G366" s="4" t="n">
        <v>4.83</v>
      </c>
      <c r="H366" s="4" t="n">
        <v>26</v>
      </c>
      <c r="I366" s="4" t="n">
        <v>37.5</v>
      </c>
      <c r="J366" s="4" t="n">
        <v>121</v>
      </c>
      <c r="K366" s="4" t="n">
        <v>4.5</v>
      </c>
      <c r="L366" s="4" t="n">
        <v>7.53</v>
      </c>
    </row>
    <row r="367" customFormat="false" ht="14.25" hidden="false" customHeight="true" outlineLevel="0" collapsed="false">
      <c r="A367" s="0" t="n">
        <v>2015</v>
      </c>
      <c r="B367" s="0" t="s">
        <v>532</v>
      </c>
      <c r="C367" s="0" t="s">
        <v>71</v>
      </c>
      <c r="D367" s="0" t="s">
        <v>41</v>
      </c>
      <c r="E367" s="4" t="n">
        <v>74</v>
      </c>
      <c r="F367" s="4" t="n">
        <v>245</v>
      </c>
      <c r="G367" s="4" t="n">
        <v>5.12</v>
      </c>
      <c r="H367" s="4"/>
      <c r="I367" s="4"/>
      <c r="J367" s="4"/>
      <c r="K367" s="4"/>
      <c r="L367" s="4"/>
    </row>
    <row r="368" customFormat="false" ht="14.25" hidden="false" customHeight="true" outlineLevel="0" collapsed="false">
      <c r="A368" s="0" t="n">
        <v>2015</v>
      </c>
      <c r="B368" s="0" t="s">
        <v>533</v>
      </c>
      <c r="C368" s="0" t="s">
        <v>76</v>
      </c>
      <c r="D368" s="0" t="s">
        <v>119</v>
      </c>
      <c r="E368" s="4" t="n">
        <v>75</v>
      </c>
      <c r="F368" s="4" t="n">
        <v>208</v>
      </c>
      <c r="G368" s="4" t="n">
        <v>4.79</v>
      </c>
      <c r="H368" s="4"/>
      <c r="I368" s="4"/>
      <c r="J368" s="4"/>
      <c r="K368" s="4"/>
      <c r="L368" s="4"/>
    </row>
    <row r="369" customFormat="false" ht="14.25" hidden="false" customHeight="true" outlineLevel="0" collapsed="false">
      <c r="A369" s="0" t="n">
        <v>2015</v>
      </c>
      <c r="B369" s="0" t="s">
        <v>534</v>
      </c>
      <c r="C369" s="0" t="s">
        <v>27</v>
      </c>
      <c r="D369" s="0" t="s">
        <v>132</v>
      </c>
      <c r="E369" s="4" t="n">
        <v>73</v>
      </c>
      <c r="F369" s="4" t="n">
        <v>237</v>
      </c>
      <c r="G369" s="4" t="n">
        <v>4.66</v>
      </c>
      <c r="H369" s="4"/>
      <c r="I369" s="4"/>
      <c r="J369" s="4"/>
      <c r="K369" s="4"/>
      <c r="L369" s="4"/>
    </row>
    <row r="370" customFormat="false" ht="14.25" hidden="false" customHeight="true" outlineLevel="0" collapsed="false">
      <c r="A370" s="0" t="n">
        <v>2015</v>
      </c>
      <c r="B370" s="0" t="s">
        <v>535</v>
      </c>
      <c r="C370" s="0" t="s">
        <v>24</v>
      </c>
      <c r="D370" s="0" t="s">
        <v>164</v>
      </c>
      <c r="E370" s="4" t="n">
        <v>73</v>
      </c>
      <c r="F370" s="4" t="n">
        <v>228</v>
      </c>
      <c r="G370" s="4" t="n">
        <v>4.48</v>
      </c>
      <c r="H370" s="4"/>
      <c r="I370" s="4"/>
      <c r="J370" s="4"/>
      <c r="K370" s="4"/>
      <c r="L370" s="4"/>
    </row>
    <row r="371" customFormat="false" ht="14.25" hidden="false" customHeight="true" outlineLevel="0" collapsed="false">
      <c r="A371" s="0" t="n">
        <v>2015</v>
      </c>
      <c r="B371" s="0" t="s">
        <v>536</v>
      </c>
      <c r="C371" s="0" t="s">
        <v>40</v>
      </c>
      <c r="D371" s="0" t="s">
        <v>230</v>
      </c>
      <c r="E371" s="4" t="n">
        <v>73</v>
      </c>
      <c r="F371" s="4" t="n">
        <v>235</v>
      </c>
      <c r="G371" s="4" t="n">
        <v>4.62</v>
      </c>
      <c r="H371" s="4"/>
      <c r="I371" s="4"/>
      <c r="J371" s="4"/>
      <c r="K371" s="4"/>
      <c r="L371" s="4"/>
    </row>
    <row r="372" customFormat="false" ht="14.25" hidden="false" customHeight="true" outlineLevel="0" collapsed="false">
      <c r="A372" s="0" t="n">
        <v>2015</v>
      </c>
      <c r="B372" s="0" t="s">
        <v>537</v>
      </c>
      <c r="C372" s="0" t="s">
        <v>71</v>
      </c>
      <c r="D372" s="0" t="s">
        <v>538</v>
      </c>
      <c r="E372" s="4" t="n">
        <v>74</v>
      </c>
      <c r="F372" s="4" t="n">
        <v>242</v>
      </c>
      <c r="G372" s="4" t="n">
        <v>4.91</v>
      </c>
      <c r="H372" s="4" t="n">
        <v>30</v>
      </c>
      <c r="I372" s="4" t="n">
        <v>33</v>
      </c>
      <c r="J372" s="4"/>
      <c r="K372" s="4"/>
      <c r="L372" s="4"/>
    </row>
    <row r="373" customFormat="false" ht="14.25" hidden="false" customHeight="true" outlineLevel="0" collapsed="false">
      <c r="A373" s="0" t="n">
        <v>2015</v>
      </c>
      <c r="B373" s="0" t="s">
        <v>539</v>
      </c>
      <c r="C373" s="0" t="s">
        <v>40</v>
      </c>
      <c r="D373" s="0" t="s">
        <v>128</v>
      </c>
      <c r="E373" s="4" t="n">
        <v>70</v>
      </c>
      <c r="F373" s="4" t="n">
        <v>183</v>
      </c>
      <c r="G373" s="4" t="n">
        <v>4.3</v>
      </c>
      <c r="H373" s="4"/>
      <c r="I373" s="4"/>
      <c r="J373" s="4"/>
      <c r="K373" s="4"/>
      <c r="L373" s="4"/>
    </row>
    <row r="374" customFormat="false" ht="14.25" hidden="false" customHeight="true" outlineLevel="0" collapsed="false">
      <c r="A374" s="0" t="n">
        <v>2015</v>
      </c>
      <c r="B374" s="0" t="s">
        <v>540</v>
      </c>
      <c r="C374" s="0" t="s">
        <v>80</v>
      </c>
      <c r="D374" s="0" t="s">
        <v>72</v>
      </c>
      <c r="E374" s="4" t="n">
        <v>75</v>
      </c>
      <c r="F374" s="4" t="n">
        <v>308</v>
      </c>
      <c r="G374" s="4" t="n">
        <v>5.28</v>
      </c>
      <c r="H374" s="4"/>
      <c r="I374" s="4"/>
      <c r="J374" s="4"/>
      <c r="K374" s="4"/>
      <c r="L374" s="4"/>
    </row>
    <row r="375" customFormat="false" ht="14.25" hidden="false" customHeight="true" outlineLevel="0" collapsed="false">
      <c r="A375" s="0" t="n">
        <v>2015</v>
      </c>
      <c r="B375" s="0" t="s">
        <v>541</v>
      </c>
      <c r="C375" s="0" t="s">
        <v>27</v>
      </c>
      <c r="D375" s="0" t="s">
        <v>542</v>
      </c>
      <c r="E375" s="4" t="n">
        <v>71.75</v>
      </c>
      <c r="F375" s="4" t="n">
        <v>247</v>
      </c>
      <c r="G375" s="4" t="n">
        <v>5.02</v>
      </c>
      <c r="H375" s="4" t="n">
        <v>30</v>
      </c>
      <c r="I375" s="4" t="n">
        <v>31.5</v>
      </c>
      <c r="J375" s="4" t="n">
        <v>110</v>
      </c>
      <c r="K375" s="4" t="n">
        <v>4.33</v>
      </c>
      <c r="L375" s="4" t="n">
        <v>7.24</v>
      </c>
    </row>
    <row r="376" customFormat="false" ht="14.25" hidden="false" customHeight="true" outlineLevel="0" collapsed="false">
      <c r="A376" s="0" t="n">
        <v>2015</v>
      </c>
      <c r="B376" s="0" t="s">
        <v>543</v>
      </c>
      <c r="C376" s="0" t="s">
        <v>85</v>
      </c>
      <c r="D376" s="0" t="s">
        <v>359</v>
      </c>
      <c r="E376" s="4" t="n">
        <v>74.88</v>
      </c>
      <c r="F376" s="4" t="n">
        <v>313</v>
      </c>
      <c r="G376" s="4" t="n">
        <v>5.54</v>
      </c>
      <c r="H376" s="4"/>
      <c r="I376" s="4" t="n">
        <v>22.5</v>
      </c>
      <c r="J376" s="4" t="n">
        <v>97</v>
      </c>
      <c r="K376" s="4" t="n">
        <v>5.01</v>
      </c>
      <c r="L376" s="4" t="n">
        <v>8.2</v>
      </c>
    </row>
    <row r="377" customFormat="false" ht="14.25" hidden="false" customHeight="true" outlineLevel="0" collapsed="false">
      <c r="A377" s="0" t="n">
        <v>2015</v>
      </c>
      <c r="B377" s="0" t="s">
        <v>544</v>
      </c>
      <c r="C377" s="0" t="s">
        <v>40</v>
      </c>
      <c r="D377" s="0" t="s">
        <v>545</v>
      </c>
      <c r="E377" s="4" t="n">
        <v>71.75</v>
      </c>
      <c r="F377" s="4" t="n">
        <v>217</v>
      </c>
      <c r="G377" s="4" t="n">
        <v>4.62</v>
      </c>
      <c r="H377" s="4" t="n">
        <v>15</v>
      </c>
      <c r="I377" s="4" t="n">
        <v>40</v>
      </c>
      <c r="J377" s="4" t="n">
        <v>125</v>
      </c>
      <c r="K377" s="4" t="n">
        <v>4.25</v>
      </c>
      <c r="L377" s="4" t="n">
        <v>7.15</v>
      </c>
    </row>
    <row r="378" customFormat="false" ht="14.25" hidden="false" customHeight="true" outlineLevel="0" collapsed="false">
      <c r="A378" s="0" t="n">
        <v>2015</v>
      </c>
      <c r="B378" s="0" t="s">
        <v>546</v>
      </c>
      <c r="C378" s="0" t="s">
        <v>30</v>
      </c>
      <c r="D378" s="0" t="s">
        <v>69</v>
      </c>
      <c r="E378" s="4" t="n">
        <v>73</v>
      </c>
      <c r="F378" s="4" t="n">
        <v>210</v>
      </c>
      <c r="G378" s="4" t="n">
        <v>4.58</v>
      </c>
      <c r="H378" s="4"/>
      <c r="I378" s="4"/>
      <c r="J378" s="4"/>
      <c r="K378" s="4"/>
      <c r="L378" s="4"/>
    </row>
    <row r="379" customFormat="false" ht="14.25" hidden="false" customHeight="true" outlineLevel="0" collapsed="false">
      <c r="A379" s="0" t="n">
        <v>2015</v>
      </c>
      <c r="B379" s="0" t="s">
        <v>547</v>
      </c>
      <c r="C379" s="0" t="s">
        <v>13</v>
      </c>
      <c r="D379" s="0" t="s">
        <v>124</v>
      </c>
      <c r="E379" s="4" t="n">
        <v>74.5</v>
      </c>
      <c r="F379" s="4" t="n">
        <v>303</v>
      </c>
      <c r="G379" s="4" t="n">
        <v>5.33</v>
      </c>
      <c r="H379" s="4" t="n">
        <v>29</v>
      </c>
      <c r="I379" s="4" t="n">
        <v>27</v>
      </c>
      <c r="J379" s="4" t="n">
        <v>104</v>
      </c>
      <c r="K379" s="4" t="n">
        <v>4.75</v>
      </c>
      <c r="L379" s="4" t="n">
        <v>8.2</v>
      </c>
    </row>
    <row r="380" customFormat="false" ht="14.25" hidden="false" customHeight="true" outlineLevel="0" collapsed="false">
      <c r="A380" s="0" t="n">
        <v>2015</v>
      </c>
      <c r="B380" s="0" t="s">
        <v>548</v>
      </c>
      <c r="C380" s="0" t="s">
        <v>19</v>
      </c>
      <c r="D380" s="0" t="s">
        <v>74</v>
      </c>
      <c r="E380" s="4" t="n">
        <v>73</v>
      </c>
      <c r="F380" s="4" t="n">
        <v>241</v>
      </c>
      <c r="G380" s="4" t="n">
        <v>4.83</v>
      </c>
      <c r="H380" s="4"/>
      <c r="I380" s="4"/>
      <c r="J380" s="4"/>
      <c r="K380" s="4"/>
      <c r="L380" s="4"/>
    </row>
    <row r="381" customFormat="false" ht="14.25" hidden="false" customHeight="true" outlineLevel="0" collapsed="false">
      <c r="A381" s="0" t="n">
        <v>2015</v>
      </c>
      <c r="B381" s="0" t="s">
        <v>549</v>
      </c>
      <c r="C381" s="0" t="s">
        <v>13</v>
      </c>
      <c r="D381" s="0" t="s">
        <v>92</v>
      </c>
      <c r="E381" s="4" t="n">
        <v>75.88</v>
      </c>
      <c r="F381" s="4" t="n">
        <v>323</v>
      </c>
      <c r="G381" s="4" t="n">
        <v>5.33</v>
      </c>
      <c r="H381" s="4"/>
      <c r="I381" s="4" t="n">
        <v>26.5</v>
      </c>
      <c r="J381" s="4" t="n">
        <v>97</v>
      </c>
      <c r="K381" s="4" t="n">
        <v>4.74</v>
      </c>
      <c r="L381" s="4"/>
    </row>
    <row r="382" customFormat="false" ht="14.25" hidden="false" customHeight="true" outlineLevel="0" collapsed="false">
      <c r="A382" s="0" t="n">
        <v>2015</v>
      </c>
      <c r="B382" s="0" t="s">
        <v>550</v>
      </c>
      <c r="C382" s="0" t="s">
        <v>47</v>
      </c>
      <c r="D382" s="0" t="s">
        <v>86</v>
      </c>
      <c r="E382" s="4" t="n">
        <v>70</v>
      </c>
      <c r="F382" s="4" t="n">
        <v>191</v>
      </c>
      <c r="G382" s="4" t="n">
        <v>4.55</v>
      </c>
      <c r="H382" s="4"/>
      <c r="I382" s="4"/>
      <c r="J382" s="4"/>
      <c r="K382" s="4"/>
      <c r="L382" s="4"/>
    </row>
    <row r="383" customFormat="false" ht="14.25" hidden="false" customHeight="true" outlineLevel="0" collapsed="false">
      <c r="A383" s="0" t="n">
        <v>2015</v>
      </c>
      <c r="B383" s="0" t="s">
        <v>551</v>
      </c>
      <c r="C383" s="0" t="s">
        <v>55</v>
      </c>
      <c r="D383" s="0" t="s">
        <v>119</v>
      </c>
      <c r="E383" s="4" t="n">
        <v>77</v>
      </c>
      <c r="F383" s="4" t="n">
        <v>254</v>
      </c>
      <c r="G383" s="4" t="n">
        <v>4.83</v>
      </c>
      <c r="H383" s="4"/>
      <c r="I383" s="4"/>
      <c r="J383" s="4"/>
      <c r="K383" s="4"/>
      <c r="L383" s="4"/>
    </row>
    <row r="384" customFormat="false" ht="14.25" hidden="false" customHeight="true" outlineLevel="0" collapsed="false">
      <c r="A384" s="0" t="n">
        <v>2015</v>
      </c>
      <c r="B384" s="0" t="s">
        <v>552</v>
      </c>
      <c r="C384" s="0" t="s">
        <v>37</v>
      </c>
      <c r="D384" s="0" t="s">
        <v>232</v>
      </c>
      <c r="E384" s="4" t="n">
        <v>71</v>
      </c>
      <c r="F384" s="4" t="n">
        <v>200</v>
      </c>
      <c r="G384" s="4" t="n">
        <v>4.53</v>
      </c>
      <c r="H384" s="4"/>
      <c r="I384" s="4"/>
      <c r="J384" s="4"/>
      <c r="K384" s="4"/>
      <c r="L384" s="4"/>
    </row>
    <row r="385" customFormat="false" ht="14.25" hidden="false" customHeight="true" outlineLevel="0" collapsed="false">
      <c r="A385" s="0" t="n">
        <v>2015</v>
      </c>
      <c r="B385" s="0" t="s">
        <v>553</v>
      </c>
      <c r="C385" s="0" t="s">
        <v>24</v>
      </c>
      <c r="D385" s="0" t="s">
        <v>223</v>
      </c>
      <c r="E385" s="4" t="n">
        <v>73.38</v>
      </c>
      <c r="F385" s="4" t="n">
        <v>236</v>
      </c>
      <c r="G385" s="4" t="n">
        <v>4.68</v>
      </c>
      <c r="H385" s="4" t="n">
        <v>20</v>
      </c>
      <c r="I385" s="4" t="n">
        <v>38</v>
      </c>
      <c r="J385" s="4" t="n">
        <v>124</v>
      </c>
      <c r="K385" s="4" t="n">
        <v>4.15</v>
      </c>
      <c r="L385" s="4" t="n">
        <v>6.78</v>
      </c>
    </row>
    <row r="386" customFormat="false" ht="14.25" hidden="false" customHeight="true" outlineLevel="0" collapsed="false">
      <c r="A386" s="0" t="n">
        <v>2015</v>
      </c>
      <c r="B386" s="0" t="s">
        <v>554</v>
      </c>
      <c r="C386" s="0" t="s">
        <v>85</v>
      </c>
      <c r="D386" s="0" t="s">
        <v>28</v>
      </c>
      <c r="E386" s="4" t="n">
        <v>77.25</v>
      </c>
      <c r="F386" s="4" t="n">
        <v>329</v>
      </c>
      <c r="G386" s="4" t="n">
        <v>5.17</v>
      </c>
      <c r="H386" s="4" t="n">
        <v>28</v>
      </c>
      <c r="I386" s="4" t="n">
        <v>30</v>
      </c>
      <c r="J386" s="4" t="n">
        <v>105</v>
      </c>
      <c r="K386" s="4" t="n">
        <v>4.68</v>
      </c>
      <c r="L386" s="4" t="n">
        <v>7.88</v>
      </c>
    </row>
    <row r="387" customFormat="false" ht="14.25" hidden="false" customHeight="true" outlineLevel="0" collapsed="false">
      <c r="A387" s="0" t="n">
        <v>2015</v>
      </c>
      <c r="B387" s="0" t="s">
        <v>555</v>
      </c>
      <c r="C387" s="0" t="s">
        <v>30</v>
      </c>
      <c r="D387" s="0" t="s">
        <v>22</v>
      </c>
      <c r="E387" s="4" t="n">
        <v>70.75</v>
      </c>
      <c r="F387" s="4" t="n">
        <v>211</v>
      </c>
      <c r="G387" s="4" t="n">
        <v>4.65</v>
      </c>
      <c r="H387" s="4" t="n">
        <v>13</v>
      </c>
      <c r="I387" s="4" t="n">
        <v>32</v>
      </c>
      <c r="J387" s="4" t="n">
        <v>111</v>
      </c>
      <c r="K387" s="4" t="n">
        <v>4.22</v>
      </c>
      <c r="L387" s="4" t="n">
        <v>6.74</v>
      </c>
    </row>
    <row r="388" customFormat="false" ht="14.25" hidden="false" customHeight="true" outlineLevel="0" collapsed="false">
      <c r="A388" s="0" t="n">
        <v>2015</v>
      </c>
      <c r="B388" s="0" t="s">
        <v>556</v>
      </c>
      <c r="C388" s="0" t="s">
        <v>34</v>
      </c>
      <c r="D388" s="0" t="s">
        <v>190</v>
      </c>
      <c r="E388" s="4" t="n">
        <v>76</v>
      </c>
      <c r="F388" s="4" t="n">
        <v>204</v>
      </c>
      <c r="G388" s="4" t="n">
        <v>4.54</v>
      </c>
      <c r="H388" s="4"/>
      <c r="I388" s="4"/>
      <c r="J388" s="4"/>
      <c r="K388" s="4"/>
      <c r="L388" s="4"/>
    </row>
    <row r="389" customFormat="false" ht="14.25" hidden="false" customHeight="true" outlineLevel="0" collapsed="false">
      <c r="A389" s="0" t="n">
        <v>2015</v>
      </c>
      <c r="B389" s="0" t="s">
        <v>557</v>
      </c>
      <c r="C389" s="0" t="s">
        <v>55</v>
      </c>
      <c r="D389" s="0" t="s">
        <v>20</v>
      </c>
      <c r="E389" s="4" t="n">
        <v>76</v>
      </c>
      <c r="F389" s="4" t="n">
        <v>287</v>
      </c>
      <c r="G389" s="4" t="n">
        <v>4.96</v>
      </c>
      <c r="H389" s="4"/>
      <c r="I389" s="4"/>
      <c r="J389" s="4"/>
      <c r="K389" s="4"/>
      <c r="L389" s="4"/>
    </row>
    <row r="390" customFormat="false" ht="14.25" hidden="false" customHeight="true" outlineLevel="0" collapsed="false">
      <c r="A390" s="0" t="n">
        <v>2015</v>
      </c>
      <c r="B390" s="0" t="s">
        <v>558</v>
      </c>
      <c r="C390" s="0" t="s">
        <v>40</v>
      </c>
      <c r="D390" s="0" t="s">
        <v>96</v>
      </c>
      <c r="E390" s="4" t="n">
        <v>68</v>
      </c>
      <c r="F390" s="4" t="n">
        <v>194</v>
      </c>
      <c r="G390" s="4" t="n">
        <v>4.43</v>
      </c>
      <c r="H390" s="4"/>
      <c r="I390" s="4"/>
      <c r="J390" s="4"/>
      <c r="K390" s="4"/>
      <c r="L390" s="4"/>
    </row>
    <row r="391" customFormat="false" ht="14.25" hidden="false" customHeight="true" outlineLevel="0" collapsed="false">
      <c r="A391" s="0" t="n">
        <v>2015</v>
      </c>
      <c r="B391" s="0" t="s">
        <v>559</v>
      </c>
      <c r="C391" s="0" t="s">
        <v>68</v>
      </c>
      <c r="D391" s="0" t="s">
        <v>560</v>
      </c>
      <c r="E391" s="4" t="n">
        <v>77</v>
      </c>
      <c r="F391" s="4" t="n">
        <v>324</v>
      </c>
      <c r="G391" s="4" t="n">
        <v>5.65</v>
      </c>
      <c r="H391" s="4"/>
      <c r="I391" s="4"/>
      <c r="J391" s="4"/>
      <c r="K391" s="4"/>
      <c r="L391" s="4"/>
    </row>
    <row r="392" customFormat="false" ht="14.25" hidden="false" customHeight="true" outlineLevel="0" collapsed="false">
      <c r="A392" s="0" t="n">
        <v>2015</v>
      </c>
      <c r="B392" s="0" t="s">
        <v>561</v>
      </c>
      <c r="C392" s="0" t="s">
        <v>34</v>
      </c>
      <c r="D392" s="0" t="s">
        <v>260</v>
      </c>
      <c r="E392" s="4" t="n">
        <v>72.88</v>
      </c>
      <c r="F392" s="4" t="n">
        <v>191</v>
      </c>
      <c r="G392" s="4" t="n">
        <v>4.64</v>
      </c>
      <c r="H392" s="4" t="n">
        <v>13</v>
      </c>
      <c r="I392" s="4" t="n">
        <v>32</v>
      </c>
      <c r="J392" s="4" t="n">
        <v>108</v>
      </c>
      <c r="K392" s="4" t="n">
        <v>4.36</v>
      </c>
      <c r="L392" s="4" t="n">
        <v>7.15</v>
      </c>
    </row>
    <row r="393" customFormat="false" ht="14.25" hidden="false" customHeight="true" outlineLevel="0" collapsed="false">
      <c r="A393" s="0" t="n">
        <v>2015</v>
      </c>
      <c r="B393" s="0" t="s">
        <v>562</v>
      </c>
      <c r="C393" s="0" t="s">
        <v>504</v>
      </c>
      <c r="D393" s="0" t="s">
        <v>206</v>
      </c>
      <c r="E393" s="4" t="n">
        <v>72.25</v>
      </c>
      <c r="F393" s="4" t="n">
        <v>216</v>
      </c>
      <c r="G393" s="4" t="n">
        <v>5.16</v>
      </c>
      <c r="H393" s="4"/>
      <c r="I393" s="4"/>
      <c r="J393" s="4"/>
      <c r="K393" s="4"/>
      <c r="L393" s="4"/>
    </row>
    <row r="394" customFormat="false" ht="14.25" hidden="false" customHeight="true" outlineLevel="0" collapsed="false">
      <c r="A394" s="0" t="n">
        <v>2015</v>
      </c>
      <c r="B394" s="0" t="s">
        <v>563</v>
      </c>
      <c r="C394" s="0" t="s">
        <v>40</v>
      </c>
      <c r="D394" s="0" t="s">
        <v>130</v>
      </c>
      <c r="E394" s="4" t="n">
        <v>67.88</v>
      </c>
      <c r="F394" s="4" t="n">
        <v>217</v>
      </c>
      <c r="G394" s="4" t="n">
        <v>4.7</v>
      </c>
      <c r="H394" s="4" t="n">
        <v>21</v>
      </c>
      <c r="I394" s="4" t="n">
        <v>32</v>
      </c>
      <c r="J394" s="4" t="n">
        <v>113</v>
      </c>
      <c r="K394" s="4"/>
      <c r="L394" s="4"/>
    </row>
    <row r="395" customFormat="false" ht="14.25" hidden="false" customHeight="true" outlineLevel="0" collapsed="false">
      <c r="A395" s="0" t="n">
        <v>2015</v>
      </c>
      <c r="B395" s="0" t="s">
        <v>564</v>
      </c>
      <c r="C395" s="0" t="s">
        <v>47</v>
      </c>
      <c r="D395" s="0" t="s">
        <v>437</v>
      </c>
      <c r="E395" s="4" t="n">
        <v>72.5</v>
      </c>
      <c r="F395" s="4" t="n">
        <v>201</v>
      </c>
      <c r="G395" s="4" t="n">
        <v>4.44</v>
      </c>
      <c r="H395" s="4" t="n">
        <v>26</v>
      </c>
      <c r="I395" s="4" t="n">
        <v>37.5</v>
      </c>
      <c r="J395" s="4" t="n">
        <v>130</v>
      </c>
      <c r="K395" s="4" t="n">
        <v>4.12</v>
      </c>
      <c r="L395" s="4" t="n">
        <v>7.01</v>
      </c>
    </row>
    <row r="396" customFormat="false" ht="14.25" hidden="false" customHeight="true" outlineLevel="0" collapsed="false">
      <c r="A396" s="0" t="n">
        <v>2015</v>
      </c>
      <c r="B396" s="0" t="s">
        <v>565</v>
      </c>
      <c r="C396" s="0" t="s">
        <v>85</v>
      </c>
      <c r="D396" s="0" t="s">
        <v>156</v>
      </c>
      <c r="E396" s="4" t="n">
        <v>76</v>
      </c>
      <c r="F396" s="4" t="n">
        <v>290</v>
      </c>
      <c r="G396" s="4" t="n">
        <v>5.08</v>
      </c>
      <c r="H396" s="4"/>
      <c r="I396" s="4"/>
      <c r="J396" s="4"/>
      <c r="K396" s="4"/>
      <c r="L396" s="4"/>
    </row>
    <row r="397" customFormat="false" ht="14.25" hidden="false" customHeight="true" outlineLevel="0" collapsed="false">
      <c r="A397" s="0" t="n">
        <v>2015</v>
      </c>
      <c r="B397" s="0" t="s">
        <v>566</v>
      </c>
      <c r="C397" s="0" t="s">
        <v>13</v>
      </c>
      <c r="D397" s="0" t="s">
        <v>115</v>
      </c>
      <c r="E397" s="4" t="n">
        <v>77.5</v>
      </c>
      <c r="F397" s="4" t="n">
        <v>309</v>
      </c>
      <c r="G397" s="4" t="n">
        <v>5.52</v>
      </c>
      <c r="H397" s="4"/>
      <c r="I397" s="4" t="n">
        <v>17.5</v>
      </c>
      <c r="J397" s="4" t="n">
        <v>84</v>
      </c>
      <c r="K397" s="4" t="n">
        <v>5.12</v>
      </c>
      <c r="L397" s="4" t="n">
        <v>8.19</v>
      </c>
    </row>
    <row r="398" customFormat="false" ht="14.25" hidden="false" customHeight="true" outlineLevel="0" collapsed="false">
      <c r="A398" s="0" t="n">
        <v>2015</v>
      </c>
      <c r="B398" s="0" t="s">
        <v>567</v>
      </c>
      <c r="C398" s="0" t="s">
        <v>37</v>
      </c>
      <c r="D398" s="0" t="s">
        <v>119</v>
      </c>
      <c r="E398" s="4" t="n">
        <v>70</v>
      </c>
      <c r="F398" s="4" t="n">
        <v>183</v>
      </c>
      <c r="G398" s="4" t="n">
        <v>4.54</v>
      </c>
      <c r="H398" s="4"/>
      <c r="I398" s="4"/>
      <c r="J398" s="4"/>
      <c r="K398" s="4"/>
      <c r="L398" s="4"/>
    </row>
    <row r="399" customFormat="false" ht="14.25" hidden="false" customHeight="true" outlineLevel="0" collapsed="false">
      <c r="A399" s="0" t="n">
        <v>2015</v>
      </c>
      <c r="B399" s="0" t="s">
        <v>568</v>
      </c>
      <c r="C399" s="0" t="s">
        <v>55</v>
      </c>
      <c r="D399" s="0" t="s">
        <v>313</v>
      </c>
      <c r="E399" s="4" t="n">
        <v>74</v>
      </c>
      <c r="F399" s="4" t="n">
        <v>270</v>
      </c>
      <c r="G399" s="4"/>
      <c r="H399" s="4"/>
      <c r="I399" s="4"/>
      <c r="J399" s="4"/>
      <c r="K399" s="4"/>
      <c r="L399" s="4"/>
    </row>
    <row r="400" customFormat="false" ht="14.25" hidden="false" customHeight="true" outlineLevel="0" collapsed="false">
      <c r="A400" s="0" t="n">
        <v>2015</v>
      </c>
      <c r="B400" s="0" t="s">
        <v>569</v>
      </c>
      <c r="C400" s="0" t="s">
        <v>47</v>
      </c>
      <c r="D400" s="0" t="s">
        <v>28</v>
      </c>
      <c r="E400" s="4" t="n">
        <v>74</v>
      </c>
      <c r="F400" s="4" t="n">
        <v>205</v>
      </c>
      <c r="G400" s="4" t="n">
        <v>4.58</v>
      </c>
      <c r="H400" s="4"/>
      <c r="I400" s="4" t="n">
        <v>36</v>
      </c>
      <c r="J400" s="4" t="n">
        <v>125</v>
      </c>
      <c r="K400" s="4" t="n">
        <v>4.22</v>
      </c>
      <c r="L400" s="4" t="n">
        <v>6.94</v>
      </c>
    </row>
    <row r="401" customFormat="false" ht="14.25" hidden="false" customHeight="true" outlineLevel="0" collapsed="false">
      <c r="A401" s="0" t="n">
        <v>2015</v>
      </c>
      <c r="B401" s="0" t="s">
        <v>570</v>
      </c>
      <c r="C401" s="0" t="s">
        <v>13</v>
      </c>
      <c r="D401" s="0" t="s">
        <v>179</v>
      </c>
      <c r="E401" s="4" t="n">
        <v>74</v>
      </c>
      <c r="F401" s="4" t="n">
        <v>331</v>
      </c>
      <c r="G401" s="4" t="n">
        <v>5.24</v>
      </c>
      <c r="H401" s="4"/>
      <c r="I401" s="4"/>
      <c r="J401" s="4"/>
      <c r="K401" s="4"/>
      <c r="L401" s="4"/>
    </row>
    <row r="402" customFormat="false" ht="14.25" hidden="false" customHeight="true" outlineLevel="0" collapsed="false">
      <c r="A402" s="0" t="n">
        <v>2015</v>
      </c>
      <c r="B402" s="0" t="s">
        <v>571</v>
      </c>
      <c r="C402" s="0" t="s">
        <v>24</v>
      </c>
      <c r="D402" s="0" t="s">
        <v>232</v>
      </c>
      <c r="E402" s="4" t="n">
        <v>73</v>
      </c>
      <c r="F402" s="4" t="n">
        <v>233</v>
      </c>
      <c r="G402" s="4" t="n">
        <v>4.58</v>
      </c>
      <c r="H402" s="4"/>
      <c r="I402" s="4"/>
      <c r="J402" s="4"/>
      <c r="K402" s="4"/>
      <c r="L402" s="4"/>
    </row>
    <row r="403" customFormat="false" ht="14.25" hidden="false" customHeight="true" outlineLevel="0" collapsed="false">
      <c r="A403" s="0" t="n">
        <v>2015</v>
      </c>
      <c r="B403" s="0" t="s">
        <v>572</v>
      </c>
      <c r="C403" s="0" t="s">
        <v>47</v>
      </c>
      <c r="D403" s="0" t="s">
        <v>20</v>
      </c>
      <c r="E403" s="4" t="n">
        <v>70.63</v>
      </c>
      <c r="F403" s="4" t="n">
        <v>185</v>
      </c>
      <c r="G403" s="4" t="n">
        <v>4.53</v>
      </c>
      <c r="H403" s="4" t="n">
        <v>20</v>
      </c>
      <c r="I403" s="4" t="n">
        <v>37.5</v>
      </c>
      <c r="J403" s="4" t="n">
        <v>124</v>
      </c>
      <c r="K403" s="4" t="n">
        <v>3.98</v>
      </c>
      <c r="L403" s="4" t="n">
        <v>6.61</v>
      </c>
    </row>
    <row r="404" customFormat="false" ht="14.25" hidden="false" customHeight="true" outlineLevel="0" collapsed="false">
      <c r="A404" s="0" t="n">
        <v>2015</v>
      </c>
      <c r="B404" s="0" t="s">
        <v>573</v>
      </c>
      <c r="C404" s="0" t="s">
        <v>47</v>
      </c>
      <c r="D404" s="0" t="s">
        <v>130</v>
      </c>
      <c r="E404" s="4" t="n">
        <v>72.63</v>
      </c>
      <c r="F404" s="4" t="n">
        <v>191</v>
      </c>
      <c r="G404" s="4" t="n">
        <v>4.36</v>
      </c>
      <c r="H404" s="4" t="n">
        <v>15</v>
      </c>
      <c r="I404" s="4" t="n">
        <v>38</v>
      </c>
      <c r="J404" s="4" t="n">
        <v>129</v>
      </c>
      <c r="K404" s="4" t="n">
        <v>4.07</v>
      </c>
      <c r="L404" s="4" t="n">
        <v>7.05</v>
      </c>
    </row>
    <row r="405" customFormat="false" ht="14.25" hidden="false" customHeight="true" outlineLevel="0" collapsed="false">
      <c r="A405" s="0" t="n">
        <v>2015</v>
      </c>
      <c r="B405" s="0" t="s">
        <v>574</v>
      </c>
      <c r="C405" s="0" t="s">
        <v>37</v>
      </c>
      <c r="D405" s="0" t="s">
        <v>575</v>
      </c>
      <c r="E405" s="4" t="n">
        <v>74</v>
      </c>
      <c r="F405" s="4" t="n">
        <v>190</v>
      </c>
      <c r="G405" s="4" t="n">
        <v>4.56</v>
      </c>
      <c r="H405" s="4"/>
      <c r="I405" s="4"/>
      <c r="J405" s="4"/>
      <c r="K405" s="4"/>
      <c r="L405" s="4"/>
    </row>
    <row r="406" customFormat="false" ht="14.25" hidden="false" customHeight="true" outlineLevel="0" collapsed="false">
      <c r="A406" s="0" t="n">
        <v>2015</v>
      </c>
      <c r="B406" s="0" t="s">
        <v>576</v>
      </c>
      <c r="C406" s="0" t="s">
        <v>85</v>
      </c>
      <c r="D406" s="0" t="s">
        <v>53</v>
      </c>
      <c r="E406" s="4" t="n">
        <v>74</v>
      </c>
      <c r="F406" s="4" t="n">
        <v>315</v>
      </c>
      <c r="G406" s="4" t="n">
        <v>5.12</v>
      </c>
      <c r="H406" s="4"/>
      <c r="I406" s="4"/>
      <c r="J406" s="4"/>
      <c r="K406" s="4"/>
      <c r="L406" s="4"/>
    </row>
    <row r="407" customFormat="false" ht="14.25" hidden="false" customHeight="true" outlineLevel="0" collapsed="false">
      <c r="A407" s="0" t="n">
        <v>2015</v>
      </c>
      <c r="B407" s="0" t="s">
        <v>577</v>
      </c>
      <c r="C407" s="0" t="s">
        <v>34</v>
      </c>
      <c r="D407" s="0" t="s">
        <v>201</v>
      </c>
      <c r="E407" s="4" t="n">
        <v>70.25</v>
      </c>
      <c r="F407" s="4" t="n">
        <v>192</v>
      </c>
      <c r="G407" s="4" t="n">
        <v>4.56</v>
      </c>
      <c r="H407" s="4" t="n">
        <v>11</v>
      </c>
      <c r="I407" s="4" t="n">
        <v>36.5</v>
      </c>
      <c r="J407" s="4" t="n">
        <v>114</v>
      </c>
      <c r="K407" s="4" t="n">
        <v>4.21</v>
      </c>
      <c r="L407" s="4" t="n">
        <v>6.63</v>
      </c>
    </row>
    <row r="408" customFormat="false" ht="14.25" hidden="false" customHeight="true" outlineLevel="0" collapsed="false">
      <c r="A408" s="0" t="n">
        <v>2015</v>
      </c>
      <c r="B408" s="0" t="s">
        <v>578</v>
      </c>
      <c r="C408" s="0" t="s">
        <v>504</v>
      </c>
      <c r="D408" s="0" t="s">
        <v>560</v>
      </c>
      <c r="E408" s="4" t="n">
        <v>74.75</v>
      </c>
      <c r="F408" s="4" t="n">
        <v>196</v>
      </c>
      <c r="G408" s="4" t="n">
        <v>4.93</v>
      </c>
      <c r="H408" s="4"/>
      <c r="I408" s="4"/>
      <c r="J408" s="4"/>
      <c r="K408" s="4"/>
      <c r="L408" s="4"/>
    </row>
    <row r="409" customFormat="false" ht="14.25" hidden="false" customHeight="true" outlineLevel="0" collapsed="false">
      <c r="A409" s="0" t="n">
        <v>2015</v>
      </c>
      <c r="B409" s="0" t="s">
        <v>579</v>
      </c>
      <c r="C409" s="0" t="s">
        <v>34</v>
      </c>
      <c r="D409" s="0" t="s">
        <v>132</v>
      </c>
      <c r="E409" s="4" t="n">
        <v>74</v>
      </c>
      <c r="F409" s="4" t="n">
        <v>210</v>
      </c>
      <c r="G409" s="4" t="n">
        <v>4.54</v>
      </c>
      <c r="H409" s="4"/>
      <c r="I409" s="4"/>
      <c r="J409" s="4"/>
      <c r="K409" s="4"/>
      <c r="L409" s="4"/>
    </row>
    <row r="410" customFormat="false" ht="14.25" hidden="false" customHeight="true" outlineLevel="0" collapsed="false">
      <c r="A410" s="0" t="n">
        <v>2015</v>
      </c>
      <c r="B410" s="0" t="s">
        <v>580</v>
      </c>
      <c r="C410" s="0" t="s">
        <v>34</v>
      </c>
      <c r="D410" s="0" t="s">
        <v>179</v>
      </c>
      <c r="E410" s="4" t="n">
        <v>69.63</v>
      </c>
      <c r="F410" s="4" t="n">
        <v>195</v>
      </c>
      <c r="G410" s="4" t="n">
        <v>4.51</v>
      </c>
      <c r="H410" s="4" t="n">
        <v>10</v>
      </c>
      <c r="I410" s="4" t="n">
        <v>33</v>
      </c>
      <c r="J410" s="4" t="n">
        <v>113</v>
      </c>
      <c r="K410" s="4" t="n">
        <v>4.26</v>
      </c>
      <c r="L410" s="4" t="n">
        <v>6.97</v>
      </c>
    </row>
    <row r="411" customFormat="false" ht="14.25" hidden="false" customHeight="true" outlineLevel="0" collapsed="false">
      <c r="A411" s="0" t="n">
        <v>2015</v>
      </c>
      <c r="B411" s="0" t="s">
        <v>581</v>
      </c>
      <c r="C411" s="0" t="s">
        <v>85</v>
      </c>
      <c r="D411" s="0" t="s">
        <v>269</v>
      </c>
      <c r="E411" s="4" t="n">
        <v>73</v>
      </c>
      <c r="F411" s="4" t="n">
        <v>304</v>
      </c>
      <c r="G411" s="4" t="n">
        <v>5.08</v>
      </c>
      <c r="H411" s="4"/>
      <c r="I411" s="4"/>
      <c r="J411" s="4"/>
      <c r="K411" s="4"/>
      <c r="L411" s="4"/>
    </row>
    <row r="412" customFormat="false" ht="14.25" hidden="false" customHeight="true" outlineLevel="0" collapsed="false">
      <c r="A412" s="0" t="n">
        <v>2015</v>
      </c>
      <c r="B412" s="0" t="s">
        <v>582</v>
      </c>
      <c r="C412" s="0" t="s">
        <v>85</v>
      </c>
      <c r="D412" s="0" t="s">
        <v>130</v>
      </c>
      <c r="E412" s="4" t="n">
        <v>75</v>
      </c>
      <c r="F412" s="4" t="n">
        <v>305</v>
      </c>
      <c r="G412" s="4" t="n">
        <v>5.23</v>
      </c>
      <c r="H412" s="4"/>
      <c r="I412" s="4"/>
      <c r="J412" s="4"/>
      <c r="K412" s="4"/>
      <c r="L412" s="4"/>
    </row>
    <row r="413" customFormat="false" ht="14.25" hidden="false" customHeight="true" outlineLevel="0" collapsed="false">
      <c r="A413" s="0" t="n">
        <v>2015</v>
      </c>
      <c r="B413" s="0" t="s">
        <v>583</v>
      </c>
      <c r="C413" s="0" t="s">
        <v>13</v>
      </c>
      <c r="D413" s="0" t="s">
        <v>140</v>
      </c>
      <c r="E413" s="4" t="n">
        <v>76</v>
      </c>
      <c r="F413" s="4" t="n">
        <v>303</v>
      </c>
      <c r="G413" s="4" t="n">
        <v>5.08</v>
      </c>
      <c r="H413" s="4"/>
      <c r="I413" s="4"/>
      <c r="J413" s="4"/>
      <c r="K413" s="4"/>
      <c r="L413" s="4"/>
    </row>
    <row r="414" customFormat="false" ht="14.25" hidden="false" customHeight="true" outlineLevel="0" collapsed="false">
      <c r="A414" s="0" t="n">
        <v>2015</v>
      </c>
      <c r="B414" s="0" t="s">
        <v>584</v>
      </c>
      <c r="C414" s="0" t="s">
        <v>13</v>
      </c>
      <c r="D414" s="0" t="s">
        <v>156</v>
      </c>
      <c r="E414" s="4" t="n">
        <v>77</v>
      </c>
      <c r="F414" s="4" t="n">
        <v>340</v>
      </c>
      <c r="G414" s="4" t="n">
        <v>5.46</v>
      </c>
      <c r="H414" s="4"/>
      <c r="I414" s="4"/>
      <c r="J414" s="4"/>
      <c r="K414" s="4"/>
      <c r="L414" s="4"/>
    </row>
    <row r="415" customFormat="false" ht="14.25" hidden="false" customHeight="true" outlineLevel="0" collapsed="false">
      <c r="A415" s="0" t="n">
        <v>2015</v>
      </c>
      <c r="B415" s="0" t="s">
        <v>585</v>
      </c>
      <c r="C415" s="0" t="s">
        <v>19</v>
      </c>
      <c r="D415" s="0" t="s">
        <v>260</v>
      </c>
      <c r="E415" s="4" t="n">
        <v>73</v>
      </c>
      <c r="F415" s="4" t="n">
        <v>234</v>
      </c>
      <c r="G415" s="4" t="n">
        <v>4.83</v>
      </c>
      <c r="H415" s="4"/>
      <c r="I415" s="4"/>
      <c r="J415" s="4"/>
      <c r="K415" s="4"/>
      <c r="L415" s="4"/>
    </row>
    <row r="416" customFormat="false" ht="14.25" hidden="false" customHeight="true" outlineLevel="0" collapsed="false">
      <c r="A416" s="0" t="n">
        <v>2015</v>
      </c>
      <c r="B416" s="0" t="s">
        <v>586</v>
      </c>
      <c r="C416" s="0" t="s">
        <v>40</v>
      </c>
      <c r="D416" s="0" t="s">
        <v>115</v>
      </c>
      <c r="E416" s="4" t="n">
        <v>72.75</v>
      </c>
      <c r="F416" s="4" t="n">
        <v>230</v>
      </c>
      <c r="G416" s="4" t="n">
        <v>4.48</v>
      </c>
      <c r="H416" s="4" t="n">
        <v>16</v>
      </c>
      <c r="I416" s="4" t="n">
        <v>33.5</v>
      </c>
      <c r="J416" s="4" t="n">
        <v>117</v>
      </c>
      <c r="K416" s="4" t="n">
        <v>4.46</v>
      </c>
      <c r="L416" s="4" t="n">
        <v>7.16</v>
      </c>
    </row>
    <row r="417" customFormat="false" ht="14.25" hidden="false" customHeight="true" outlineLevel="0" collapsed="false">
      <c r="A417" s="0" t="n">
        <v>2015</v>
      </c>
      <c r="B417" s="0" t="s">
        <v>587</v>
      </c>
      <c r="C417" s="0" t="s">
        <v>34</v>
      </c>
      <c r="D417" s="0" t="s">
        <v>74</v>
      </c>
      <c r="E417" s="4" t="n">
        <v>74</v>
      </c>
      <c r="F417" s="4" t="n">
        <v>219</v>
      </c>
      <c r="G417" s="4" t="n">
        <v>4.54</v>
      </c>
      <c r="H417" s="4"/>
      <c r="I417" s="4"/>
      <c r="J417" s="4"/>
      <c r="K417" s="4"/>
      <c r="L417" s="4"/>
    </row>
    <row r="418" customFormat="false" ht="14.25" hidden="false" customHeight="true" outlineLevel="0" collapsed="false">
      <c r="A418" s="0" t="n">
        <v>2015</v>
      </c>
      <c r="B418" s="0" t="s">
        <v>588</v>
      </c>
      <c r="C418" s="0" t="s">
        <v>34</v>
      </c>
      <c r="D418" s="0" t="s">
        <v>109</v>
      </c>
      <c r="E418" s="4" t="n">
        <v>69</v>
      </c>
      <c r="F418" s="4" t="n">
        <v>186</v>
      </c>
      <c r="G418" s="4" t="n">
        <v>4.46</v>
      </c>
      <c r="H418" s="4"/>
      <c r="I418" s="4"/>
      <c r="J418" s="4"/>
      <c r="K418" s="4"/>
      <c r="L418" s="4"/>
    </row>
    <row r="419" customFormat="false" ht="14.25" hidden="false" customHeight="true" outlineLevel="0" collapsed="false">
      <c r="A419" s="0" t="n">
        <v>2015</v>
      </c>
      <c r="B419" s="0" t="s">
        <v>589</v>
      </c>
      <c r="C419" s="0" t="s">
        <v>34</v>
      </c>
      <c r="D419" s="0" t="s">
        <v>524</v>
      </c>
      <c r="E419" s="4" t="n">
        <v>71.63</v>
      </c>
      <c r="F419" s="4" t="n">
        <v>215</v>
      </c>
      <c r="G419" s="4" t="n">
        <v>4.54</v>
      </c>
      <c r="H419" s="4"/>
      <c r="I419" s="4" t="n">
        <v>32.5</v>
      </c>
      <c r="J419" s="4" t="n">
        <v>121</v>
      </c>
      <c r="K419" s="4" t="n">
        <v>4.25</v>
      </c>
      <c r="L419" s="4" t="n">
        <v>7.07</v>
      </c>
    </row>
    <row r="420" customFormat="false" ht="14.25" hidden="false" customHeight="true" outlineLevel="0" collapsed="false">
      <c r="A420" s="0" t="n">
        <v>2015</v>
      </c>
      <c r="B420" s="0" t="s">
        <v>590</v>
      </c>
      <c r="C420" s="0" t="s">
        <v>68</v>
      </c>
      <c r="D420" s="0" t="s">
        <v>591</v>
      </c>
      <c r="E420" s="4" t="n">
        <v>77</v>
      </c>
      <c r="F420" s="4" t="n">
        <v>303</v>
      </c>
      <c r="G420" s="4" t="n">
        <v>5.22</v>
      </c>
      <c r="H420" s="4"/>
      <c r="I420" s="4"/>
      <c r="J420" s="4"/>
      <c r="K420" s="4"/>
      <c r="L420" s="4"/>
    </row>
    <row r="421" customFormat="false" ht="14.25" hidden="false" customHeight="true" outlineLevel="0" collapsed="false">
      <c r="A421" s="0" t="n">
        <v>2015</v>
      </c>
      <c r="B421" s="0" t="s">
        <v>592</v>
      </c>
      <c r="C421" s="0" t="s">
        <v>19</v>
      </c>
      <c r="D421" s="0" t="s">
        <v>117</v>
      </c>
      <c r="E421" s="4" t="n">
        <v>73</v>
      </c>
      <c r="F421" s="4" t="n">
        <v>242</v>
      </c>
      <c r="G421" s="4" t="n">
        <v>4.65</v>
      </c>
      <c r="H421" s="4"/>
      <c r="I421" s="4"/>
      <c r="J421" s="4"/>
      <c r="K421" s="4"/>
      <c r="L421" s="4"/>
    </row>
    <row r="422" customFormat="false" ht="14.25" hidden="false" customHeight="true" outlineLevel="0" collapsed="false">
      <c r="A422" s="0" t="n">
        <v>2015</v>
      </c>
      <c r="B422" s="0" t="s">
        <v>593</v>
      </c>
      <c r="C422" s="0" t="s">
        <v>16</v>
      </c>
      <c r="D422" s="0" t="s">
        <v>379</v>
      </c>
      <c r="E422" s="4" t="n">
        <v>75</v>
      </c>
      <c r="F422" s="4" t="n">
        <v>239</v>
      </c>
      <c r="G422" s="4" t="n">
        <v>4.76</v>
      </c>
      <c r="H422" s="4"/>
      <c r="I422" s="4"/>
      <c r="J422" s="4"/>
      <c r="K422" s="4"/>
      <c r="L422" s="4"/>
    </row>
    <row r="423" customFormat="false" ht="14.25" hidden="false" customHeight="true" outlineLevel="0" collapsed="false">
      <c r="A423" s="0" t="n">
        <v>2015</v>
      </c>
      <c r="B423" s="0" t="s">
        <v>594</v>
      </c>
      <c r="C423" s="0" t="s">
        <v>34</v>
      </c>
      <c r="D423" s="0" t="s">
        <v>62</v>
      </c>
      <c r="E423" s="4" t="n">
        <v>73.13</v>
      </c>
      <c r="F423" s="4" t="n">
        <v>197</v>
      </c>
      <c r="G423" s="4" t="n">
        <v>4.42</v>
      </c>
      <c r="H423" s="4" t="n">
        <v>7</v>
      </c>
      <c r="I423" s="4" t="n">
        <v>41.5</v>
      </c>
      <c r="J423" s="4" t="n">
        <v>129</v>
      </c>
      <c r="K423" s="4" t="n">
        <v>4.15</v>
      </c>
      <c r="L423" s="4" t="n">
        <v>6.66</v>
      </c>
    </row>
    <row r="424" customFormat="false" ht="14.25" hidden="false" customHeight="true" outlineLevel="0" collapsed="false">
      <c r="A424" s="0" t="n">
        <v>2015</v>
      </c>
      <c r="B424" s="0" t="s">
        <v>595</v>
      </c>
      <c r="C424" s="0" t="s">
        <v>34</v>
      </c>
      <c r="D424" s="0" t="s">
        <v>596</v>
      </c>
      <c r="E424" s="4" t="n">
        <v>75</v>
      </c>
      <c r="F424" s="4" t="n">
        <v>215</v>
      </c>
      <c r="G424" s="4" t="n">
        <v>4.56</v>
      </c>
      <c r="H424" s="4"/>
      <c r="I424" s="4"/>
      <c r="J424" s="4"/>
      <c r="K424" s="4"/>
      <c r="L424" s="4"/>
    </row>
    <row r="425" customFormat="false" ht="14.25" hidden="false" customHeight="true" outlineLevel="0" collapsed="false">
      <c r="A425" s="0" t="n">
        <v>2015</v>
      </c>
      <c r="B425" s="0" t="s">
        <v>597</v>
      </c>
      <c r="C425" s="0" t="s">
        <v>40</v>
      </c>
      <c r="D425" s="0" t="s">
        <v>267</v>
      </c>
      <c r="E425" s="4" t="n">
        <v>71.63</v>
      </c>
      <c r="F425" s="4" t="n">
        <v>226</v>
      </c>
      <c r="G425" s="4" t="n">
        <v>4.83</v>
      </c>
      <c r="H425" s="4"/>
      <c r="I425" s="4" t="n">
        <v>27</v>
      </c>
      <c r="J425" s="4" t="n">
        <v>111</v>
      </c>
      <c r="K425" s="4" t="n">
        <v>4.4</v>
      </c>
      <c r="L425" s="4" t="n">
        <v>7.17</v>
      </c>
    </row>
    <row r="426" customFormat="false" ht="14.25" hidden="false" customHeight="true" outlineLevel="0" collapsed="false">
      <c r="A426" s="0" t="n">
        <v>2015</v>
      </c>
      <c r="B426" s="0" t="s">
        <v>598</v>
      </c>
      <c r="C426" s="0" t="s">
        <v>40</v>
      </c>
      <c r="D426" s="0" t="s">
        <v>599</v>
      </c>
      <c r="E426" s="4" t="n">
        <v>69</v>
      </c>
      <c r="F426" s="4" t="n">
        <v>225</v>
      </c>
      <c r="G426" s="4" t="n">
        <v>4.58</v>
      </c>
      <c r="H426" s="4"/>
      <c r="I426" s="4"/>
      <c r="J426" s="4"/>
      <c r="K426" s="4"/>
      <c r="L426" s="4"/>
    </row>
    <row r="427" customFormat="false" ht="14.25" hidden="false" customHeight="true" outlineLevel="0" collapsed="false">
      <c r="A427" s="0" t="n">
        <v>2015</v>
      </c>
      <c r="B427" s="0" t="s">
        <v>600</v>
      </c>
      <c r="C427" s="0" t="s">
        <v>40</v>
      </c>
      <c r="D427" s="0" t="s">
        <v>601</v>
      </c>
      <c r="E427" s="4" t="n">
        <v>70</v>
      </c>
      <c r="F427" s="4" t="n">
        <v>211</v>
      </c>
      <c r="G427" s="4" t="n">
        <v>4.59</v>
      </c>
      <c r="H427" s="4"/>
      <c r="I427" s="4"/>
      <c r="J427" s="4"/>
      <c r="K427" s="4"/>
      <c r="L427" s="4"/>
    </row>
    <row r="428" customFormat="false" ht="14.25" hidden="false" customHeight="true" outlineLevel="0" collapsed="false">
      <c r="A428" s="0" t="n">
        <v>2015</v>
      </c>
      <c r="B428" s="0" t="s">
        <v>602</v>
      </c>
      <c r="C428" s="0" t="s">
        <v>16</v>
      </c>
      <c r="D428" s="0" t="s">
        <v>115</v>
      </c>
      <c r="E428" s="4" t="n">
        <v>75</v>
      </c>
      <c r="F428" s="4" t="n">
        <v>247</v>
      </c>
      <c r="G428" s="4" t="n">
        <v>4.86</v>
      </c>
      <c r="H428" s="4"/>
      <c r="I428" s="4"/>
      <c r="J428" s="4"/>
      <c r="K428" s="4"/>
      <c r="L428" s="4"/>
    </row>
    <row r="429" customFormat="false" ht="14.25" hidden="false" customHeight="true" outlineLevel="0" collapsed="false">
      <c r="A429" s="0" t="n">
        <v>2015</v>
      </c>
      <c r="B429" s="0" t="s">
        <v>603</v>
      </c>
      <c r="C429" s="0" t="s">
        <v>47</v>
      </c>
      <c r="D429" s="0" t="s">
        <v>604</v>
      </c>
      <c r="E429" s="4" t="n">
        <v>72.25</v>
      </c>
      <c r="F429" s="4" t="n">
        <v>188</v>
      </c>
      <c r="G429" s="4" t="n">
        <v>4.52</v>
      </c>
      <c r="H429" s="4"/>
      <c r="I429" s="4" t="n">
        <v>41.5</v>
      </c>
      <c r="J429" s="4" t="n">
        <v>130</v>
      </c>
      <c r="K429" s="4" t="n">
        <v>3.89</v>
      </c>
      <c r="L429" s="4" t="n">
        <v>6.79</v>
      </c>
    </row>
    <row r="430" customFormat="false" ht="14.25" hidden="false" customHeight="true" outlineLevel="0" collapsed="false">
      <c r="A430" s="0" t="n">
        <v>2015</v>
      </c>
      <c r="B430" s="0" t="s">
        <v>605</v>
      </c>
      <c r="C430" s="0" t="s">
        <v>40</v>
      </c>
      <c r="D430" s="0" t="s">
        <v>94</v>
      </c>
      <c r="E430" s="4" t="n">
        <v>66</v>
      </c>
      <c r="F430" s="4" t="n">
        <v>201</v>
      </c>
      <c r="G430" s="4" t="n">
        <v>4.53</v>
      </c>
      <c r="H430" s="4"/>
      <c r="I430" s="4"/>
      <c r="J430" s="4"/>
      <c r="K430" s="4"/>
      <c r="L430" s="4"/>
    </row>
    <row r="431" customFormat="false" ht="14.25" hidden="false" customHeight="true" outlineLevel="0" collapsed="false">
      <c r="A431" s="0" t="n">
        <v>2015</v>
      </c>
      <c r="B431" s="0" t="s">
        <v>606</v>
      </c>
      <c r="C431" s="0" t="s">
        <v>76</v>
      </c>
      <c r="D431" s="0" t="s">
        <v>607</v>
      </c>
      <c r="E431" s="4" t="n">
        <v>74</v>
      </c>
      <c r="F431" s="4" t="n">
        <v>201</v>
      </c>
      <c r="G431" s="4" t="n">
        <v>5.12</v>
      </c>
      <c r="H431" s="4"/>
      <c r="I431" s="4"/>
      <c r="J431" s="4"/>
      <c r="K431" s="4"/>
      <c r="L431" s="4"/>
    </row>
    <row r="432" customFormat="false" ht="14.25" hidden="false" customHeight="true" outlineLevel="0" collapsed="false">
      <c r="A432" s="0" t="n">
        <v>2015</v>
      </c>
      <c r="B432" s="0" t="s">
        <v>608</v>
      </c>
      <c r="C432" s="0" t="s">
        <v>47</v>
      </c>
      <c r="D432" s="0" t="s">
        <v>122</v>
      </c>
      <c r="E432" s="4" t="n">
        <v>69.13</v>
      </c>
      <c r="F432" s="4" t="n">
        <v>183</v>
      </c>
      <c r="G432" s="4" t="n">
        <v>4.63</v>
      </c>
      <c r="H432" s="4" t="n">
        <v>18</v>
      </c>
      <c r="I432" s="4" t="n">
        <v>35.5</v>
      </c>
      <c r="J432" s="4" t="n">
        <v>121</v>
      </c>
      <c r="K432" s="4" t="n">
        <v>4.14</v>
      </c>
      <c r="L432" s="4" t="n">
        <v>6.92</v>
      </c>
    </row>
    <row r="433" customFormat="false" ht="14.25" hidden="false" customHeight="true" outlineLevel="0" collapsed="false">
      <c r="A433" s="0" t="n">
        <v>2015</v>
      </c>
      <c r="B433" s="0" t="s">
        <v>608</v>
      </c>
      <c r="C433" s="0" t="s">
        <v>34</v>
      </c>
      <c r="D433" s="0" t="s">
        <v>392</v>
      </c>
      <c r="E433" s="4" t="n">
        <v>74.63</v>
      </c>
      <c r="F433" s="4" t="n">
        <v>215</v>
      </c>
      <c r="G433" s="4" t="n">
        <v>4.35</v>
      </c>
      <c r="H433" s="4" t="n">
        <v>23</v>
      </c>
      <c r="I433" s="4" t="n">
        <v>36.5</v>
      </c>
      <c r="J433" s="4" t="n">
        <v>123</v>
      </c>
      <c r="K433" s="4" t="n">
        <v>4.14</v>
      </c>
      <c r="L433" s="4" t="n">
        <v>6.92</v>
      </c>
    </row>
    <row r="434" customFormat="false" ht="14.25" hidden="false" customHeight="true" outlineLevel="0" collapsed="false">
      <c r="A434" s="0" t="n">
        <v>2015</v>
      </c>
      <c r="B434" s="0" t="s">
        <v>609</v>
      </c>
      <c r="C434" s="0" t="s">
        <v>34</v>
      </c>
      <c r="D434" s="0" t="s">
        <v>69</v>
      </c>
      <c r="E434" s="4" t="n">
        <v>73</v>
      </c>
      <c r="F434" s="4" t="n">
        <v>205</v>
      </c>
      <c r="G434" s="4" t="n">
        <v>4.56</v>
      </c>
      <c r="H434" s="4"/>
      <c r="I434" s="4"/>
      <c r="J434" s="4"/>
      <c r="K434" s="4"/>
      <c r="L434" s="4"/>
    </row>
    <row r="435" customFormat="false" ht="14.25" hidden="false" customHeight="true" outlineLevel="0" collapsed="false">
      <c r="A435" s="0" t="n">
        <v>2015</v>
      </c>
      <c r="B435" s="0" t="s">
        <v>610</v>
      </c>
      <c r="C435" s="0" t="s">
        <v>34</v>
      </c>
      <c r="D435" s="0" t="s">
        <v>611</v>
      </c>
      <c r="E435" s="4" t="n">
        <v>75</v>
      </c>
      <c r="F435" s="4" t="n">
        <v>206</v>
      </c>
      <c r="G435" s="4" t="n">
        <v>4.64</v>
      </c>
      <c r="H435" s="4" t="n">
        <v>14</v>
      </c>
      <c r="I435" s="4" t="n">
        <v>36.5</v>
      </c>
      <c r="J435" s="4" t="n">
        <v>128</v>
      </c>
      <c r="K435" s="4" t="n">
        <v>4.33</v>
      </c>
      <c r="L435" s="4" t="n">
        <v>7.3</v>
      </c>
    </row>
    <row r="436" customFormat="false" ht="14.25" hidden="false" customHeight="true" outlineLevel="0" collapsed="false">
      <c r="A436" s="0" t="n">
        <v>2015</v>
      </c>
      <c r="B436" s="0" t="s">
        <v>612</v>
      </c>
      <c r="C436" s="0" t="s">
        <v>16</v>
      </c>
      <c r="D436" s="0" t="s">
        <v>613</v>
      </c>
      <c r="E436" s="4" t="n">
        <v>76</v>
      </c>
      <c r="F436" s="4" t="n">
        <v>267</v>
      </c>
      <c r="G436" s="4" t="n">
        <v>4.85</v>
      </c>
      <c r="H436" s="4"/>
      <c r="I436" s="4"/>
      <c r="J436" s="4"/>
      <c r="K436" s="4"/>
      <c r="L436" s="4"/>
    </row>
    <row r="437" customFormat="false" ht="14.25" hidden="false" customHeight="true" outlineLevel="0" collapsed="false">
      <c r="A437" s="0" t="n">
        <v>2015</v>
      </c>
      <c r="B437" s="0" t="s">
        <v>614</v>
      </c>
      <c r="C437" s="0" t="s">
        <v>55</v>
      </c>
      <c r="D437" s="0" t="s">
        <v>291</v>
      </c>
      <c r="E437" s="4" t="n">
        <v>75</v>
      </c>
      <c r="F437" s="4" t="n">
        <v>278</v>
      </c>
      <c r="G437" s="4" t="n">
        <v>4.92</v>
      </c>
      <c r="H437" s="4"/>
      <c r="I437" s="4"/>
      <c r="J437" s="4"/>
      <c r="K437" s="4"/>
      <c r="L437" s="4"/>
    </row>
    <row r="438" customFormat="false" ht="14.25" hidden="false" customHeight="true" outlineLevel="0" collapsed="false">
      <c r="A438" s="0" t="n">
        <v>2015</v>
      </c>
      <c r="B438" s="0" t="s">
        <v>615</v>
      </c>
      <c r="C438" s="0" t="s">
        <v>85</v>
      </c>
      <c r="D438" s="0" t="s">
        <v>616</v>
      </c>
      <c r="E438" s="4" t="n">
        <v>77</v>
      </c>
      <c r="F438" s="4" t="n">
        <v>290</v>
      </c>
      <c r="G438" s="4" t="n">
        <v>4.86</v>
      </c>
      <c r="H438" s="4"/>
      <c r="I438" s="4"/>
      <c r="J438" s="4"/>
      <c r="K438" s="4"/>
      <c r="L438" s="4"/>
    </row>
    <row r="439" customFormat="false" ht="14.25" hidden="false" customHeight="true" outlineLevel="0" collapsed="false">
      <c r="A439" s="0" t="n">
        <v>2015</v>
      </c>
      <c r="B439" s="0" t="s">
        <v>617</v>
      </c>
      <c r="C439" s="0" t="s">
        <v>37</v>
      </c>
      <c r="D439" s="0" t="s">
        <v>524</v>
      </c>
      <c r="E439" s="4" t="n">
        <v>72.63</v>
      </c>
      <c r="F439" s="4" t="n">
        <v>208</v>
      </c>
      <c r="G439" s="4" t="n">
        <v>4.65</v>
      </c>
      <c r="H439" s="4"/>
      <c r="I439" s="4" t="n">
        <v>39.5</v>
      </c>
      <c r="J439" s="4" t="n">
        <v>119</v>
      </c>
      <c r="K439" s="4" t="n">
        <v>4.33</v>
      </c>
      <c r="L439" s="4" t="n">
        <v>7.09</v>
      </c>
    </row>
    <row r="440" customFormat="false" ht="14.25" hidden="false" customHeight="true" outlineLevel="0" collapsed="false">
      <c r="A440" s="0" t="n">
        <v>2015</v>
      </c>
      <c r="B440" s="0" t="s">
        <v>618</v>
      </c>
      <c r="C440" s="0" t="s">
        <v>24</v>
      </c>
      <c r="D440" s="0" t="s">
        <v>267</v>
      </c>
      <c r="E440" s="4" t="n">
        <v>72.75</v>
      </c>
      <c r="F440" s="4" t="n">
        <v>227</v>
      </c>
      <c r="G440" s="4" t="n">
        <v>4.55</v>
      </c>
      <c r="H440" s="4" t="n">
        <v>24</v>
      </c>
      <c r="I440" s="4" t="n">
        <v>36</v>
      </c>
      <c r="J440" s="4" t="n">
        <v>121</v>
      </c>
      <c r="K440" s="4" t="n">
        <v>4.2</v>
      </c>
      <c r="L440" s="4" t="n">
        <v>7.14</v>
      </c>
    </row>
    <row r="441" customFormat="false" ht="14.25" hidden="false" customHeight="true" outlineLevel="0" collapsed="false">
      <c r="A441" s="0" t="n">
        <v>2015</v>
      </c>
      <c r="B441" s="0" t="s">
        <v>619</v>
      </c>
      <c r="C441" s="0" t="s">
        <v>504</v>
      </c>
      <c r="D441" s="0" t="s">
        <v>117</v>
      </c>
      <c r="E441" s="4" t="n">
        <v>72.63</v>
      </c>
      <c r="F441" s="4" t="n">
        <v>236</v>
      </c>
      <c r="G441" s="4" t="n">
        <v>5.17</v>
      </c>
      <c r="H441" s="4" t="n">
        <v>14</v>
      </c>
      <c r="I441" s="4"/>
      <c r="J441" s="4"/>
      <c r="K441" s="4"/>
      <c r="L441" s="4"/>
    </row>
    <row r="442" customFormat="false" ht="14.25" hidden="false" customHeight="true" outlineLevel="0" collapsed="false">
      <c r="A442" s="0" t="n">
        <v>2015</v>
      </c>
      <c r="B442" s="0" t="s">
        <v>620</v>
      </c>
      <c r="C442" s="0" t="s">
        <v>135</v>
      </c>
      <c r="D442" s="0" t="s">
        <v>66</v>
      </c>
      <c r="E442" s="4" t="n">
        <v>74.25</v>
      </c>
      <c r="F442" s="4" t="n">
        <v>202</v>
      </c>
      <c r="G442" s="4" t="n">
        <v>4.93</v>
      </c>
      <c r="H442" s="4"/>
      <c r="I442" s="4"/>
      <c r="J442" s="4"/>
      <c r="K442" s="4"/>
      <c r="L442" s="4"/>
    </row>
    <row r="443" customFormat="false" ht="14.25" hidden="false" customHeight="true" outlineLevel="0" collapsed="false">
      <c r="A443" s="0" t="n">
        <v>2015</v>
      </c>
      <c r="B443" s="0" t="s">
        <v>621</v>
      </c>
      <c r="C443" s="0" t="s">
        <v>24</v>
      </c>
      <c r="D443" s="0" t="s">
        <v>545</v>
      </c>
      <c r="E443" s="4" t="n">
        <v>75.25</v>
      </c>
      <c r="F443" s="4" t="n">
        <v>255</v>
      </c>
      <c r="G443" s="4" t="n">
        <v>4.77</v>
      </c>
      <c r="H443" s="4" t="n">
        <v>27</v>
      </c>
      <c r="I443" s="4" t="n">
        <v>34</v>
      </c>
      <c r="J443" s="4" t="n">
        <v>120</v>
      </c>
      <c r="K443" s="4" t="n">
        <v>4.25</v>
      </c>
      <c r="L443" s="4" t="n">
        <v>7.1</v>
      </c>
    </row>
    <row r="444" customFormat="false" ht="14.25" hidden="false" customHeight="true" outlineLevel="0" collapsed="false">
      <c r="A444" s="0" t="n">
        <v>2015</v>
      </c>
      <c r="B444" s="0" t="s">
        <v>622</v>
      </c>
      <c r="C444" s="0" t="s">
        <v>135</v>
      </c>
      <c r="D444" s="0" t="s">
        <v>623</v>
      </c>
      <c r="E444" s="4" t="n">
        <v>73.63</v>
      </c>
      <c r="F444" s="4" t="n">
        <v>221</v>
      </c>
      <c r="G444" s="4" t="n">
        <v>5.08</v>
      </c>
      <c r="H444" s="4"/>
      <c r="I444" s="4"/>
      <c r="J444" s="4"/>
      <c r="K444" s="4"/>
      <c r="L444" s="4"/>
    </row>
    <row r="445" customFormat="false" ht="14.25" hidden="false" customHeight="true" outlineLevel="0" collapsed="false">
      <c r="A445" s="0" t="n">
        <v>2015</v>
      </c>
      <c r="B445" s="0" t="s">
        <v>624</v>
      </c>
      <c r="C445" s="0" t="s">
        <v>34</v>
      </c>
      <c r="D445" s="0" t="s">
        <v>164</v>
      </c>
      <c r="E445" s="4" t="n">
        <v>77</v>
      </c>
      <c r="F445" s="4" t="n">
        <v>228</v>
      </c>
      <c r="G445" s="4" t="n">
        <v>4.58</v>
      </c>
      <c r="H445" s="4"/>
      <c r="I445" s="4"/>
      <c r="J445" s="4"/>
      <c r="K445" s="4"/>
      <c r="L445" s="4"/>
    </row>
    <row r="446" customFormat="false" ht="14.25" hidden="false" customHeight="true" outlineLevel="0" collapsed="false">
      <c r="A446" s="0" t="n">
        <v>2015</v>
      </c>
      <c r="B446" s="0" t="s">
        <v>625</v>
      </c>
      <c r="C446" s="0" t="s">
        <v>68</v>
      </c>
      <c r="D446" s="0" t="s">
        <v>186</v>
      </c>
      <c r="E446" s="4" t="n">
        <v>77</v>
      </c>
      <c r="F446" s="4" t="n">
        <v>311</v>
      </c>
      <c r="G446" s="4" t="n">
        <v>5.27</v>
      </c>
      <c r="H446" s="4"/>
      <c r="I446" s="4"/>
      <c r="J446" s="4"/>
      <c r="K446" s="4"/>
      <c r="L446" s="4"/>
    </row>
    <row r="447" customFormat="false" ht="14.25" hidden="false" customHeight="true" outlineLevel="0" collapsed="false">
      <c r="A447" s="0" t="n">
        <v>2015</v>
      </c>
      <c r="B447" s="0" t="s">
        <v>626</v>
      </c>
      <c r="C447" s="0" t="s">
        <v>24</v>
      </c>
      <c r="D447" s="0" t="s">
        <v>72</v>
      </c>
      <c r="E447" s="4" t="n">
        <v>74</v>
      </c>
      <c r="F447" s="4" t="n">
        <v>253</v>
      </c>
      <c r="G447" s="4" t="n">
        <v>4.83</v>
      </c>
      <c r="H447" s="4"/>
      <c r="I447" s="4"/>
      <c r="J447" s="4"/>
      <c r="K447" s="4"/>
      <c r="L447" s="4"/>
    </row>
    <row r="448" customFormat="false" ht="14.25" hidden="false" customHeight="true" outlineLevel="0" collapsed="false">
      <c r="A448" s="0" t="n">
        <v>2015</v>
      </c>
      <c r="B448" s="0" t="s">
        <v>627</v>
      </c>
      <c r="C448" s="0" t="s">
        <v>30</v>
      </c>
      <c r="D448" s="0" t="s">
        <v>234</v>
      </c>
      <c r="E448" s="4" t="n">
        <v>69.88</v>
      </c>
      <c r="F448" s="4" t="n">
        <v>200</v>
      </c>
      <c r="G448" s="4" t="n">
        <v>4.57</v>
      </c>
      <c r="H448" s="4" t="n">
        <v>21</v>
      </c>
      <c r="I448" s="4" t="n">
        <v>33</v>
      </c>
      <c r="J448" s="4" t="n">
        <v>109</v>
      </c>
      <c r="K448" s="4" t="n">
        <v>4.4</v>
      </c>
      <c r="L448" s="4" t="n">
        <v>6.95</v>
      </c>
    </row>
    <row r="449" customFormat="false" ht="14.25" hidden="false" customHeight="true" outlineLevel="0" collapsed="false">
      <c r="A449" s="0" t="n">
        <v>2015</v>
      </c>
      <c r="B449" s="0" t="s">
        <v>628</v>
      </c>
      <c r="C449" s="0" t="s">
        <v>68</v>
      </c>
      <c r="D449" s="0" t="s">
        <v>267</v>
      </c>
      <c r="E449" s="4" t="n">
        <v>76.5</v>
      </c>
      <c r="F449" s="4" t="n">
        <v>305</v>
      </c>
      <c r="G449" s="4" t="n">
        <v>5.12</v>
      </c>
      <c r="H449" s="4" t="n">
        <v>21</v>
      </c>
      <c r="I449" s="4" t="n">
        <v>27</v>
      </c>
      <c r="J449" s="4" t="n">
        <v>108</v>
      </c>
      <c r="K449" s="4" t="n">
        <v>4.63</v>
      </c>
      <c r="L449" s="4" t="n">
        <v>7.7</v>
      </c>
    </row>
    <row r="450" customFormat="false" ht="14.25" hidden="false" customHeight="true" outlineLevel="0" collapsed="false">
      <c r="A450" s="0" t="n">
        <v>2015</v>
      </c>
      <c r="B450" s="0" t="s">
        <v>629</v>
      </c>
      <c r="C450" s="0" t="s">
        <v>47</v>
      </c>
      <c r="D450" s="0" t="s">
        <v>92</v>
      </c>
      <c r="E450" s="4" t="n">
        <v>73.5</v>
      </c>
      <c r="F450" s="4" t="n">
        <v>202</v>
      </c>
      <c r="G450" s="4" t="n">
        <v>4.69</v>
      </c>
      <c r="H450" s="4" t="n">
        <v>12</v>
      </c>
      <c r="I450" s="4" t="n">
        <v>33.5</v>
      </c>
      <c r="J450" s="4" t="n">
        <v>108</v>
      </c>
      <c r="K450" s="4" t="n">
        <v>4.41</v>
      </c>
      <c r="L450" s="4" t="n">
        <v>7.18</v>
      </c>
    </row>
    <row r="451" customFormat="false" ht="14.25" hidden="false" customHeight="true" outlineLevel="0" collapsed="false">
      <c r="A451" s="0" t="n">
        <v>2015</v>
      </c>
      <c r="B451" s="0" t="s">
        <v>630</v>
      </c>
      <c r="C451" s="0" t="s">
        <v>55</v>
      </c>
      <c r="D451" s="0" t="s">
        <v>86</v>
      </c>
      <c r="E451" s="4" t="n">
        <v>73</v>
      </c>
      <c r="F451" s="4" t="n">
        <v>236</v>
      </c>
      <c r="G451" s="4" t="n">
        <v>4.92</v>
      </c>
      <c r="H451" s="4"/>
      <c r="I451" s="4"/>
      <c r="J451" s="4"/>
      <c r="K451" s="4"/>
      <c r="L451" s="4"/>
    </row>
    <row r="452" customFormat="false" ht="14.25" hidden="false" customHeight="true" outlineLevel="0" collapsed="false">
      <c r="A452" s="0" t="n">
        <v>2015</v>
      </c>
      <c r="B452" s="0" t="s">
        <v>631</v>
      </c>
      <c r="C452" s="0" t="s">
        <v>13</v>
      </c>
      <c r="D452" s="0" t="s">
        <v>90</v>
      </c>
      <c r="E452" s="4" t="n">
        <v>75</v>
      </c>
      <c r="F452" s="4" t="n">
        <v>323</v>
      </c>
      <c r="G452" s="4" t="n">
        <v>5.33</v>
      </c>
      <c r="H452" s="4" t="n">
        <v>25</v>
      </c>
      <c r="I452" s="4" t="n">
        <v>31.5</v>
      </c>
      <c r="J452" s="4" t="n">
        <v>103</v>
      </c>
      <c r="K452" s="4" t="n">
        <v>4.87</v>
      </c>
      <c r="L452" s="4" t="n">
        <v>8.17</v>
      </c>
    </row>
    <row r="453" customFormat="false" ht="14.25" hidden="false" customHeight="true" outlineLevel="0" collapsed="false">
      <c r="A453" s="0" t="n">
        <v>2015</v>
      </c>
      <c r="B453" s="0" t="s">
        <v>632</v>
      </c>
      <c r="C453" s="0" t="s">
        <v>19</v>
      </c>
      <c r="D453" s="0" t="s">
        <v>437</v>
      </c>
      <c r="E453" s="4" t="n">
        <v>73</v>
      </c>
      <c r="F453" s="4" t="n">
        <v>230</v>
      </c>
      <c r="G453" s="4" t="n">
        <v>4.78</v>
      </c>
      <c r="H453" s="4"/>
      <c r="I453" s="4"/>
      <c r="J453" s="4"/>
      <c r="K453" s="4"/>
      <c r="L453" s="4"/>
    </row>
    <row r="454" customFormat="false" ht="14.25" hidden="false" customHeight="true" outlineLevel="0" collapsed="false">
      <c r="A454" s="0" t="n">
        <v>2015</v>
      </c>
      <c r="B454" s="0" t="s">
        <v>633</v>
      </c>
      <c r="C454" s="0" t="s">
        <v>30</v>
      </c>
      <c r="D454" s="0" t="s">
        <v>58</v>
      </c>
      <c r="E454" s="4" t="n">
        <v>72</v>
      </c>
      <c r="F454" s="4" t="n">
        <v>228</v>
      </c>
      <c r="G454" s="4" t="n">
        <v>4.53</v>
      </c>
      <c r="H454" s="4"/>
      <c r="I454" s="4" t="n">
        <v>35</v>
      </c>
      <c r="J454" s="4" t="n">
        <v>120</v>
      </c>
      <c r="K454" s="4" t="n">
        <v>4.33</v>
      </c>
      <c r="L454" s="4" t="n">
        <v>7.38</v>
      </c>
    </row>
    <row r="455" customFormat="false" ht="14.25" hidden="false" customHeight="true" outlineLevel="0" collapsed="false">
      <c r="A455" s="0" t="n">
        <v>2015</v>
      </c>
      <c r="B455" s="0" t="s">
        <v>634</v>
      </c>
      <c r="C455" s="0" t="s">
        <v>37</v>
      </c>
      <c r="D455" s="0" t="s">
        <v>41</v>
      </c>
      <c r="E455" s="4" t="n">
        <v>73</v>
      </c>
      <c r="F455" s="4" t="n">
        <v>192</v>
      </c>
      <c r="G455" s="4" t="n">
        <v>4.62</v>
      </c>
      <c r="H455" s="4"/>
      <c r="I455" s="4"/>
      <c r="J455" s="4"/>
      <c r="K455" s="4"/>
      <c r="L455" s="4"/>
    </row>
    <row r="456" customFormat="false" ht="14.25" hidden="false" customHeight="true" outlineLevel="0" collapsed="false">
      <c r="A456" s="0" t="n">
        <v>2015</v>
      </c>
      <c r="B456" s="0" t="s">
        <v>635</v>
      </c>
      <c r="C456" s="0" t="s">
        <v>27</v>
      </c>
      <c r="D456" s="0" t="s">
        <v>636</v>
      </c>
      <c r="E456" s="4" t="n">
        <v>70</v>
      </c>
      <c r="F456" s="4" t="n">
        <v>237</v>
      </c>
      <c r="G456" s="4" t="n">
        <v>4.78</v>
      </c>
      <c r="H456" s="4"/>
      <c r="I456" s="4"/>
      <c r="J456" s="4"/>
      <c r="K456" s="4"/>
      <c r="L456" s="4"/>
    </row>
    <row r="457" customFormat="false" ht="14.25" hidden="false" customHeight="true" outlineLevel="0" collapsed="false">
      <c r="A457" s="0" t="n">
        <v>2015</v>
      </c>
      <c r="B457" s="0" t="s">
        <v>637</v>
      </c>
      <c r="C457" s="0" t="s">
        <v>68</v>
      </c>
      <c r="D457" s="0" t="s">
        <v>234</v>
      </c>
      <c r="E457" s="4" t="n">
        <v>77.75</v>
      </c>
      <c r="F457" s="4" t="n">
        <v>305</v>
      </c>
      <c r="G457" s="4" t="n">
        <v>5.04</v>
      </c>
      <c r="H457" s="4" t="n">
        <v>24</v>
      </c>
      <c r="I457" s="4" t="n">
        <v>33.5</v>
      </c>
      <c r="J457" s="4" t="n">
        <v>113</v>
      </c>
      <c r="K457" s="4" t="n">
        <v>4.56</v>
      </c>
      <c r="L457" s="4" t="n">
        <v>7.72</v>
      </c>
    </row>
    <row r="458" customFormat="false" ht="14.25" hidden="false" customHeight="true" outlineLevel="0" collapsed="false">
      <c r="A458" s="0" t="n">
        <v>2015</v>
      </c>
      <c r="B458" s="0" t="s">
        <v>638</v>
      </c>
      <c r="C458" s="0" t="s">
        <v>24</v>
      </c>
      <c r="D458" s="0" t="s">
        <v>639</v>
      </c>
      <c r="E458" s="4" t="n">
        <v>73</v>
      </c>
      <c r="F458" s="4" t="n">
        <v>255</v>
      </c>
      <c r="G458" s="4" t="n">
        <v>4.73</v>
      </c>
      <c r="H458" s="4"/>
      <c r="I458" s="4"/>
      <c r="J458" s="4"/>
      <c r="K458" s="4"/>
      <c r="L458" s="4"/>
    </row>
    <row r="459" customFormat="false" ht="14.25" hidden="false" customHeight="true" outlineLevel="0" collapsed="false">
      <c r="A459" s="0" t="n">
        <v>2015</v>
      </c>
      <c r="B459" s="0" t="s">
        <v>640</v>
      </c>
      <c r="C459" s="0" t="s">
        <v>27</v>
      </c>
      <c r="D459" s="0" t="s">
        <v>22</v>
      </c>
      <c r="E459" s="4" t="n">
        <v>73</v>
      </c>
      <c r="F459" s="4" t="n">
        <v>245</v>
      </c>
      <c r="G459" s="4" t="n">
        <v>4.97</v>
      </c>
      <c r="H459" s="4"/>
      <c r="I459" s="4"/>
      <c r="J459" s="4"/>
      <c r="K459" s="4"/>
      <c r="L459" s="4"/>
    </row>
    <row r="460" customFormat="false" ht="14.25" hidden="false" customHeight="true" outlineLevel="0" collapsed="false">
      <c r="A460" s="0" t="n">
        <v>2015</v>
      </c>
      <c r="B460" s="0" t="s">
        <v>641</v>
      </c>
      <c r="C460" s="0" t="s">
        <v>34</v>
      </c>
      <c r="D460" s="0" t="s">
        <v>642</v>
      </c>
      <c r="E460" s="4" t="n">
        <v>73</v>
      </c>
      <c r="F460" s="4" t="n">
        <v>231</v>
      </c>
      <c r="G460" s="4" t="n">
        <v>4.59</v>
      </c>
      <c r="H460" s="4"/>
      <c r="I460" s="4"/>
      <c r="J460" s="4"/>
      <c r="K460" s="4"/>
      <c r="L460" s="4"/>
    </row>
    <row r="461" customFormat="false" ht="14.25" hidden="false" customHeight="true" outlineLevel="0" collapsed="false">
      <c r="A461" s="0" t="n">
        <v>2015</v>
      </c>
      <c r="B461" s="0" t="s">
        <v>643</v>
      </c>
      <c r="C461" s="0" t="s">
        <v>13</v>
      </c>
      <c r="D461" s="0" t="s">
        <v>58</v>
      </c>
      <c r="E461" s="4" t="n">
        <v>78</v>
      </c>
      <c r="F461" s="4" t="n">
        <v>346</v>
      </c>
      <c r="G461" s="4" t="n">
        <v>5.67</v>
      </c>
      <c r="H461" s="4"/>
      <c r="I461" s="4"/>
      <c r="J461" s="4"/>
      <c r="K461" s="4"/>
      <c r="L461" s="4"/>
    </row>
    <row r="462" customFormat="false" ht="14.25" hidden="false" customHeight="true" outlineLevel="0" collapsed="false">
      <c r="A462" s="0" t="n">
        <v>2015</v>
      </c>
      <c r="B462" s="0" t="s">
        <v>644</v>
      </c>
      <c r="C462" s="0" t="s">
        <v>85</v>
      </c>
      <c r="D462" s="0" t="s">
        <v>66</v>
      </c>
      <c r="E462" s="4" t="n">
        <v>76.88</v>
      </c>
      <c r="F462" s="4" t="n">
        <v>323</v>
      </c>
      <c r="G462" s="4" t="n">
        <v>5.16</v>
      </c>
      <c r="H462" s="4"/>
      <c r="I462" s="4" t="n">
        <v>28</v>
      </c>
      <c r="J462" s="4" t="n">
        <v>100</v>
      </c>
      <c r="K462" s="4" t="n">
        <v>4.9</v>
      </c>
      <c r="L462" s="4" t="n">
        <v>8.26</v>
      </c>
    </row>
    <row r="463" customFormat="false" ht="14.25" hidden="false" customHeight="true" outlineLevel="0" collapsed="false">
      <c r="A463" s="0" t="n">
        <v>2015</v>
      </c>
      <c r="B463" s="0" t="s">
        <v>645</v>
      </c>
      <c r="C463" s="0" t="s">
        <v>85</v>
      </c>
      <c r="D463" s="0" t="s">
        <v>437</v>
      </c>
      <c r="E463" s="4" t="n">
        <v>76.63</v>
      </c>
      <c r="F463" s="4" t="n">
        <v>302</v>
      </c>
      <c r="G463" s="4" t="n">
        <v>4.97</v>
      </c>
      <c r="H463" s="4"/>
      <c r="I463" s="4" t="n">
        <v>29.5</v>
      </c>
      <c r="J463" s="4" t="n">
        <v>106</v>
      </c>
      <c r="K463" s="4" t="n">
        <v>4.53</v>
      </c>
      <c r="L463" s="4" t="n">
        <v>7.59</v>
      </c>
    </row>
    <row r="464" customFormat="false" ht="14.25" hidden="false" customHeight="true" outlineLevel="0" collapsed="false">
      <c r="A464" s="0" t="n">
        <v>2015</v>
      </c>
      <c r="B464" s="0" t="s">
        <v>646</v>
      </c>
      <c r="C464" s="0" t="s">
        <v>85</v>
      </c>
      <c r="D464" s="0" t="s">
        <v>83</v>
      </c>
      <c r="E464" s="4" t="n">
        <v>76.88</v>
      </c>
      <c r="F464" s="4" t="n">
        <v>319</v>
      </c>
      <c r="G464" s="4" t="n">
        <v>5.25</v>
      </c>
      <c r="H464" s="4" t="n">
        <v>25</v>
      </c>
      <c r="I464" s="4" t="n">
        <v>27</v>
      </c>
      <c r="J464" s="4" t="n">
        <v>103</v>
      </c>
      <c r="K464" s="4" t="n">
        <v>4.78</v>
      </c>
      <c r="L464" s="4" t="n">
        <v>7.91</v>
      </c>
    </row>
    <row r="465" customFormat="false" ht="14.25" hidden="false" customHeight="true" outlineLevel="0" collapsed="false">
      <c r="A465" s="0" t="n">
        <v>2015</v>
      </c>
      <c r="B465" s="0" t="s">
        <v>647</v>
      </c>
      <c r="C465" s="0" t="s">
        <v>47</v>
      </c>
      <c r="D465" s="0" t="s">
        <v>455</v>
      </c>
      <c r="E465" s="4" t="n">
        <v>70</v>
      </c>
      <c r="F465" s="4" t="n">
        <v>191</v>
      </c>
      <c r="G465" s="4" t="n">
        <v>4.49</v>
      </c>
      <c r="H465" s="4"/>
      <c r="I465" s="4"/>
      <c r="J465" s="4"/>
      <c r="K465" s="4"/>
      <c r="L465" s="4"/>
    </row>
    <row r="466" customFormat="false" ht="14.25" hidden="false" customHeight="true" outlineLevel="0" collapsed="false">
      <c r="A466" s="0" t="n">
        <v>2015</v>
      </c>
      <c r="B466" s="0" t="s">
        <v>648</v>
      </c>
      <c r="C466" s="0" t="s">
        <v>34</v>
      </c>
      <c r="D466" s="0" t="s">
        <v>106</v>
      </c>
      <c r="E466" s="4" t="n">
        <v>73</v>
      </c>
      <c r="F466" s="4" t="n">
        <v>193</v>
      </c>
      <c r="G466" s="4" t="n">
        <v>4.52</v>
      </c>
      <c r="H466" s="4"/>
      <c r="I466" s="4"/>
      <c r="J466" s="4"/>
      <c r="K466" s="4"/>
      <c r="L466" s="4"/>
    </row>
    <row r="467" customFormat="false" ht="14.25" hidden="false" customHeight="true" outlineLevel="0" collapsed="false">
      <c r="A467" s="0" t="n">
        <v>2015</v>
      </c>
      <c r="B467" s="0" t="s">
        <v>649</v>
      </c>
      <c r="C467" s="0" t="s">
        <v>47</v>
      </c>
      <c r="D467" s="0" t="s">
        <v>650</v>
      </c>
      <c r="E467" s="4" t="n">
        <v>70.38</v>
      </c>
      <c r="F467" s="4" t="n">
        <v>182</v>
      </c>
      <c r="G467" s="4" t="n">
        <v>4.5</v>
      </c>
      <c r="H467" s="4" t="n">
        <v>9</v>
      </c>
      <c r="I467" s="4" t="n">
        <v>33.5</v>
      </c>
      <c r="J467" s="4" t="n">
        <v>115</v>
      </c>
      <c r="K467" s="4" t="n">
        <v>4.26</v>
      </c>
      <c r="L467" s="4" t="n">
        <v>7.2</v>
      </c>
    </row>
    <row r="468" customFormat="false" ht="14.25" hidden="false" customHeight="true" outlineLevel="0" collapsed="false">
      <c r="A468" s="0" t="n">
        <v>2015</v>
      </c>
      <c r="B468" s="0" t="s">
        <v>651</v>
      </c>
      <c r="C468" s="0" t="s">
        <v>24</v>
      </c>
      <c r="D468" s="0" t="s">
        <v>124</v>
      </c>
      <c r="E468" s="4" t="n">
        <v>75.63</v>
      </c>
      <c r="F468" s="4" t="n">
        <v>259</v>
      </c>
      <c r="G468" s="4" t="n">
        <v>4.85</v>
      </c>
      <c r="H468" s="4" t="n">
        <v>23</v>
      </c>
      <c r="I468" s="4" t="n">
        <v>32</v>
      </c>
      <c r="J468" s="4" t="n">
        <v>112</v>
      </c>
      <c r="K468" s="4" t="n">
        <v>4.58</v>
      </c>
      <c r="L468" s="4" t="n">
        <v>7.47</v>
      </c>
    </row>
    <row r="469" customFormat="false" ht="14.25" hidden="false" customHeight="true" outlineLevel="0" collapsed="false">
      <c r="A469" s="0" t="n">
        <v>2015</v>
      </c>
      <c r="B469" s="0" t="s">
        <v>652</v>
      </c>
      <c r="C469" s="0" t="s">
        <v>85</v>
      </c>
      <c r="D469" s="0" t="s">
        <v>69</v>
      </c>
      <c r="E469" s="4" t="n">
        <v>73</v>
      </c>
      <c r="F469" s="4" t="n">
        <v>290</v>
      </c>
      <c r="G469" s="4" t="n">
        <v>4.96</v>
      </c>
      <c r="H469" s="4"/>
      <c r="I469" s="4" t="n">
        <v>32</v>
      </c>
      <c r="J469" s="4" t="n">
        <v>105</v>
      </c>
      <c r="K469" s="4" t="n">
        <v>4.3</v>
      </c>
      <c r="L469" s="4" t="n">
        <v>7.4</v>
      </c>
    </row>
    <row r="470" customFormat="false" ht="14.25" hidden="false" customHeight="true" outlineLevel="0" collapsed="false">
      <c r="A470" s="0" t="n">
        <v>2015</v>
      </c>
      <c r="B470" s="0" t="s">
        <v>653</v>
      </c>
      <c r="C470" s="0" t="s">
        <v>40</v>
      </c>
      <c r="D470" s="0" t="s">
        <v>654</v>
      </c>
      <c r="E470" s="4" t="n">
        <v>68</v>
      </c>
      <c r="F470" s="4" t="n">
        <v>171</v>
      </c>
      <c r="G470" s="4" t="n">
        <v>4.57</v>
      </c>
      <c r="H470" s="4"/>
      <c r="I470" s="4"/>
      <c r="J470" s="4"/>
      <c r="K470" s="4"/>
      <c r="L470" s="4"/>
    </row>
    <row r="471" customFormat="false" ht="14.25" hidden="false" customHeight="true" outlineLevel="0" collapsed="false">
      <c r="A471" s="0" t="n">
        <v>2015</v>
      </c>
      <c r="B471" s="0" t="s">
        <v>655</v>
      </c>
      <c r="C471" s="0" t="s">
        <v>55</v>
      </c>
      <c r="D471" s="0" t="s">
        <v>656</v>
      </c>
      <c r="E471" s="4" t="n">
        <v>78.63</v>
      </c>
      <c r="F471" s="4" t="n">
        <v>269</v>
      </c>
      <c r="G471" s="4" t="n">
        <v>4.91</v>
      </c>
      <c r="H471" s="4" t="n">
        <v>24</v>
      </c>
      <c r="I471" s="4" t="n">
        <v>32.5</v>
      </c>
      <c r="J471" s="4" t="n">
        <v>117</v>
      </c>
      <c r="K471" s="4" t="n">
        <v>4.48</v>
      </c>
      <c r="L471" s="4" t="n">
        <v>7.32</v>
      </c>
    </row>
    <row r="472" customFormat="false" ht="14.25" hidden="false" customHeight="true" outlineLevel="0" collapsed="false">
      <c r="A472" s="0" t="n">
        <v>2015</v>
      </c>
      <c r="B472" s="0" t="s">
        <v>657</v>
      </c>
      <c r="C472" s="0" t="s">
        <v>40</v>
      </c>
      <c r="D472" s="0" t="s">
        <v>658</v>
      </c>
      <c r="E472" s="4" t="n">
        <v>70</v>
      </c>
      <c r="F472" s="4" t="n">
        <v>202</v>
      </c>
      <c r="G472" s="4" t="n">
        <v>4.59</v>
      </c>
      <c r="H472" s="4"/>
      <c r="I472" s="4"/>
      <c r="J472" s="4"/>
      <c r="K472" s="4"/>
      <c r="L472" s="4"/>
    </row>
    <row r="473" customFormat="false" ht="14.25" hidden="false" customHeight="true" outlineLevel="0" collapsed="false">
      <c r="A473" s="0" t="n">
        <v>2015</v>
      </c>
      <c r="B473" s="0" t="s">
        <v>659</v>
      </c>
      <c r="C473" s="0" t="s">
        <v>40</v>
      </c>
      <c r="D473" s="0" t="s">
        <v>223</v>
      </c>
      <c r="E473" s="4" t="n">
        <v>71.38</v>
      </c>
      <c r="F473" s="4" t="n">
        <v>224</v>
      </c>
      <c r="G473" s="4" t="n">
        <v>4.62</v>
      </c>
      <c r="H473" s="4" t="n">
        <v>19</v>
      </c>
      <c r="I473" s="4" t="n">
        <v>34.5</v>
      </c>
      <c r="J473" s="4" t="n">
        <v>117</v>
      </c>
      <c r="K473" s="4" t="n">
        <v>4.15</v>
      </c>
      <c r="L473" s="4" t="n">
        <v>6.86</v>
      </c>
    </row>
    <row r="474" customFormat="false" ht="14.25" hidden="false" customHeight="true" outlineLevel="0" collapsed="false">
      <c r="A474" s="0" t="n">
        <v>2015</v>
      </c>
      <c r="B474" s="0" t="s">
        <v>660</v>
      </c>
      <c r="C474" s="0" t="s">
        <v>13</v>
      </c>
      <c r="D474" s="0" t="s">
        <v>96</v>
      </c>
      <c r="E474" s="4" t="n">
        <v>78</v>
      </c>
      <c r="F474" s="4" t="n">
        <v>320</v>
      </c>
      <c r="G474" s="4" t="n">
        <v>5.24</v>
      </c>
      <c r="H474" s="4"/>
      <c r="I474" s="4"/>
      <c r="J474" s="4"/>
      <c r="K474" s="4"/>
      <c r="L474" s="4"/>
    </row>
    <row r="475" customFormat="false" ht="14.25" hidden="false" customHeight="true" outlineLevel="0" collapsed="false">
      <c r="A475" s="0" t="n">
        <v>2015</v>
      </c>
      <c r="B475" s="0" t="s">
        <v>661</v>
      </c>
      <c r="C475" s="0" t="s">
        <v>27</v>
      </c>
      <c r="D475" s="0" t="s">
        <v>130</v>
      </c>
      <c r="E475" s="4" t="n">
        <v>73</v>
      </c>
      <c r="F475" s="4" t="n">
        <v>231</v>
      </c>
      <c r="G475" s="4" t="n">
        <v>4.76</v>
      </c>
      <c r="H475" s="4"/>
      <c r="I475" s="4"/>
      <c r="J475" s="4"/>
      <c r="K475" s="4"/>
      <c r="L475" s="4"/>
    </row>
    <row r="476" customFormat="false" ht="14.25" hidden="false" customHeight="true" outlineLevel="0" collapsed="false">
      <c r="A476" s="0" t="n">
        <v>2015</v>
      </c>
      <c r="B476" s="0" t="s">
        <v>662</v>
      </c>
      <c r="C476" s="0" t="s">
        <v>85</v>
      </c>
      <c r="D476" s="0" t="s">
        <v>223</v>
      </c>
      <c r="E476" s="4" t="n">
        <v>74.38</v>
      </c>
      <c r="F476" s="4" t="n">
        <v>319</v>
      </c>
      <c r="G476" s="4" t="n">
        <v>5.05</v>
      </c>
      <c r="H476" s="4" t="n">
        <v>26</v>
      </c>
      <c r="I476" s="4" t="n">
        <v>29.5</v>
      </c>
      <c r="J476" s="4" t="n">
        <v>98</v>
      </c>
      <c r="K476" s="4" t="n">
        <v>4.59</v>
      </c>
      <c r="L476" s="4" t="n">
        <v>7.84</v>
      </c>
    </row>
    <row r="477" customFormat="false" ht="14.25" hidden="false" customHeight="true" outlineLevel="0" collapsed="false">
      <c r="A477" s="0" t="n">
        <v>2015</v>
      </c>
      <c r="B477" s="0" t="s">
        <v>663</v>
      </c>
      <c r="C477" s="0" t="s">
        <v>34</v>
      </c>
      <c r="D477" s="0" t="s">
        <v>206</v>
      </c>
      <c r="E477" s="4" t="n">
        <v>71</v>
      </c>
      <c r="F477" s="4" t="n">
        <v>207</v>
      </c>
      <c r="G477" s="4" t="n">
        <v>4.57</v>
      </c>
      <c r="H477" s="4"/>
      <c r="I477" s="4"/>
      <c r="J477" s="4"/>
      <c r="K477" s="4"/>
      <c r="L477" s="4"/>
    </row>
    <row r="478" customFormat="false" ht="14.25" hidden="false" customHeight="true" outlineLevel="0" collapsed="false">
      <c r="A478" s="0" t="n">
        <v>2015</v>
      </c>
      <c r="B478" s="0" t="s">
        <v>664</v>
      </c>
      <c r="C478" s="0" t="s">
        <v>85</v>
      </c>
      <c r="D478" s="0" t="s">
        <v>293</v>
      </c>
      <c r="E478" s="4" t="n">
        <v>75.13</v>
      </c>
      <c r="F478" s="4" t="n">
        <v>307</v>
      </c>
      <c r="G478" s="4" t="n">
        <v>4.96</v>
      </c>
      <c r="H478" s="4" t="n">
        <v>27</v>
      </c>
      <c r="I478" s="4"/>
      <c r="J478" s="4"/>
      <c r="K478" s="4"/>
      <c r="L478" s="4"/>
    </row>
    <row r="479" customFormat="false" ht="14.25" hidden="false" customHeight="true" outlineLevel="0" collapsed="false">
      <c r="A479" s="0" t="n">
        <v>2015</v>
      </c>
      <c r="B479" s="0" t="s">
        <v>665</v>
      </c>
      <c r="C479" s="0" t="s">
        <v>19</v>
      </c>
      <c r="D479" s="0" t="s">
        <v>122</v>
      </c>
      <c r="E479" s="4" t="n">
        <v>73</v>
      </c>
      <c r="F479" s="4" t="n">
        <v>227</v>
      </c>
      <c r="G479" s="4" t="n">
        <v>4.62</v>
      </c>
      <c r="H479" s="4"/>
      <c r="I479" s="4"/>
      <c r="J479" s="4"/>
      <c r="K479" s="4"/>
      <c r="L479" s="4"/>
    </row>
    <row r="480" customFormat="false" ht="14.25" hidden="false" customHeight="true" outlineLevel="0" collapsed="false">
      <c r="A480" s="0" t="n">
        <v>2015</v>
      </c>
      <c r="B480" s="0" t="s">
        <v>666</v>
      </c>
      <c r="C480" s="0" t="s">
        <v>76</v>
      </c>
      <c r="D480" s="0" t="s">
        <v>109</v>
      </c>
      <c r="E480" s="4" t="n">
        <v>75.75</v>
      </c>
      <c r="F480" s="4" t="n">
        <v>222</v>
      </c>
      <c r="G480" s="4" t="n">
        <v>4.52</v>
      </c>
      <c r="H480" s="4"/>
      <c r="I480" s="4" t="n">
        <v>36</v>
      </c>
      <c r="J480" s="4" t="n">
        <v>121</v>
      </c>
      <c r="K480" s="4" t="n">
        <v>4.11</v>
      </c>
      <c r="L480" s="4" t="n">
        <v>6.87</v>
      </c>
    </row>
    <row r="481" customFormat="false" ht="14.25" hidden="false" customHeight="true" outlineLevel="0" collapsed="false">
      <c r="A481" s="0" t="n">
        <v>2015</v>
      </c>
      <c r="B481" s="0" t="s">
        <v>667</v>
      </c>
      <c r="C481" s="0" t="s">
        <v>40</v>
      </c>
      <c r="D481" s="0" t="s">
        <v>170</v>
      </c>
      <c r="E481" s="4" t="n">
        <v>68</v>
      </c>
      <c r="F481" s="4" t="n">
        <v>193</v>
      </c>
      <c r="G481" s="4" t="n">
        <v>4.61</v>
      </c>
      <c r="H481" s="4" t="n">
        <v>11</v>
      </c>
      <c r="I481" s="4" t="n">
        <v>29</v>
      </c>
      <c r="J481" s="4" t="n">
        <v>109</v>
      </c>
      <c r="K481" s="4" t="n">
        <v>4.4</v>
      </c>
      <c r="L481" s="4"/>
    </row>
    <row r="482" customFormat="false" ht="14.25" hidden="false" customHeight="true" outlineLevel="0" collapsed="false">
      <c r="A482" s="0" t="n">
        <v>2015</v>
      </c>
      <c r="B482" s="0" t="s">
        <v>668</v>
      </c>
      <c r="C482" s="0" t="s">
        <v>47</v>
      </c>
      <c r="D482" s="0" t="s">
        <v>74</v>
      </c>
      <c r="E482" s="4" t="n">
        <v>71.63</v>
      </c>
      <c r="F482" s="4" t="n">
        <v>197</v>
      </c>
      <c r="G482" s="4" t="n">
        <v>4.53</v>
      </c>
      <c r="H482" s="4" t="n">
        <v>17</v>
      </c>
      <c r="I482" s="4" t="n">
        <v>37.5</v>
      </c>
      <c r="J482" s="4" t="n">
        <v>121</v>
      </c>
      <c r="K482" s="4" t="n">
        <v>4.08</v>
      </c>
      <c r="L482" s="4" t="n">
        <v>7.08</v>
      </c>
    </row>
    <row r="483" customFormat="false" ht="14.25" hidden="false" customHeight="true" outlineLevel="0" collapsed="false">
      <c r="A483" s="0" t="n">
        <v>2015</v>
      </c>
      <c r="B483" s="0" t="s">
        <v>669</v>
      </c>
      <c r="C483" s="0" t="s">
        <v>24</v>
      </c>
      <c r="D483" s="0" t="s">
        <v>524</v>
      </c>
      <c r="E483" s="4" t="n">
        <v>74</v>
      </c>
      <c r="F483" s="4" t="n">
        <v>243</v>
      </c>
      <c r="G483" s="4" t="n">
        <v>4.72</v>
      </c>
      <c r="H483" s="4"/>
      <c r="I483" s="4"/>
      <c r="J483" s="4"/>
      <c r="K483" s="4"/>
      <c r="L483" s="4"/>
    </row>
    <row r="484" customFormat="false" ht="14.25" hidden="false" customHeight="true" outlineLevel="0" collapsed="false">
      <c r="A484" s="0" t="n">
        <v>2015</v>
      </c>
      <c r="B484" s="0" t="s">
        <v>670</v>
      </c>
      <c r="C484" s="0" t="s">
        <v>34</v>
      </c>
      <c r="D484" s="0" t="s">
        <v>392</v>
      </c>
      <c r="E484" s="4" t="n">
        <v>68.5</v>
      </c>
      <c r="F484" s="4" t="n">
        <v>180</v>
      </c>
      <c r="G484" s="4" t="n">
        <v>4.43</v>
      </c>
      <c r="H484" s="4" t="n">
        <v>13</v>
      </c>
      <c r="I484" s="4" t="n">
        <v>34</v>
      </c>
      <c r="J484" s="4" t="n">
        <v>121</v>
      </c>
      <c r="K484" s="4" t="n">
        <v>4.07</v>
      </c>
      <c r="L484" s="4" t="n">
        <v>6.64</v>
      </c>
    </row>
    <row r="485" customFormat="false" ht="14.25" hidden="false" customHeight="true" outlineLevel="0" collapsed="false">
      <c r="A485" s="0" t="n">
        <v>2015</v>
      </c>
      <c r="B485" s="0" t="s">
        <v>671</v>
      </c>
      <c r="C485" s="0" t="s">
        <v>55</v>
      </c>
      <c r="D485" s="0" t="s">
        <v>115</v>
      </c>
      <c r="E485" s="4" t="n">
        <v>74.63</v>
      </c>
      <c r="F485" s="4" t="n">
        <v>279</v>
      </c>
      <c r="G485" s="4" t="n">
        <v>4.84</v>
      </c>
      <c r="H485" s="4" t="n">
        <v>32</v>
      </c>
      <c r="I485" s="4" t="n">
        <v>32.5</v>
      </c>
      <c r="J485" s="4" t="n">
        <v>120</v>
      </c>
      <c r="K485" s="4" t="n">
        <v>4.55</v>
      </c>
      <c r="L485" s="4" t="n">
        <v>7.44</v>
      </c>
    </row>
    <row r="486" customFormat="false" ht="14.25" hidden="false" customHeight="true" outlineLevel="0" collapsed="false">
      <c r="A486" s="0" t="n">
        <v>2015</v>
      </c>
      <c r="B486" s="0" t="s">
        <v>672</v>
      </c>
      <c r="C486" s="0" t="s">
        <v>13</v>
      </c>
      <c r="D486" s="0" t="s">
        <v>392</v>
      </c>
      <c r="E486" s="4" t="n">
        <v>76.38</v>
      </c>
      <c r="F486" s="4" t="n">
        <v>307</v>
      </c>
      <c r="G486" s="4" t="n">
        <v>5.2</v>
      </c>
      <c r="H486" s="4" t="n">
        <v>31</v>
      </c>
      <c r="I486" s="4" t="n">
        <v>29.5</v>
      </c>
      <c r="J486" s="4" t="n">
        <v>113</v>
      </c>
      <c r="K486" s="4" t="n">
        <v>4.58</v>
      </c>
      <c r="L486" s="4" t="n">
        <v>7.56</v>
      </c>
    </row>
    <row r="487" customFormat="false" ht="14.25" hidden="false" customHeight="true" outlineLevel="0" collapsed="false">
      <c r="A487" s="0" t="n">
        <v>2015</v>
      </c>
      <c r="B487" s="0" t="s">
        <v>673</v>
      </c>
      <c r="C487" s="0" t="s">
        <v>76</v>
      </c>
      <c r="D487" s="0" t="s">
        <v>674</v>
      </c>
      <c r="E487" s="4" t="n">
        <v>76</v>
      </c>
      <c r="F487" s="4" t="n">
        <v>220</v>
      </c>
      <c r="G487" s="4" t="n">
        <v>4.92</v>
      </c>
      <c r="H487" s="4"/>
      <c r="I487" s="4"/>
      <c r="J487" s="4"/>
      <c r="K487" s="4"/>
      <c r="L487" s="4"/>
    </row>
    <row r="488" customFormat="false" ht="14.25" hidden="false" customHeight="true" outlineLevel="0" collapsed="false">
      <c r="A488" s="0" t="n">
        <v>2015</v>
      </c>
      <c r="B488" s="0" t="s">
        <v>675</v>
      </c>
      <c r="C488" s="0" t="s">
        <v>24</v>
      </c>
      <c r="D488" s="0" t="s">
        <v>145</v>
      </c>
      <c r="E488" s="4" t="n">
        <v>74.38</v>
      </c>
      <c r="F488" s="4" t="n">
        <v>232</v>
      </c>
      <c r="G488" s="4" t="n">
        <v>4.56</v>
      </c>
      <c r="H488" s="4" t="n">
        <v>24</v>
      </c>
      <c r="I488" s="4"/>
      <c r="J488" s="4"/>
      <c r="K488" s="4"/>
      <c r="L488" s="4"/>
    </row>
    <row r="489" customFormat="false" ht="14.25" hidden="false" customHeight="true" outlineLevel="0" collapsed="false">
      <c r="A489" s="0" t="n">
        <v>2015</v>
      </c>
      <c r="B489" s="0" t="s">
        <v>676</v>
      </c>
      <c r="C489" s="0" t="s">
        <v>27</v>
      </c>
      <c r="D489" s="0" t="s">
        <v>69</v>
      </c>
      <c r="E489" s="4" t="n">
        <v>73</v>
      </c>
      <c r="F489" s="4" t="n">
        <v>240</v>
      </c>
      <c r="G489" s="4" t="n">
        <v>4.7</v>
      </c>
      <c r="H489" s="4"/>
      <c r="I489" s="4"/>
      <c r="J489" s="4"/>
      <c r="K489" s="4"/>
      <c r="L489" s="4"/>
    </row>
    <row r="490" customFormat="false" ht="14.25" hidden="false" customHeight="true" outlineLevel="0" collapsed="false">
      <c r="A490" s="0" t="n">
        <v>2015</v>
      </c>
      <c r="B490" s="0" t="s">
        <v>677</v>
      </c>
      <c r="C490" s="0" t="s">
        <v>24</v>
      </c>
      <c r="D490" s="0" t="s">
        <v>170</v>
      </c>
      <c r="E490" s="4" t="n">
        <v>74.38</v>
      </c>
      <c r="F490" s="4" t="n">
        <v>260</v>
      </c>
      <c r="G490" s="4" t="n">
        <v>4.9</v>
      </c>
      <c r="H490" s="4"/>
      <c r="I490" s="4"/>
      <c r="J490" s="4"/>
      <c r="K490" s="4"/>
      <c r="L490" s="4"/>
    </row>
    <row r="491" customFormat="false" ht="14.25" hidden="false" customHeight="true" outlineLevel="0" collapsed="false">
      <c r="A491" s="0" t="n">
        <v>2015</v>
      </c>
      <c r="B491" s="0" t="s">
        <v>678</v>
      </c>
      <c r="C491" s="0" t="s">
        <v>40</v>
      </c>
      <c r="D491" s="0" t="s">
        <v>20</v>
      </c>
      <c r="E491" s="4" t="n">
        <v>71</v>
      </c>
      <c r="F491" s="4" t="n">
        <v>210</v>
      </c>
      <c r="G491" s="4" t="n">
        <v>4.59</v>
      </c>
      <c r="H491" s="4"/>
      <c r="I491" s="4"/>
      <c r="J491" s="4"/>
      <c r="K491" s="4"/>
      <c r="L491" s="4"/>
    </row>
    <row r="492" customFormat="false" ht="14.25" hidden="false" customHeight="true" outlineLevel="0" collapsed="false">
      <c r="A492" s="0" t="n">
        <v>2015</v>
      </c>
      <c r="B492" s="0" t="s">
        <v>679</v>
      </c>
      <c r="C492" s="0" t="s">
        <v>34</v>
      </c>
      <c r="D492" s="0" t="s">
        <v>680</v>
      </c>
      <c r="E492" s="4" t="n">
        <v>70</v>
      </c>
      <c r="F492" s="4" t="n">
        <v>190</v>
      </c>
      <c r="G492" s="4" t="n">
        <v>4.58</v>
      </c>
      <c r="H492" s="4"/>
      <c r="I492" s="4"/>
      <c r="J492" s="4"/>
      <c r="K492" s="4"/>
      <c r="L492" s="4"/>
    </row>
    <row r="493" customFormat="false" ht="14.25" hidden="false" customHeight="true" outlineLevel="0" collapsed="false">
      <c r="A493" s="0" t="n">
        <v>2015</v>
      </c>
      <c r="B493" s="0" t="s">
        <v>681</v>
      </c>
      <c r="C493" s="0" t="s">
        <v>55</v>
      </c>
      <c r="D493" s="0" t="s">
        <v>43</v>
      </c>
      <c r="E493" s="4" t="n">
        <v>75.13</v>
      </c>
      <c r="F493" s="4" t="n">
        <v>275</v>
      </c>
      <c r="G493" s="4" t="n">
        <v>4.88</v>
      </c>
      <c r="H493" s="4" t="n">
        <v>16</v>
      </c>
      <c r="I493" s="4" t="n">
        <v>31</v>
      </c>
      <c r="J493" s="4" t="n">
        <v>111</v>
      </c>
      <c r="K493" s="4" t="n">
        <v>4.58</v>
      </c>
      <c r="L493" s="4" t="n">
        <v>7.39</v>
      </c>
    </row>
    <row r="494" customFormat="false" ht="14.25" hidden="false" customHeight="true" outlineLevel="0" collapsed="false">
      <c r="A494" s="0" t="n">
        <v>2015</v>
      </c>
      <c r="B494" s="0" t="s">
        <v>682</v>
      </c>
      <c r="C494" s="0" t="s">
        <v>24</v>
      </c>
      <c r="D494" s="0" t="s">
        <v>17</v>
      </c>
      <c r="E494" s="4" t="n">
        <v>71.88</v>
      </c>
      <c r="F494" s="4" t="n">
        <v>236</v>
      </c>
      <c r="G494" s="4" t="n">
        <v>4.88</v>
      </c>
      <c r="H494" s="4" t="n">
        <v>25</v>
      </c>
      <c r="I494" s="4" t="n">
        <v>35</v>
      </c>
      <c r="J494" s="4" t="n">
        <v>120</v>
      </c>
      <c r="K494" s="4"/>
      <c r="L494" s="4" t="n">
        <v>7.66</v>
      </c>
    </row>
    <row r="495" customFormat="false" ht="14.25" hidden="false" customHeight="true" outlineLevel="0" collapsed="false">
      <c r="A495" s="0" t="n">
        <v>2015</v>
      </c>
      <c r="B495" s="0" t="s">
        <v>683</v>
      </c>
      <c r="C495" s="0" t="s">
        <v>504</v>
      </c>
      <c r="D495" s="0" t="s">
        <v>64</v>
      </c>
      <c r="E495" s="4" t="n">
        <v>71</v>
      </c>
      <c r="F495" s="4" t="n">
        <v>196</v>
      </c>
      <c r="G495" s="4" t="n">
        <v>4.94</v>
      </c>
      <c r="H495" s="4"/>
      <c r="I495" s="4"/>
      <c r="J495" s="4"/>
      <c r="K495" s="4"/>
      <c r="L495" s="4"/>
    </row>
    <row r="496" customFormat="false" ht="14.25" hidden="false" customHeight="true" outlineLevel="0" collapsed="false">
      <c r="A496" s="0" t="n">
        <v>2015</v>
      </c>
      <c r="B496" s="0" t="s">
        <v>684</v>
      </c>
      <c r="C496" s="0" t="s">
        <v>71</v>
      </c>
      <c r="D496" s="0" t="s">
        <v>154</v>
      </c>
      <c r="E496" s="4" t="n">
        <v>76</v>
      </c>
      <c r="F496" s="4" t="n">
        <v>245</v>
      </c>
      <c r="G496" s="4" t="n">
        <v>5.08</v>
      </c>
      <c r="H496" s="4"/>
      <c r="I496" s="4"/>
      <c r="J496" s="4"/>
      <c r="K496" s="4"/>
      <c r="L496" s="4"/>
    </row>
    <row r="497" customFormat="false" ht="14.25" hidden="false" customHeight="true" outlineLevel="0" collapsed="false">
      <c r="A497" s="0" t="n">
        <v>2015</v>
      </c>
      <c r="B497" s="0" t="s">
        <v>685</v>
      </c>
      <c r="C497" s="0" t="s">
        <v>37</v>
      </c>
      <c r="D497" s="0" t="s">
        <v>686</v>
      </c>
      <c r="E497" s="4" t="n">
        <v>73</v>
      </c>
      <c r="F497" s="4" t="n">
        <v>198</v>
      </c>
      <c r="G497" s="4" t="n">
        <v>4.62</v>
      </c>
      <c r="H497" s="4"/>
      <c r="I497" s="4"/>
      <c r="J497" s="4"/>
      <c r="K497" s="4"/>
      <c r="L497" s="4"/>
    </row>
    <row r="498" customFormat="false" ht="14.25" hidden="false" customHeight="true" outlineLevel="0" collapsed="false">
      <c r="A498" s="0" t="n">
        <v>2015</v>
      </c>
      <c r="B498" s="0" t="s">
        <v>687</v>
      </c>
      <c r="C498" s="0" t="s">
        <v>85</v>
      </c>
      <c r="D498" s="0" t="s">
        <v>170</v>
      </c>
      <c r="E498" s="4" t="n">
        <v>76</v>
      </c>
      <c r="F498" s="4" t="n">
        <v>295</v>
      </c>
      <c r="G498" s="4" t="n">
        <v>5.1</v>
      </c>
      <c r="H498" s="4"/>
      <c r="I498" s="4"/>
      <c r="J498" s="4"/>
      <c r="K498" s="4"/>
      <c r="L498" s="4"/>
    </row>
    <row r="499" customFormat="false" ht="14.25" hidden="false" customHeight="true" outlineLevel="0" collapsed="false">
      <c r="A499" s="0" t="n">
        <v>2015</v>
      </c>
      <c r="B499" s="0" t="s">
        <v>688</v>
      </c>
      <c r="C499" s="0" t="s">
        <v>76</v>
      </c>
      <c r="D499" s="0" t="s">
        <v>122</v>
      </c>
      <c r="E499" s="4" t="n">
        <v>76</v>
      </c>
      <c r="F499" s="4" t="n">
        <v>237</v>
      </c>
      <c r="G499" s="4" t="n">
        <v>4.95</v>
      </c>
      <c r="H499" s="4"/>
      <c r="I499" s="4"/>
      <c r="J499" s="4"/>
      <c r="K499" s="4"/>
      <c r="L499" s="4"/>
    </row>
    <row r="500" customFormat="false" ht="14.25" hidden="false" customHeight="true" outlineLevel="0" collapsed="false">
      <c r="A500" s="0" t="n">
        <v>2015</v>
      </c>
      <c r="B500" s="0" t="s">
        <v>689</v>
      </c>
      <c r="C500" s="0" t="s">
        <v>40</v>
      </c>
      <c r="D500" s="0" t="s">
        <v>66</v>
      </c>
      <c r="E500" s="4" t="n">
        <v>74.38</v>
      </c>
      <c r="F500" s="4" t="n">
        <v>231</v>
      </c>
      <c r="G500" s="4" t="n">
        <v>4.61</v>
      </c>
      <c r="H500" s="4" t="n">
        <v>20</v>
      </c>
      <c r="I500" s="4" t="n">
        <v>31.5</v>
      </c>
      <c r="J500" s="4" t="n">
        <v>112</v>
      </c>
      <c r="K500" s="4" t="n">
        <v>4.2</v>
      </c>
      <c r="L500" s="4"/>
    </row>
    <row r="501" customFormat="false" ht="14.25" hidden="false" customHeight="true" outlineLevel="0" collapsed="false">
      <c r="A501" s="0" t="n">
        <v>2015</v>
      </c>
      <c r="B501" s="0" t="s">
        <v>690</v>
      </c>
      <c r="C501" s="0" t="s">
        <v>16</v>
      </c>
      <c r="D501" s="0" t="s">
        <v>691</v>
      </c>
      <c r="E501" s="4" t="n">
        <v>79</v>
      </c>
      <c r="F501" s="4" t="n">
        <v>265</v>
      </c>
      <c r="G501" s="4" t="n">
        <v>4.79</v>
      </c>
      <c r="H501" s="4"/>
      <c r="I501" s="4"/>
      <c r="J501" s="4"/>
      <c r="K501" s="4"/>
      <c r="L501" s="4"/>
    </row>
    <row r="502" customFormat="false" ht="14.25" hidden="false" customHeight="true" outlineLevel="0" collapsed="false">
      <c r="A502" s="0" t="n">
        <v>2015</v>
      </c>
      <c r="B502" s="0" t="s">
        <v>692</v>
      </c>
      <c r="C502" s="0" t="s">
        <v>34</v>
      </c>
      <c r="D502" s="0" t="s">
        <v>444</v>
      </c>
      <c r="E502" s="4" t="n">
        <v>75</v>
      </c>
      <c r="F502" s="4" t="n">
        <v>220</v>
      </c>
      <c r="G502" s="4" t="n">
        <v>4.79</v>
      </c>
      <c r="H502" s="4"/>
      <c r="I502" s="4"/>
      <c r="J502" s="4"/>
      <c r="K502" s="4"/>
      <c r="L502" s="4"/>
    </row>
    <row r="503" customFormat="false" ht="14.25" hidden="false" customHeight="true" outlineLevel="0" collapsed="false">
      <c r="A503" s="0" t="n">
        <v>2015</v>
      </c>
      <c r="B503" s="0" t="s">
        <v>693</v>
      </c>
      <c r="C503" s="0" t="s">
        <v>34</v>
      </c>
      <c r="D503" s="0" t="s">
        <v>124</v>
      </c>
      <c r="E503" s="4" t="n">
        <v>77</v>
      </c>
      <c r="F503" s="4" t="n">
        <v>205</v>
      </c>
      <c r="G503" s="4" t="n">
        <v>4.62</v>
      </c>
      <c r="H503" s="4"/>
      <c r="I503" s="4"/>
      <c r="J503" s="4"/>
      <c r="K503" s="4"/>
      <c r="L503" s="4"/>
    </row>
    <row r="504" customFormat="false" ht="14.25" hidden="false" customHeight="true" outlineLevel="0" collapsed="false">
      <c r="A504" s="0" t="n">
        <v>2015</v>
      </c>
      <c r="B504" s="0" t="s">
        <v>694</v>
      </c>
      <c r="C504" s="0" t="s">
        <v>24</v>
      </c>
      <c r="D504" s="0" t="s">
        <v>262</v>
      </c>
      <c r="E504" s="4" t="n">
        <v>75</v>
      </c>
      <c r="F504" s="4" t="n">
        <v>240</v>
      </c>
      <c r="G504" s="4" t="n">
        <v>4.78</v>
      </c>
      <c r="H504" s="4"/>
      <c r="I504" s="4"/>
      <c r="J504" s="4"/>
      <c r="K504" s="4"/>
      <c r="L504" s="4"/>
    </row>
    <row r="505" customFormat="false" ht="14.25" hidden="false" customHeight="true" outlineLevel="0" collapsed="false">
      <c r="A505" s="0" t="n">
        <v>2015</v>
      </c>
      <c r="B505" s="0" t="s">
        <v>695</v>
      </c>
      <c r="C505" s="0" t="s">
        <v>13</v>
      </c>
      <c r="D505" s="0" t="s">
        <v>696</v>
      </c>
      <c r="E505" s="4" t="n">
        <v>77</v>
      </c>
      <c r="F505" s="4" t="n">
        <v>339</v>
      </c>
      <c r="G505" s="4" t="n">
        <v>5.53</v>
      </c>
      <c r="H505" s="4"/>
      <c r="I505" s="4"/>
      <c r="J505" s="4"/>
      <c r="K505" s="4"/>
      <c r="L505" s="4"/>
    </row>
    <row r="506" customFormat="false" ht="14.25" hidden="false" customHeight="true" outlineLevel="0" collapsed="false">
      <c r="A506" s="0" t="n">
        <v>2015</v>
      </c>
      <c r="B506" s="0" t="s">
        <v>697</v>
      </c>
      <c r="C506" s="0" t="s">
        <v>24</v>
      </c>
      <c r="D506" s="0" t="s">
        <v>130</v>
      </c>
      <c r="E506" s="4" t="n">
        <v>73</v>
      </c>
      <c r="F506" s="4" t="n">
        <v>222</v>
      </c>
      <c r="G506" s="4" t="n">
        <v>4.45</v>
      </c>
      <c r="H506" s="4"/>
      <c r="I506" s="4"/>
      <c r="J506" s="4"/>
      <c r="K506" s="4"/>
      <c r="L506" s="4"/>
    </row>
    <row r="507" customFormat="false" ht="14.25" hidden="false" customHeight="true" outlineLevel="0" collapsed="false">
      <c r="A507" s="0" t="n">
        <v>2015</v>
      </c>
      <c r="B507" s="0" t="s">
        <v>698</v>
      </c>
      <c r="C507" s="0" t="s">
        <v>24</v>
      </c>
      <c r="D507" s="0" t="s">
        <v>201</v>
      </c>
      <c r="E507" s="4" t="n">
        <v>75</v>
      </c>
      <c r="F507" s="4" t="n">
        <v>247</v>
      </c>
      <c r="G507" s="4" t="n">
        <v>4.67</v>
      </c>
      <c r="H507" s="4"/>
      <c r="I507" s="4"/>
      <c r="J507" s="4"/>
      <c r="K507" s="4"/>
      <c r="L507" s="4"/>
    </row>
    <row r="508" customFormat="false" ht="14.25" hidden="false" customHeight="true" outlineLevel="0" collapsed="false">
      <c r="A508" s="0" t="n">
        <v>2015</v>
      </c>
      <c r="B508" s="0" t="s">
        <v>699</v>
      </c>
      <c r="C508" s="0" t="s">
        <v>80</v>
      </c>
      <c r="D508" s="0" t="s">
        <v>66</v>
      </c>
      <c r="E508" s="4" t="n">
        <v>76.13</v>
      </c>
      <c r="F508" s="4" t="n">
        <v>309</v>
      </c>
      <c r="G508" s="4" t="n">
        <v>5.24</v>
      </c>
      <c r="H508" s="4"/>
      <c r="I508" s="4"/>
      <c r="J508" s="4"/>
      <c r="K508" s="4"/>
      <c r="L508" s="4"/>
    </row>
    <row r="509" customFormat="false" ht="14.25" hidden="false" customHeight="true" outlineLevel="0" collapsed="false">
      <c r="A509" s="0" t="n">
        <v>2015</v>
      </c>
      <c r="B509" s="0" t="s">
        <v>700</v>
      </c>
      <c r="C509" s="0" t="s">
        <v>19</v>
      </c>
      <c r="D509" s="0" t="s">
        <v>25</v>
      </c>
      <c r="E509" s="4" t="n">
        <v>73</v>
      </c>
      <c r="F509" s="4" t="n">
        <v>231</v>
      </c>
      <c r="G509" s="4" t="n">
        <v>4.79</v>
      </c>
      <c r="H509" s="4"/>
      <c r="I509" s="4"/>
      <c r="J509" s="4"/>
      <c r="K509" s="4"/>
      <c r="L509" s="4"/>
    </row>
    <row r="510" customFormat="false" ht="14.25" hidden="false" customHeight="true" outlineLevel="0" collapsed="false">
      <c r="A510" s="0" t="n">
        <v>2015</v>
      </c>
      <c r="B510" s="0" t="s">
        <v>701</v>
      </c>
      <c r="C510" s="0" t="s">
        <v>76</v>
      </c>
      <c r="D510" s="0" t="s">
        <v>702</v>
      </c>
      <c r="E510" s="4" t="n">
        <v>77</v>
      </c>
      <c r="F510" s="4" t="n">
        <v>240</v>
      </c>
      <c r="G510" s="4" t="n">
        <v>5.04</v>
      </c>
      <c r="H510" s="4"/>
      <c r="I510" s="4"/>
      <c r="J510" s="4"/>
      <c r="K510" s="4"/>
      <c r="L510" s="4"/>
    </row>
    <row r="511" customFormat="false" ht="14.25" hidden="false" customHeight="true" outlineLevel="0" collapsed="false">
      <c r="A511" s="0" t="n">
        <v>2015</v>
      </c>
      <c r="B511" s="0" t="s">
        <v>703</v>
      </c>
      <c r="C511" s="0" t="s">
        <v>24</v>
      </c>
      <c r="D511" s="0" t="s">
        <v>94</v>
      </c>
      <c r="E511" s="4" t="n">
        <v>76.63</v>
      </c>
      <c r="F511" s="4" t="n">
        <v>251</v>
      </c>
      <c r="G511" s="4" t="n">
        <v>4.83</v>
      </c>
      <c r="H511" s="4"/>
      <c r="I511" s="4" t="n">
        <v>36.5</v>
      </c>
      <c r="J511" s="4" t="n">
        <v>121</v>
      </c>
      <c r="K511" s="4" t="n">
        <v>4.37</v>
      </c>
      <c r="L511" s="4" t="n">
        <v>7.59</v>
      </c>
    </row>
    <row r="512" customFormat="false" ht="14.25" hidden="false" customHeight="true" outlineLevel="0" collapsed="false">
      <c r="A512" s="0" t="n">
        <v>2015</v>
      </c>
      <c r="B512" s="0" t="s">
        <v>704</v>
      </c>
      <c r="C512" s="0" t="s">
        <v>16</v>
      </c>
      <c r="D512" s="0" t="s">
        <v>204</v>
      </c>
      <c r="E512" s="4" t="n">
        <v>76</v>
      </c>
      <c r="F512" s="4" t="n">
        <v>249</v>
      </c>
      <c r="G512" s="4" t="n">
        <v>4.78</v>
      </c>
      <c r="H512" s="4" t="n">
        <v>17</v>
      </c>
      <c r="I512" s="4" t="n">
        <v>34.5</v>
      </c>
      <c r="J512" s="4" t="n">
        <v>117</v>
      </c>
      <c r="K512" s="4" t="n">
        <v>4.37</v>
      </c>
      <c r="L512" s="4" t="n">
        <v>7.3</v>
      </c>
    </row>
    <row r="513" customFormat="false" ht="14.25" hidden="false" customHeight="true" outlineLevel="0" collapsed="false">
      <c r="A513" s="0" t="n">
        <v>2015</v>
      </c>
      <c r="B513" s="0" t="s">
        <v>705</v>
      </c>
      <c r="C513" s="0" t="s">
        <v>40</v>
      </c>
      <c r="D513" s="0" t="s">
        <v>291</v>
      </c>
      <c r="E513" s="4" t="n">
        <v>72.63</v>
      </c>
      <c r="F513" s="4" t="n">
        <v>215</v>
      </c>
      <c r="G513" s="4" t="n">
        <v>4.52</v>
      </c>
      <c r="H513" s="4" t="n">
        <v>19</v>
      </c>
      <c r="I513" s="4" t="n">
        <v>35</v>
      </c>
      <c r="J513" s="4" t="n">
        <v>126</v>
      </c>
      <c r="K513" s="4" t="n">
        <v>4.07</v>
      </c>
      <c r="L513" s="4" t="n">
        <v>7.04</v>
      </c>
    </row>
    <row r="514" customFormat="false" ht="14.25" hidden="false" customHeight="true" outlineLevel="0" collapsed="false">
      <c r="A514" s="0" t="n">
        <v>2015</v>
      </c>
      <c r="B514" s="0" t="s">
        <v>706</v>
      </c>
      <c r="C514" s="0" t="s">
        <v>47</v>
      </c>
      <c r="D514" s="0" t="s">
        <v>604</v>
      </c>
      <c r="E514" s="4" t="n">
        <v>67</v>
      </c>
      <c r="F514" s="4" t="n">
        <v>174</v>
      </c>
      <c r="G514" s="4" t="n">
        <v>4.53</v>
      </c>
      <c r="H514" s="4"/>
      <c r="I514" s="4"/>
      <c r="J514" s="4"/>
      <c r="K514" s="4"/>
      <c r="L514" s="4"/>
    </row>
    <row r="515" customFormat="false" ht="14.25" hidden="false" customHeight="true" outlineLevel="0" collapsed="false">
      <c r="A515" s="0" t="n">
        <v>2015</v>
      </c>
      <c r="B515" s="0" t="s">
        <v>707</v>
      </c>
      <c r="C515" s="0" t="s">
        <v>68</v>
      </c>
      <c r="D515" s="0" t="s">
        <v>74</v>
      </c>
      <c r="E515" s="4" t="n">
        <v>76</v>
      </c>
      <c r="F515" s="4" t="n">
        <v>301</v>
      </c>
      <c r="G515" s="4" t="n">
        <v>5.28</v>
      </c>
      <c r="H515" s="4"/>
      <c r="I515" s="4"/>
      <c r="J515" s="4"/>
      <c r="K515" s="4"/>
      <c r="L515" s="4"/>
    </row>
    <row r="516" customFormat="false" ht="14.25" hidden="false" customHeight="true" outlineLevel="0" collapsed="false">
      <c r="A516" s="0" t="n">
        <v>2015</v>
      </c>
      <c r="B516" s="0" t="s">
        <v>708</v>
      </c>
      <c r="C516" s="0" t="s">
        <v>34</v>
      </c>
      <c r="D516" s="0" t="s">
        <v>60</v>
      </c>
      <c r="E516" s="4" t="n">
        <v>74</v>
      </c>
      <c r="F516" s="4" t="n">
        <v>202</v>
      </c>
      <c r="G516" s="4" t="n">
        <v>4.59</v>
      </c>
      <c r="H516" s="4"/>
      <c r="I516" s="4"/>
      <c r="J516" s="4"/>
      <c r="K516" s="4"/>
      <c r="L516" s="4"/>
    </row>
    <row r="517" customFormat="false" ht="14.25" hidden="false" customHeight="true" outlineLevel="0" collapsed="false">
      <c r="A517" s="0" t="n">
        <v>2015</v>
      </c>
      <c r="B517" s="0" t="s">
        <v>709</v>
      </c>
      <c r="C517" s="0" t="s">
        <v>24</v>
      </c>
      <c r="D517" s="0" t="s">
        <v>271</v>
      </c>
      <c r="E517" s="4" t="n">
        <v>71</v>
      </c>
      <c r="F517" s="4" t="n">
        <v>221</v>
      </c>
      <c r="G517" s="4" t="n">
        <v>4.64</v>
      </c>
      <c r="H517" s="4"/>
      <c r="I517" s="4"/>
      <c r="J517" s="4"/>
      <c r="K517" s="4"/>
      <c r="L517" s="4"/>
    </row>
    <row r="518" customFormat="false" ht="14.25" hidden="false" customHeight="true" outlineLevel="0" collapsed="false">
      <c r="A518" s="0" t="n">
        <v>2015</v>
      </c>
      <c r="B518" s="0" t="s">
        <v>710</v>
      </c>
      <c r="C518" s="0" t="s">
        <v>40</v>
      </c>
      <c r="D518" s="0" t="s">
        <v>124</v>
      </c>
      <c r="E518" s="4" t="n">
        <v>68.5</v>
      </c>
      <c r="F518" s="4" t="n">
        <v>218</v>
      </c>
      <c r="G518" s="4" t="n">
        <v>4.58</v>
      </c>
      <c r="H518" s="4" t="n">
        <v>26</v>
      </c>
      <c r="I518" s="4" t="n">
        <v>34</v>
      </c>
      <c r="J518" s="4" t="n">
        <v>120</v>
      </c>
      <c r="K518" s="4"/>
      <c r="L518" s="4"/>
    </row>
    <row r="519" customFormat="false" ht="14.25" hidden="false" customHeight="true" outlineLevel="0" collapsed="false">
      <c r="A519" s="0" t="n">
        <v>2015</v>
      </c>
      <c r="B519" s="0" t="s">
        <v>711</v>
      </c>
      <c r="C519" s="0" t="s">
        <v>24</v>
      </c>
      <c r="D519" s="0" t="s">
        <v>282</v>
      </c>
      <c r="E519" s="4" t="n">
        <v>73</v>
      </c>
      <c r="F519" s="4" t="n">
        <v>245</v>
      </c>
      <c r="G519" s="4" t="n">
        <v>4.78</v>
      </c>
      <c r="H519" s="4"/>
      <c r="I519" s="4"/>
      <c r="J519" s="4"/>
      <c r="K519" s="4"/>
      <c r="L519" s="4"/>
    </row>
    <row r="520" customFormat="false" ht="14.25" hidden="false" customHeight="true" outlineLevel="0" collapsed="false">
      <c r="A520" s="0" t="n">
        <v>2015</v>
      </c>
      <c r="B520" s="0" t="s">
        <v>712</v>
      </c>
      <c r="C520" s="0" t="s">
        <v>24</v>
      </c>
      <c r="D520" s="0" t="s">
        <v>282</v>
      </c>
      <c r="E520" s="4" t="n">
        <v>73</v>
      </c>
      <c r="F520" s="4" t="n">
        <v>226</v>
      </c>
      <c r="G520" s="4" t="n">
        <v>4.59</v>
      </c>
      <c r="H520" s="4"/>
      <c r="I520" s="4"/>
      <c r="J520" s="4"/>
      <c r="K520" s="4"/>
      <c r="L520" s="4"/>
    </row>
    <row r="521" customFormat="false" ht="14.25" hidden="false" customHeight="true" outlineLevel="0" collapsed="false">
      <c r="A521" s="0" t="n">
        <v>2015</v>
      </c>
      <c r="B521" s="0" t="s">
        <v>713</v>
      </c>
      <c r="C521" s="0" t="s">
        <v>19</v>
      </c>
      <c r="D521" s="0" t="s">
        <v>66</v>
      </c>
      <c r="E521" s="4" t="n">
        <v>71</v>
      </c>
      <c r="F521" s="4" t="n">
        <v>227</v>
      </c>
      <c r="G521" s="4" t="n">
        <v>4.78</v>
      </c>
      <c r="H521" s="4"/>
      <c r="I521" s="4"/>
      <c r="J521" s="4"/>
      <c r="K521" s="4"/>
      <c r="L521" s="4"/>
    </row>
    <row r="522" customFormat="false" ht="14.25" hidden="false" customHeight="true" outlineLevel="0" collapsed="false">
      <c r="A522" s="0" t="n">
        <v>2015</v>
      </c>
      <c r="B522" s="0" t="s">
        <v>714</v>
      </c>
      <c r="C522" s="0" t="s">
        <v>68</v>
      </c>
      <c r="D522" s="0" t="s">
        <v>119</v>
      </c>
      <c r="E522" s="4" t="n">
        <v>79</v>
      </c>
      <c r="F522" s="4" t="n">
        <v>309</v>
      </c>
      <c r="G522" s="4" t="n">
        <v>5.33</v>
      </c>
      <c r="H522" s="4"/>
      <c r="I522" s="4"/>
      <c r="J522" s="4"/>
      <c r="K522" s="4"/>
      <c r="L522" s="4"/>
    </row>
    <row r="523" customFormat="false" ht="14.25" hidden="false" customHeight="true" outlineLevel="0" collapsed="false">
      <c r="A523" s="0" t="n">
        <v>2015</v>
      </c>
      <c r="B523" s="0" t="s">
        <v>715</v>
      </c>
      <c r="C523" s="0" t="s">
        <v>85</v>
      </c>
      <c r="D523" s="0" t="s">
        <v>284</v>
      </c>
      <c r="E523" s="4" t="n">
        <v>74</v>
      </c>
      <c r="F523" s="4" t="n">
        <v>293</v>
      </c>
      <c r="G523" s="4" t="n">
        <v>4.96</v>
      </c>
      <c r="H523" s="4"/>
      <c r="I523" s="4"/>
      <c r="J523" s="4"/>
      <c r="K523" s="4"/>
      <c r="L523" s="4"/>
    </row>
    <row r="524" customFormat="false" ht="14.25" hidden="false" customHeight="true" outlineLevel="0" collapsed="false">
      <c r="A524" s="0" t="n">
        <v>2015</v>
      </c>
      <c r="B524" s="0" t="s">
        <v>716</v>
      </c>
      <c r="C524" s="0" t="s">
        <v>27</v>
      </c>
      <c r="D524" s="0" t="s">
        <v>140</v>
      </c>
      <c r="E524" s="4" t="n">
        <v>71.25</v>
      </c>
      <c r="F524" s="4" t="n">
        <v>242</v>
      </c>
      <c r="G524" s="4" t="n">
        <v>4.74</v>
      </c>
      <c r="H524" s="4" t="n">
        <v>25</v>
      </c>
      <c r="I524" s="4" t="n">
        <v>33</v>
      </c>
      <c r="J524" s="4" t="n">
        <v>115</v>
      </c>
      <c r="K524" s="4" t="n">
        <v>4.34</v>
      </c>
      <c r="L524" s="4" t="n">
        <v>7.2</v>
      </c>
    </row>
    <row r="525" customFormat="false" ht="14.25" hidden="false" customHeight="true" outlineLevel="0" collapsed="false">
      <c r="A525" s="0" t="n">
        <v>2015</v>
      </c>
      <c r="B525" s="0" t="s">
        <v>717</v>
      </c>
      <c r="C525" s="0" t="s">
        <v>40</v>
      </c>
      <c r="D525" s="0" t="s">
        <v>14</v>
      </c>
      <c r="E525" s="4" t="n">
        <v>69.13</v>
      </c>
      <c r="F525" s="4" t="n">
        <v>217</v>
      </c>
      <c r="G525" s="4" t="n">
        <v>4.61</v>
      </c>
      <c r="H525" s="4" t="n">
        <v>17</v>
      </c>
      <c r="I525" s="4" t="n">
        <v>34</v>
      </c>
      <c r="J525" s="4" t="n">
        <v>116</v>
      </c>
      <c r="K525" s="4" t="n">
        <v>4.18</v>
      </c>
      <c r="L525" s="4" t="n">
        <v>7</v>
      </c>
    </row>
    <row r="526" customFormat="false" ht="14.25" hidden="false" customHeight="true" outlineLevel="0" collapsed="false">
      <c r="A526" s="0" t="n">
        <v>2015</v>
      </c>
      <c r="B526" s="0" t="s">
        <v>718</v>
      </c>
      <c r="C526" s="0" t="s">
        <v>24</v>
      </c>
      <c r="D526" s="0" t="s">
        <v>38</v>
      </c>
      <c r="E526" s="4" t="n">
        <v>71.88</v>
      </c>
      <c r="F526" s="4" t="n">
        <v>237</v>
      </c>
      <c r="G526" s="4" t="n">
        <v>4.68</v>
      </c>
      <c r="H526" s="4" t="n">
        <v>31</v>
      </c>
      <c r="I526" s="4"/>
      <c r="J526" s="4"/>
      <c r="K526" s="4" t="n">
        <v>4.15</v>
      </c>
      <c r="L526" s="4" t="n">
        <v>6.99</v>
      </c>
    </row>
    <row r="527" customFormat="false" ht="14.25" hidden="false" customHeight="true" outlineLevel="0" collapsed="false">
      <c r="A527" s="0" t="n">
        <v>2015</v>
      </c>
      <c r="B527" s="0" t="s">
        <v>719</v>
      </c>
      <c r="C527" s="0" t="s">
        <v>16</v>
      </c>
      <c r="D527" s="0" t="s">
        <v>64</v>
      </c>
      <c r="E527" s="4" t="n">
        <v>77</v>
      </c>
      <c r="F527" s="4" t="n">
        <v>260</v>
      </c>
      <c r="G527" s="4" t="n">
        <v>4.82</v>
      </c>
      <c r="H527" s="4"/>
      <c r="I527" s="4"/>
      <c r="J527" s="4"/>
      <c r="K527" s="4"/>
      <c r="L527" s="4"/>
    </row>
    <row r="528" customFormat="false" ht="14.25" hidden="false" customHeight="true" outlineLevel="0" collapsed="false">
      <c r="A528" s="0" t="n">
        <v>2015</v>
      </c>
      <c r="B528" s="0" t="s">
        <v>720</v>
      </c>
      <c r="C528" s="0" t="s">
        <v>55</v>
      </c>
      <c r="D528" s="0" t="s">
        <v>721</v>
      </c>
      <c r="E528" s="4" t="n">
        <v>76</v>
      </c>
      <c r="F528" s="4" t="n">
        <v>265</v>
      </c>
      <c r="G528" s="4" t="n">
        <v>4.82</v>
      </c>
      <c r="H528" s="4"/>
      <c r="I528" s="4" t="n">
        <v>30.5</v>
      </c>
      <c r="J528" s="4" t="n">
        <v>109</v>
      </c>
      <c r="K528" s="4" t="n">
        <v>4.11</v>
      </c>
      <c r="L528" s="4" t="n">
        <v>6.76</v>
      </c>
    </row>
    <row r="529" customFormat="false" ht="14.25" hidden="false" customHeight="true" outlineLevel="0" collapsed="false">
      <c r="A529" s="0" t="n">
        <v>2015</v>
      </c>
      <c r="B529" s="0" t="s">
        <v>722</v>
      </c>
      <c r="C529" s="0" t="s">
        <v>27</v>
      </c>
      <c r="D529" s="0" t="s">
        <v>154</v>
      </c>
      <c r="E529" s="4" t="n">
        <v>73</v>
      </c>
      <c r="F529" s="4" t="n">
        <v>245</v>
      </c>
      <c r="G529" s="4" t="n">
        <v>4.89</v>
      </c>
      <c r="H529" s="4"/>
      <c r="I529" s="4"/>
      <c r="J529" s="4"/>
      <c r="K529" s="4"/>
      <c r="L529" s="4"/>
    </row>
    <row r="530" customFormat="false" ht="14.25" hidden="false" customHeight="true" outlineLevel="0" collapsed="false">
      <c r="A530" s="0" t="n">
        <v>2015</v>
      </c>
      <c r="B530" s="0" t="s">
        <v>723</v>
      </c>
      <c r="C530" s="0" t="s">
        <v>135</v>
      </c>
      <c r="D530" s="0" t="s">
        <v>524</v>
      </c>
      <c r="E530" s="4" t="n">
        <v>71</v>
      </c>
      <c r="F530" s="4" t="n">
        <v>182</v>
      </c>
      <c r="G530" s="4" t="n">
        <v>4.86</v>
      </c>
      <c r="H530" s="4"/>
      <c r="I530" s="4"/>
      <c r="J530" s="4"/>
      <c r="K530" s="4"/>
      <c r="L530" s="4"/>
    </row>
    <row r="531" customFormat="false" ht="14.25" hidden="false" customHeight="true" outlineLevel="0" collapsed="false">
      <c r="A531" s="0" t="n">
        <v>2015</v>
      </c>
      <c r="B531" s="0" t="s">
        <v>724</v>
      </c>
      <c r="C531" s="0" t="s">
        <v>13</v>
      </c>
      <c r="D531" s="0" t="s">
        <v>38</v>
      </c>
      <c r="E531" s="4" t="n">
        <v>75</v>
      </c>
      <c r="F531" s="4" t="n">
        <v>305</v>
      </c>
      <c r="G531" s="4" t="n">
        <v>5.29</v>
      </c>
      <c r="H531" s="4"/>
      <c r="I531" s="4"/>
      <c r="J531" s="4"/>
      <c r="K531" s="4"/>
      <c r="L531" s="4"/>
    </row>
    <row r="532" customFormat="false" ht="14.25" hidden="false" customHeight="true" outlineLevel="0" collapsed="false">
      <c r="A532" s="0" t="n">
        <v>2015</v>
      </c>
      <c r="B532" s="0" t="s">
        <v>725</v>
      </c>
      <c r="C532" s="0" t="s">
        <v>13</v>
      </c>
      <c r="D532" s="0" t="s">
        <v>170</v>
      </c>
      <c r="E532" s="4" t="n">
        <v>77.38</v>
      </c>
      <c r="F532" s="4" t="n">
        <v>305</v>
      </c>
      <c r="G532" s="4" t="n">
        <v>5.14</v>
      </c>
      <c r="H532" s="4" t="n">
        <v>36</v>
      </c>
      <c r="I532" s="4" t="n">
        <v>31</v>
      </c>
      <c r="J532" s="4" t="n">
        <v>112</v>
      </c>
      <c r="K532" s="4" t="n">
        <v>4.5</v>
      </c>
      <c r="L532" s="4" t="n">
        <v>7.6</v>
      </c>
    </row>
    <row r="533" customFormat="false" ht="14.25" hidden="false" customHeight="true" outlineLevel="0" collapsed="false">
      <c r="A533" s="0" t="n">
        <v>2015</v>
      </c>
      <c r="B533" s="0" t="s">
        <v>726</v>
      </c>
      <c r="C533" s="0" t="s">
        <v>13</v>
      </c>
      <c r="D533" s="0" t="s">
        <v>455</v>
      </c>
      <c r="E533" s="4" t="n">
        <v>74</v>
      </c>
      <c r="F533" s="4" t="n">
        <v>348</v>
      </c>
      <c r="G533" s="4" t="n">
        <v>5.48</v>
      </c>
      <c r="H533" s="4"/>
      <c r="I533" s="4"/>
      <c r="J533" s="4"/>
      <c r="K533" s="4"/>
      <c r="L533" s="4"/>
    </row>
    <row r="534" customFormat="false" ht="14.25" hidden="false" customHeight="true" outlineLevel="0" collapsed="false">
      <c r="A534" s="0" t="n">
        <v>2015</v>
      </c>
      <c r="B534" s="0" t="s">
        <v>727</v>
      </c>
      <c r="C534" s="0" t="s">
        <v>16</v>
      </c>
      <c r="D534" s="0" t="s">
        <v>658</v>
      </c>
      <c r="E534" s="4" t="n">
        <v>74.25</v>
      </c>
      <c r="F534" s="4" t="n">
        <v>251</v>
      </c>
      <c r="G534" s="4" t="n">
        <v>4.58</v>
      </c>
      <c r="H534" s="4" t="n">
        <v>17</v>
      </c>
      <c r="I534" s="4" t="n">
        <v>38</v>
      </c>
      <c r="J534" s="4" t="n">
        <v>118</v>
      </c>
      <c r="K534" s="4" t="n">
        <v>4.37</v>
      </c>
      <c r="L534" s="4" t="n">
        <v>7.25</v>
      </c>
    </row>
    <row r="535" customFormat="false" ht="14.25" hidden="false" customHeight="true" outlineLevel="0" collapsed="false">
      <c r="A535" s="0" t="n">
        <v>2015</v>
      </c>
      <c r="B535" s="0" t="s">
        <v>728</v>
      </c>
      <c r="C535" s="0" t="s">
        <v>55</v>
      </c>
      <c r="D535" s="0" t="s">
        <v>179</v>
      </c>
      <c r="E535" s="4" t="n">
        <v>75.25</v>
      </c>
      <c r="F535" s="4" t="n">
        <v>250</v>
      </c>
      <c r="G535" s="4" t="n">
        <v>4.8</v>
      </c>
      <c r="H535" s="4"/>
      <c r="I535" s="4" t="n">
        <v>31.5</v>
      </c>
      <c r="J535" s="4" t="n">
        <v>115</v>
      </c>
      <c r="K535" s="4" t="n">
        <v>4.43</v>
      </c>
      <c r="L535" s="4" t="n">
        <v>7.28</v>
      </c>
    </row>
    <row r="536" customFormat="false" ht="14.25" hidden="false" customHeight="true" outlineLevel="0" collapsed="false">
      <c r="A536" s="0" t="n">
        <v>2015</v>
      </c>
      <c r="B536" s="0" t="s">
        <v>729</v>
      </c>
      <c r="C536" s="0" t="s">
        <v>34</v>
      </c>
      <c r="D536" s="0" t="s">
        <v>730</v>
      </c>
      <c r="E536" s="4" t="n">
        <v>75</v>
      </c>
      <c r="F536" s="4" t="n">
        <v>238</v>
      </c>
      <c r="G536" s="4" t="n">
        <v>4.63</v>
      </c>
      <c r="H536" s="4"/>
      <c r="I536" s="4"/>
      <c r="J536" s="4"/>
      <c r="K536" s="4"/>
      <c r="L536" s="4"/>
    </row>
    <row r="537" customFormat="false" ht="14.25" hidden="false" customHeight="true" outlineLevel="0" collapsed="false">
      <c r="A537" s="0" t="n">
        <v>2015</v>
      </c>
      <c r="B537" s="0" t="s">
        <v>731</v>
      </c>
      <c r="C537" s="0" t="s">
        <v>24</v>
      </c>
      <c r="D537" s="0" t="s">
        <v>66</v>
      </c>
      <c r="E537" s="4" t="n">
        <v>74.38</v>
      </c>
      <c r="F537" s="4" t="n">
        <v>236</v>
      </c>
      <c r="G537" s="4" t="n">
        <v>4.68</v>
      </c>
      <c r="H537" s="4" t="n">
        <v>22</v>
      </c>
      <c r="I537" s="4"/>
      <c r="J537" s="4"/>
      <c r="K537" s="4"/>
      <c r="L537" s="4"/>
    </row>
    <row r="538" customFormat="false" ht="14.25" hidden="false" customHeight="true" outlineLevel="0" collapsed="false">
      <c r="A538" s="0" t="n">
        <v>2015</v>
      </c>
      <c r="B538" s="0" t="s">
        <v>732</v>
      </c>
      <c r="C538" s="0" t="s">
        <v>34</v>
      </c>
      <c r="D538" s="0" t="s">
        <v>437</v>
      </c>
      <c r="E538" s="4" t="n">
        <v>72.13</v>
      </c>
      <c r="F538" s="4" t="n">
        <v>198</v>
      </c>
      <c r="G538" s="4" t="n">
        <v>4.42</v>
      </c>
      <c r="H538" s="4" t="n">
        <v>12</v>
      </c>
      <c r="I538" s="4"/>
      <c r="J538" s="4"/>
      <c r="K538" s="4"/>
      <c r="L538" s="4"/>
    </row>
    <row r="539" customFormat="false" ht="14.25" hidden="false" customHeight="true" outlineLevel="0" collapsed="false">
      <c r="A539" s="0" t="n">
        <v>2015</v>
      </c>
      <c r="B539" s="0" t="s">
        <v>733</v>
      </c>
      <c r="C539" s="0" t="s">
        <v>16</v>
      </c>
      <c r="D539" s="0" t="s">
        <v>734</v>
      </c>
      <c r="E539" s="4" t="n">
        <v>76.5</v>
      </c>
      <c r="F539" s="4" t="n">
        <v>268</v>
      </c>
      <c r="G539" s="4" t="n">
        <v>5.04</v>
      </c>
      <c r="H539" s="4" t="n">
        <v>20</v>
      </c>
      <c r="I539" s="4" t="n">
        <v>30.5</v>
      </c>
      <c r="J539" s="4" t="n">
        <v>112</v>
      </c>
      <c r="K539" s="4" t="n">
        <v>4.23</v>
      </c>
      <c r="L539" s="4" t="n">
        <v>7.13</v>
      </c>
    </row>
    <row r="540" customFormat="false" ht="14.25" hidden="false" customHeight="true" outlineLevel="0" collapsed="false">
      <c r="A540" s="0" t="n">
        <v>2015</v>
      </c>
      <c r="B540" s="0" t="s">
        <v>735</v>
      </c>
      <c r="C540" s="0" t="s">
        <v>80</v>
      </c>
      <c r="D540" s="0" t="s">
        <v>736</v>
      </c>
      <c r="E540" s="4" t="n">
        <v>74</v>
      </c>
      <c r="F540" s="4" t="n">
        <v>307</v>
      </c>
      <c r="G540" s="4" t="n">
        <v>5.15</v>
      </c>
      <c r="H540" s="4"/>
      <c r="I540" s="4"/>
      <c r="J540" s="4"/>
      <c r="K540" s="4"/>
      <c r="L540" s="4"/>
    </row>
    <row r="541" customFormat="false" ht="14.25" hidden="false" customHeight="true" outlineLevel="0" collapsed="false">
      <c r="A541" s="0" t="n">
        <v>2015</v>
      </c>
      <c r="B541" s="0" t="s">
        <v>737</v>
      </c>
      <c r="C541" s="0" t="s">
        <v>34</v>
      </c>
      <c r="D541" s="0" t="s">
        <v>132</v>
      </c>
      <c r="E541" s="4" t="n">
        <v>71</v>
      </c>
      <c r="F541" s="4" t="n">
        <v>193</v>
      </c>
      <c r="G541" s="4" t="n">
        <v>4.57</v>
      </c>
      <c r="H541" s="4"/>
      <c r="I541" s="4"/>
      <c r="J541" s="4"/>
      <c r="K541" s="4"/>
      <c r="L541" s="4"/>
    </row>
    <row r="542" customFormat="false" ht="14.25" hidden="false" customHeight="true" outlineLevel="0" collapsed="false">
      <c r="A542" s="0" t="n">
        <v>2015</v>
      </c>
      <c r="B542" s="0" t="s">
        <v>738</v>
      </c>
      <c r="C542" s="0" t="s">
        <v>40</v>
      </c>
      <c r="D542" s="0" t="s">
        <v>524</v>
      </c>
      <c r="E542" s="4" t="n">
        <v>68</v>
      </c>
      <c r="F542" s="4" t="n">
        <v>197</v>
      </c>
      <c r="G542" s="4" t="n">
        <v>4.4</v>
      </c>
      <c r="H542" s="4"/>
      <c r="I542" s="4"/>
      <c r="J542" s="4"/>
      <c r="K542" s="4"/>
      <c r="L542" s="4"/>
    </row>
    <row r="543" customFormat="false" ht="14.25" hidden="false" customHeight="true" outlineLevel="0" collapsed="false">
      <c r="A543" s="0" t="n">
        <v>2015</v>
      </c>
      <c r="B543" s="0" t="s">
        <v>739</v>
      </c>
      <c r="C543" s="0" t="s">
        <v>47</v>
      </c>
      <c r="D543" s="0" t="s">
        <v>86</v>
      </c>
      <c r="E543" s="4" t="n">
        <v>73.5</v>
      </c>
      <c r="F543" s="4" t="n">
        <v>207</v>
      </c>
      <c r="G543" s="4" t="n">
        <v>4.54</v>
      </c>
      <c r="H543" s="4" t="n">
        <v>12</v>
      </c>
      <c r="I543" s="4" t="n">
        <v>37.5</v>
      </c>
      <c r="J543" s="4" t="n">
        <v>124</v>
      </c>
      <c r="K543" s="4" t="n">
        <v>4.15</v>
      </c>
      <c r="L543" s="4" t="n">
        <v>6.96</v>
      </c>
    </row>
    <row r="544" customFormat="false" ht="14.25" hidden="false" customHeight="true" outlineLevel="0" collapsed="false">
      <c r="A544" s="0" t="n">
        <v>2015</v>
      </c>
      <c r="B544" s="0" t="s">
        <v>740</v>
      </c>
      <c r="C544" s="0" t="s">
        <v>76</v>
      </c>
      <c r="D544" s="0" t="s">
        <v>650</v>
      </c>
      <c r="E544" s="4" t="n">
        <v>73</v>
      </c>
      <c r="F544" s="4" t="n">
        <v>207</v>
      </c>
      <c r="G544" s="4" t="n">
        <v>4.84</v>
      </c>
      <c r="H544" s="4"/>
      <c r="I544" s="4"/>
      <c r="J544" s="4"/>
      <c r="K544" s="4"/>
      <c r="L544" s="4"/>
    </row>
    <row r="545" customFormat="false" ht="14.25" hidden="false" customHeight="true" outlineLevel="0" collapsed="false">
      <c r="A545" s="0" t="n">
        <v>2015</v>
      </c>
      <c r="B545" s="0" t="s">
        <v>741</v>
      </c>
      <c r="C545" s="0" t="s">
        <v>16</v>
      </c>
      <c r="D545" s="0" t="s">
        <v>115</v>
      </c>
      <c r="E545" s="4" t="n">
        <v>75.25</v>
      </c>
      <c r="F545" s="4" t="n">
        <v>252</v>
      </c>
      <c r="G545" s="4" t="n">
        <v>4.93</v>
      </c>
      <c r="H545" s="4" t="n">
        <v>21</v>
      </c>
      <c r="I545" s="4" t="n">
        <v>30.5</v>
      </c>
      <c r="J545" s="4" t="n">
        <v>110</v>
      </c>
      <c r="K545" s="4" t="n">
        <v>4.5</v>
      </c>
      <c r="L545" s="4" t="n">
        <v>7.4</v>
      </c>
    </row>
    <row r="546" customFormat="false" ht="14.25" hidden="false" customHeight="true" outlineLevel="0" collapsed="false">
      <c r="A546" s="0" t="n">
        <v>2015</v>
      </c>
      <c r="B546" s="0" t="s">
        <v>742</v>
      </c>
      <c r="C546" s="0" t="s">
        <v>37</v>
      </c>
      <c r="D546" s="0" t="s">
        <v>58</v>
      </c>
      <c r="E546" s="4" t="n">
        <v>73</v>
      </c>
      <c r="F546" s="4" t="n">
        <v>205</v>
      </c>
      <c r="G546" s="4" t="n">
        <v>4.63</v>
      </c>
      <c r="H546" s="4" t="n">
        <v>35</v>
      </c>
      <c r="I546" s="4" t="n">
        <v>38.5</v>
      </c>
      <c r="J546" s="4" t="n">
        <v>124</v>
      </c>
      <c r="K546" s="4" t="n">
        <v>4.66</v>
      </c>
      <c r="L546" s="4" t="n">
        <v>7.25</v>
      </c>
    </row>
    <row r="547" customFormat="false" ht="14.25" hidden="false" customHeight="true" outlineLevel="0" collapsed="false">
      <c r="A547" s="0" t="n">
        <v>2015</v>
      </c>
      <c r="B547" s="0" t="s">
        <v>743</v>
      </c>
      <c r="C547" s="0" t="s">
        <v>24</v>
      </c>
      <c r="D547" s="0" t="s">
        <v>744</v>
      </c>
      <c r="E547" s="4" t="n">
        <v>73</v>
      </c>
      <c r="F547" s="4" t="n">
        <v>242</v>
      </c>
      <c r="G547" s="4" t="n">
        <v>4.81</v>
      </c>
      <c r="H547" s="4"/>
      <c r="I547" s="4"/>
      <c r="J547" s="4"/>
      <c r="K547" s="4"/>
      <c r="L547" s="4"/>
    </row>
    <row r="548" customFormat="false" ht="14.25" hidden="false" customHeight="true" outlineLevel="0" collapsed="false">
      <c r="A548" s="0" t="n">
        <v>2015</v>
      </c>
      <c r="B548" s="0" t="s">
        <v>745</v>
      </c>
      <c r="C548" s="0" t="s">
        <v>47</v>
      </c>
      <c r="D548" s="0" t="s">
        <v>115</v>
      </c>
      <c r="E548" s="4" t="n">
        <v>69</v>
      </c>
      <c r="F548" s="4" t="n">
        <v>182</v>
      </c>
      <c r="G548" s="4" t="n">
        <v>4.48</v>
      </c>
      <c r="H548" s="4"/>
      <c r="I548" s="4"/>
      <c r="J548" s="4"/>
      <c r="K548" s="4"/>
      <c r="L548" s="4"/>
    </row>
    <row r="549" customFormat="false" ht="14.25" hidden="false" customHeight="true" outlineLevel="0" collapsed="false">
      <c r="A549" s="0" t="n">
        <v>2015</v>
      </c>
      <c r="B549" s="0" t="s">
        <v>746</v>
      </c>
      <c r="C549" s="0" t="s">
        <v>34</v>
      </c>
      <c r="D549" s="0" t="s">
        <v>132</v>
      </c>
      <c r="E549" s="4" t="n">
        <v>74</v>
      </c>
      <c r="F549" s="4" t="n">
        <v>213</v>
      </c>
      <c r="G549" s="4" t="n">
        <v>4.57</v>
      </c>
      <c r="H549" s="4"/>
      <c r="I549" s="4"/>
      <c r="J549" s="4"/>
      <c r="K549" s="4"/>
      <c r="L549" s="4"/>
    </row>
    <row r="550" customFormat="false" ht="14.25" hidden="false" customHeight="true" outlineLevel="0" collapsed="false">
      <c r="A550" s="0" t="n">
        <v>2015</v>
      </c>
      <c r="B550" s="0" t="s">
        <v>747</v>
      </c>
      <c r="C550" s="0" t="s">
        <v>55</v>
      </c>
      <c r="D550" s="0" t="s">
        <v>512</v>
      </c>
      <c r="E550" s="4" t="n">
        <v>75</v>
      </c>
      <c r="F550" s="4" t="n">
        <v>252</v>
      </c>
      <c r="G550" s="4" t="n">
        <v>4.86</v>
      </c>
      <c r="H550" s="4"/>
      <c r="I550" s="4"/>
      <c r="J550" s="4"/>
      <c r="K550" s="4"/>
      <c r="L550" s="4"/>
    </row>
    <row r="551" customFormat="false" ht="14.25" hidden="false" customHeight="true" outlineLevel="0" collapsed="false">
      <c r="A551" s="0" t="n">
        <v>2015</v>
      </c>
      <c r="B551" s="0" t="s">
        <v>748</v>
      </c>
      <c r="C551" s="0" t="s">
        <v>24</v>
      </c>
      <c r="D551" s="0" t="s">
        <v>418</v>
      </c>
      <c r="E551" s="4" t="n">
        <v>74</v>
      </c>
      <c r="F551" s="4" t="n">
        <v>234</v>
      </c>
      <c r="G551" s="4" t="n">
        <v>4.73</v>
      </c>
      <c r="H551" s="4"/>
      <c r="I551" s="4"/>
      <c r="J551" s="4"/>
      <c r="K551" s="4"/>
      <c r="L551" s="4"/>
    </row>
    <row r="552" customFormat="false" ht="14.25" hidden="false" customHeight="true" outlineLevel="0" collapsed="false">
      <c r="A552" s="0" t="n">
        <v>2015</v>
      </c>
      <c r="B552" s="0" t="s">
        <v>749</v>
      </c>
      <c r="C552" s="0" t="s">
        <v>55</v>
      </c>
      <c r="D552" s="0" t="s">
        <v>271</v>
      </c>
      <c r="E552" s="4" t="n">
        <v>77.38</v>
      </c>
      <c r="F552" s="4" t="n">
        <v>246</v>
      </c>
      <c r="G552" s="4" t="n">
        <v>4.72</v>
      </c>
      <c r="H552" s="4" t="n">
        <v>22</v>
      </c>
      <c r="I552" s="4" t="n">
        <v>36</v>
      </c>
      <c r="J552" s="4" t="n">
        <v>121</v>
      </c>
      <c r="K552" s="4" t="n">
        <v>4.28</v>
      </c>
      <c r="L552" s="4" t="n">
        <v>7.28</v>
      </c>
    </row>
    <row r="553" customFormat="false" ht="14.25" hidden="false" customHeight="true" outlineLevel="0" collapsed="false">
      <c r="A553" s="0" t="n">
        <v>2015</v>
      </c>
      <c r="B553" s="0" t="s">
        <v>750</v>
      </c>
      <c r="C553" s="0" t="s">
        <v>85</v>
      </c>
      <c r="D553" s="0" t="s">
        <v>92</v>
      </c>
      <c r="E553" s="4" t="n">
        <v>75</v>
      </c>
      <c r="F553" s="4" t="n">
        <v>300</v>
      </c>
      <c r="G553" s="4" t="n">
        <v>5.23</v>
      </c>
      <c r="H553" s="4"/>
      <c r="I553" s="4"/>
      <c r="J553" s="4"/>
      <c r="K553" s="4"/>
      <c r="L553" s="4"/>
    </row>
    <row r="554" customFormat="false" ht="14.25" hidden="false" customHeight="true" outlineLevel="0" collapsed="false">
      <c r="A554" s="0" t="n">
        <v>2015</v>
      </c>
      <c r="B554" s="0" t="s">
        <v>751</v>
      </c>
      <c r="C554" s="0" t="s">
        <v>55</v>
      </c>
      <c r="D554" s="0" t="s">
        <v>96</v>
      </c>
      <c r="E554" s="4" t="n">
        <v>75.5</v>
      </c>
      <c r="F554" s="4" t="n">
        <v>267</v>
      </c>
      <c r="G554" s="4" t="n">
        <v>4.62</v>
      </c>
      <c r="H554" s="4" t="n">
        <v>25</v>
      </c>
      <c r="I554" s="4" t="n">
        <v>39</v>
      </c>
      <c r="J554" s="4" t="n">
        <v>127</v>
      </c>
      <c r="K554" s="4" t="n">
        <v>4.19</v>
      </c>
      <c r="L554" s="4" t="n">
        <v>7.36</v>
      </c>
    </row>
    <row r="555" customFormat="false" ht="14.25" hidden="false" customHeight="true" outlineLevel="0" collapsed="false">
      <c r="A555" s="0" t="n">
        <v>2015</v>
      </c>
      <c r="B555" s="0" t="s">
        <v>752</v>
      </c>
      <c r="C555" s="0" t="s">
        <v>47</v>
      </c>
      <c r="D555" s="0" t="s">
        <v>115</v>
      </c>
      <c r="E555" s="4" t="n">
        <v>72</v>
      </c>
      <c r="F555" s="4" t="n">
        <v>194</v>
      </c>
      <c r="G555" s="4" t="n">
        <v>4.57</v>
      </c>
      <c r="H555" s="4" t="n">
        <v>12</v>
      </c>
      <c r="I555" s="4" t="n">
        <v>40</v>
      </c>
      <c r="J555" s="4" t="n">
        <v>132</v>
      </c>
      <c r="K555" s="4" t="n">
        <v>4.28</v>
      </c>
      <c r="L555" s="4" t="n">
        <v>7.08</v>
      </c>
    </row>
    <row r="556" customFormat="false" ht="14.25" hidden="false" customHeight="true" outlineLevel="0" collapsed="false">
      <c r="A556" s="0" t="n">
        <v>2015</v>
      </c>
      <c r="B556" s="0" t="s">
        <v>753</v>
      </c>
      <c r="C556" s="0" t="s">
        <v>68</v>
      </c>
      <c r="D556" s="0" t="s">
        <v>86</v>
      </c>
      <c r="E556" s="4" t="n">
        <v>79</v>
      </c>
      <c r="F556" s="4" t="n">
        <v>292</v>
      </c>
      <c r="G556" s="4" t="n">
        <v>5.18</v>
      </c>
      <c r="H556" s="4"/>
      <c r="I556" s="4"/>
      <c r="J556" s="4"/>
      <c r="K556" s="4"/>
      <c r="L556" s="4"/>
    </row>
    <row r="557" customFormat="false" ht="14.25" hidden="false" customHeight="true" outlineLevel="0" collapsed="false">
      <c r="A557" s="0" t="n">
        <v>2015</v>
      </c>
      <c r="B557" s="0" t="s">
        <v>754</v>
      </c>
      <c r="C557" s="0" t="s">
        <v>19</v>
      </c>
      <c r="D557" s="0" t="s">
        <v>122</v>
      </c>
      <c r="E557" s="4" t="n">
        <v>72.13</v>
      </c>
      <c r="F557" s="4" t="n">
        <v>235</v>
      </c>
      <c r="G557" s="4" t="n">
        <v>4.93</v>
      </c>
      <c r="H557" s="4" t="n">
        <v>21</v>
      </c>
      <c r="I557" s="4" t="n">
        <v>28</v>
      </c>
      <c r="J557" s="4" t="n">
        <v>109</v>
      </c>
      <c r="K557" s="4" t="n">
        <v>4.49</v>
      </c>
      <c r="L557" s="4"/>
    </row>
    <row r="558" customFormat="false" ht="14.25" hidden="false" customHeight="true" outlineLevel="0" collapsed="false">
      <c r="A558" s="0" t="n">
        <v>2015</v>
      </c>
      <c r="B558" s="0" t="s">
        <v>755</v>
      </c>
      <c r="C558" s="0" t="s">
        <v>27</v>
      </c>
      <c r="D558" s="0" t="s">
        <v>45</v>
      </c>
      <c r="E558" s="4" t="n">
        <v>70</v>
      </c>
      <c r="F558" s="4" t="n">
        <v>257</v>
      </c>
      <c r="G558" s="4" t="n">
        <v>4.73</v>
      </c>
      <c r="H558" s="4"/>
      <c r="I558" s="4"/>
      <c r="J558" s="4"/>
      <c r="K558" s="4"/>
      <c r="L558" s="4"/>
    </row>
    <row r="559" customFormat="false" ht="14.25" hidden="false" customHeight="true" outlineLevel="0" collapsed="false">
      <c r="A559" s="0" t="n">
        <v>2015</v>
      </c>
      <c r="B559" s="0" t="s">
        <v>756</v>
      </c>
      <c r="C559" s="0" t="s">
        <v>76</v>
      </c>
      <c r="D559" s="0" t="s">
        <v>560</v>
      </c>
      <c r="E559" s="4" t="n">
        <v>77</v>
      </c>
      <c r="F559" s="4" t="n">
        <v>232</v>
      </c>
      <c r="G559" s="4" t="n">
        <v>5.06</v>
      </c>
      <c r="H559" s="4"/>
      <c r="I559" s="4"/>
      <c r="J559" s="4"/>
      <c r="K559" s="4"/>
      <c r="L559" s="4"/>
    </row>
    <row r="560" customFormat="false" ht="14.25" hidden="false" customHeight="true" outlineLevel="0" collapsed="false">
      <c r="A560" s="0" t="n">
        <v>2015</v>
      </c>
      <c r="B560" s="0" t="s">
        <v>757</v>
      </c>
      <c r="C560" s="0" t="s">
        <v>34</v>
      </c>
      <c r="D560" s="0" t="s">
        <v>92</v>
      </c>
      <c r="E560" s="4" t="n">
        <v>69.75</v>
      </c>
      <c r="F560" s="4" t="n">
        <v>185</v>
      </c>
      <c r="G560" s="4" t="n">
        <v>4.33</v>
      </c>
      <c r="H560" s="4" t="n">
        <v>13</v>
      </c>
      <c r="I560" s="4" t="n">
        <v>37</v>
      </c>
      <c r="J560" s="4" t="n">
        <v>122</v>
      </c>
      <c r="K560" s="4" t="n">
        <v>4.11</v>
      </c>
      <c r="L560" s="4" t="n">
        <v>6.7</v>
      </c>
    </row>
    <row r="561" customFormat="false" ht="14.25" hidden="false" customHeight="true" outlineLevel="0" collapsed="false">
      <c r="A561" s="0" t="n">
        <v>2015</v>
      </c>
      <c r="B561" s="0" t="s">
        <v>758</v>
      </c>
      <c r="C561" s="0" t="s">
        <v>55</v>
      </c>
      <c r="D561" s="0" t="s">
        <v>130</v>
      </c>
      <c r="E561" s="4" t="n">
        <v>76.88</v>
      </c>
      <c r="F561" s="4" t="n">
        <v>271</v>
      </c>
      <c r="G561" s="4" t="n">
        <v>4.74</v>
      </c>
      <c r="H561" s="4" t="n">
        <v>24</v>
      </c>
      <c r="I561" s="4" t="n">
        <v>34</v>
      </c>
      <c r="J561" s="4" t="n">
        <v>121</v>
      </c>
      <c r="K561" s="4" t="n">
        <v>4.28</v>
      </c>
      <c r="L561" s="4" t="n">
        <v>7.07</v>
      </c>
    </row>
    <row r="562" customFormat="false" ht="14.25" hidden="false" customHeight="true" outlineLevel="0" collapsed="false">
      <c r="A562" s="0" t="n">
        <v>2015</v>
      </c>
      <c r="B562" s="0" t="s">
        <v>759</v>
      </c>
      <c r="C562" s="0" t="s">
        <v>40</v>
      </c>
      <c r="D562" s="0" t="s">
        <v>210</v>
      </c>
      <c r="E562" s="4" t="n">
        <v>68</v>
      </c>
      <c r="F562" s="4" t="n">
        <v>194</v>
      </c>
      <c r="G562" s="4" t="n">
        <v>4.63</v>
      </c>
      <c r="H562" s="4"/>
      <c r="I562" s="4"/>
      <c r="J562" s="4"/>
      <c r="K562" s="4"/>
      <c r="L562" s="4"/>
    </row>
    <row r="563" customFormat="false" ht="14.25" hidden="false" customHeight="true" outlineLevel="0" collapsed="false">
      <c r="A563" s="0" t="n">
        <v>2015</v>
      </c>
      <c r="B563" s="0" t="s">
        <v>760</v>
      </c>
      <c r="C563" s="0" t="s">
        <v>47</v>
      </c>
      <c r="D563" s="0" t="s">
        <v>223</v>
      </c>
      <c r="E563" s="4" t="n">
        <v>69.13</v>
      </c>
      <c r="F563" s="4" t="n">
        <v>196</v>
      </c>
      <c r="G563" s="4" t="n">
        <v>4.56</v>
      </c>
      <c r="H563" s="4" t="n">
        <v>17</v>
      </c>
      <c r="I563" s="4" t="n">
        <v>35.5</v>
      </c>
      <c r="J563" s="4" t="n">
        <v>113</v>
      </c>
      <c r="K563" s="4" t="n">
        <v>4.15</v>
      </c>
      <c r="L563" s="4" t="n">
        <v>7.22</v>
      </c>
    </row>
    <row r="564" customFormat="false" ht="14.25" hidden="false" customHeight="true" outlineLevel="0" collapsed="false">
      <c r="A564" s="0" t="n">
        <v>2015</v>
      </c>
      <c r="B564" s="0" t="s">
        <v>761</v>
      </c>
      <c r="C564" s="0" t="s">
        <v>19</v>
      </c>
      <c r="D564" s="0" t="s">
        <v>316</v>
      </c>
      <c r="E564" s="4" t="n">
        <v>73</v>
      </c>
      <c r="F564" s="4" t="n">
        <v>237</v>
      </c>
      <c r="G564" s="4" t="n">
        <v>4.82</v>
      </c>
      <c r="H564" s="4"/>
      <c r="I564" s="4"/>
      <c r="J564" s="4"/>
      <c r="K564" s="4"/>
      <c r="L564" s="4"/>
    </row>
    <row r="565" customFormat="false" ht="14.25" hidden="false" customHeight="true" outlineLevel="0" collapsed="false">
      <c r="A565" s="0" t="n">
        <v>2015</v>
      </c>
      <c r="B565" s="0" t="s">
        <v>762</v>
      </c>
      <c r="C565" s="0" t="s">
        <v>85</v>
      </c>
      <c r="D565" s="0" t="s">
        <v>763</v>
      </c>
      <c r="E565" s="4" t="n">
        <v>74</v>
      </c>
      <c r="F565" s="4" t="n">
        <v>302</v>
      </c>
      <c r="G565" s="4" t="n">
        <v>5.26</v>
      </c>
      <c r="H565" s="4"/>
      <c r="I565" s="4"/>
      <c r="J565" s="4"/>
      <c r="K565" s="4"/>
      <c r="L565" s="4"/>
    </row>
    <row r="566" customFormat="false" ht="14.25" hidden="false" customHeight="true" outlineLevel="0" collapsed="false">
      <c r="A566" s="0" t="n">
        <v>2015</v>
      </c>
      <c r="B566" s="0" t="s">
        <v>764</v>
      </c>
      <c r="C566" s="0" t="s">
        <v>30</v>
      </c>
      <c r="D566" s="0" t="s">
        <v>28</v>
      </c>
      <c r="E566" s="4" t="n">
        <v>73</v>
      </c>
      <c r="F566" s="4" t="n">
        <v>190</v>
      </c>
      <c r="G566" s="4" t="n">
        <v>4.62</v>
      </c>
      <c r="H566" s="4"/>
      <c r="I566" s="4"/>
      <c r="J566" s="4"/>
      <c r="K566" s="4"/>
      <c r="L566" s="4"/>
    </row>
    <row r="567" customFormat="false" ht="14.25" hidden="false" customHeight="true" outlineLevel="0" collapsed="false">
      <c r="A567" s="0" t="n">
        <v>2015</v>
      </c>
      <c r="B567" s="0" t="s">
        <v>765</v>
      </c>
      <c r="C567" s="0" t="s">
        <v>30</v>
      </c>
      <c r="D567" s="0" t="s">
        <v>226</v>
      </c>
      <c r="E567" s="4" t="n">
        <v>69</v>
      </c>
      <c r="F567" s="4" t="n">
        <v>216</v>
      </c>
      <c r="G567" s="4" t="n">
        <v>4.67</v>
      </c>
      <c r="H567" s="4"/>
      <c r="I567" s="4"/>
      <c r="J567" s="4"/>
      <c r="K567" s="4"/>
      <c r="L567" s="4"/>
    </row>
    <row r="568" customFormat="false" ht="14.25" hidden="false" customHeight="true" outlineLevel="0" collapsed="false">
      <c r="A568" s="0" t="n">
        <v>2015</v>
      </c>
      <c r="B568" s="0" t="s">
        <v>766</v>
      </c>
      <c r="C568" s="0" t="s">
        <v>76</v>
      </c>
      <c r="D568" s="0" t="s">
        <v>767</v>
      </c>
      <c r="E568" s="4" t="n">
        <v>73</v>
      </c>
      <c r="F568" s="4" t="n">
        <v>218</v>
      </c>
      <c r="G568" s="4" t="n">
        <v>4.89</v>
      </c>
      <c r="H568" s="4"/>
      <c r="I568" s="4"/>
      <c r="J568" s="4"/>
      <c r="K568" s="4"/>
      <c r="L568" s="4"/>
    </row>
    <row r="569" customFormat="false" ht="14.25" hidden="false" customHeight="true" outlineLevel="0" collapsed="false">
      <c r="A569" s="0" t="n">
        <v>2015</v>
      </c>
      <c r="B569" s="0" t="s">
        <v>768</v>
      </c>
      <c r="C569" s="0" t="s">
        <v>47</v>
      </c>
      <c r="D569" s="0" t="s">
        <v>336</v>
      </c>
      <c r="E569" s="4" t="n">
        <v>71.13</v>
      </c>
      <c r="F569" s="4" t="n">
        <v>195</v>
      </c>
      <c r="G569" s="4" t="n">
        <v>4.57</v>
      </c>
      <c r="H569" s="4" t="n">
        <v>14</v>
      </c>
      <c r="I569" s="4" t="n">
        <v>36.5</v>
      </c>
      <c r="J569" s="4" t="n">
        <v>122</v>
      </c>
      <c r="K569" s="4" t="n">
        <v>4.28</v>
      </c>
      <c r="L569" s="4" t="n">
        <v>7.1</v>
      </c>
    </row>
    <row r="570" customFormat="false" ht="14.25" hidden="false" customHeight="true" outlineLevel="0" collapsed="false">
      <c r="A570" s="0" t="n">
        <v>2015</v>
      </c>
      <c r="B570" s="0" t="s">
        <v>769</v>
      </c>
      <c r="C570" s="0" t="s">
        <v>68</v>
      </c>
      <c r="D570" s="0" t="s">
        <v>64</v>
      </c>
      <c r="E570" s="4" t="n">
        <v>77</v>
      </c>
      <c r="F570" s="4" t="n">
        <v>313</v>
      </c>
      <c r="G570" s="4" t="n">
        <v>5.37</v>
      </c>
      <c r="H570" s="4"/>
      <c r="I570" s="4"/>
      <c r="J570" s="4"/>
      <c r="K570" s="4"/>
      <c r="L570" s="4"/>
    </row>
    <row r="571" customFormat="false" ht="14.25" hidden="false" customHeight="true" outlineLevel="0" collapsed="false">
      <c r="A571" s="0" t="n">
        <v>2015</v>
      </c>
      <c r="B571" s="0" t="s">
        <v>770</v>
      </c>
      <c r="C571" s="0" t="s">
        <v>19</v>
      </c>
      <c r="D571" s="0" t="s">
        <v>69</v>
      </c>
      <c r="E571" s="4" t="n">
        <v>73</v>
      </c>
      <c r="F571" s="4" t="n">
        <v>232</v>
      </c>
      <c r="G571" s="4" t="n">
        <v>4.69</v>
      </c>
      <c r="H571" s="4"/>
      <c r="I571" s="4"/>
      <c r="J571" s="4"/>
      <c r="K571" s="4"/>
      <c r="L571" s="4"/>
    </row>
    <row r="572" customFormat="false" ht="14.25" hidden="false" customHeight="true" outlineLevel="0" collapsed="false">
      <c r="A572" s="0" t="n">
        <v>2015</v>
      </c>
      <c r="B572" s="0" t="s">
        <v>771</v>
      </c>
      <c r="C572" s="0" t="s">
        <v>34</v>
      </c>
      <c r="D572" s="0" t="s">
        <v>66</v>
      </c>
      <c r="E572" s="4" t="n">
        <v>73</v>
      </c>
      <c r="F572" s="4" t="n">
        <v>195</v>
      </c>
      <c r="G572" s="4" t="n">
        <v>4.44</v>
      </c>
      <c r="H572" s="4"/>
      <c r="I572" s="4"/>
      <c r="J572" s="4"/>
      <c r="K572" s="4"/>
      <c r="L572" s="4"/>
    </row>
    <row r="573" customFormat="false" ht="14.25" hidden="false" customHeight="true" outlineLevel="0" collapsed="false">
      <c r="A573" s="0" t="n">
        <v>2015</v>
      </c>
      <c r="B573" s="0" t="s">
        <v>772</v>
      </c>
      <c r="C573" s="0" t="s">
        <v>13</v>
      </c>
      <c r="D573" s="0" t="s">
        <v>392</v>
      </c>
      <c r="E573" s="4" t="n">
        <v>76</v>
      </c>
      <c r="F573" s="4" t="n">
        <v>332</v>
      </c>
      <c r="G573" s="4" t="n">
        <v>5.36</v>
      </c>
      <c r="H573" s="4"/>
      <c r="I573" s="4"/>
      <c r="J573" s="4"/>
      <c r="K573" s="4"/>
      <c r="L573" s="4"/>
    </row>
    <row r="574" customFormat="false" ht="14.25" hidden="false" customHeight="true" outlineLevel="0" collapsed="false">
      <c r="A574" s="0" t="n">
        <v>2015</v>
      </c>
      <c r="B574" s="0" t="s">
        <v>773</v>
      </c>
      <c r="C574" s="0" t="s">
        <v>19</v>
      </c>
      <c r="D574" s="0" t="s">
        <v>113</v>
      </c>
      <c r="E574" s="4" t="n">
        <v>71</v>
      </c>
      <c r="F574" s="4" t="n">
        <v>225</v>
      </c>
      <c r="G574" s="4" t="n">
        <v>4.78</v>
      </c>
      <c r="H574" s="4"/>
      <c r="I574" s="4"/>
      <c r="J574" s="4"/>
      <c r="K574" s="4"/>
      <c r="L574" s="4"/>
    </row>
    <row r="575" customFormat="false" ht="14.25" hidden="false" customHeight="true" outlineLevel="0" collapsed="false">
      <c r="A575" s="0" t="n">
        <v>2015</v>
      </c>
      <c r="B575" s="0" t="s">
        <v>774</v>
      </c>
      <c r="C575" s="0" t="s">
        <v>34</v>
      </c>
      <c r="D575" s="0" t="s">
        <v>775</v>
      </c>
      <c r="E575" s="4" t="n">
        <v>73</v>
      </c>
      <c r="F575" s="4" t="n">
        <v>191</v>
      </c>
      <c r="G575" s="4" t="n">
        <v>4.68</v>
      </c>
      <c r="H575" s="4"/>
      <c r="I575" s="4"/>
      <c r="J575" s="4"/>
      <c r="K575" s="4"/>
      <c r="L575" s="4"/>
    </row>
    <row r="576" customFormat="false" ht="14.25" hidden="false" customHeight="true" outlineLevel="0" collapsed="false">
      <c r="A576" s="0" t="n">
        <v>2015</v>
      </c>
      <c r="B576" s="0" t="s">
        <v>776</v>
      </c>
      <c r="C576" s="0" t="s">
        <v>40</v>
      </c>
      <c r="D576" s="0" t="s">
        <v>41</v>
      </c>
      <c r="E576" s="4" t="n">
        <v>71</v>
      </c>
      <c r="F576" s="4" t="n">
        <v>190</v>
      </c>
      <c r="G576" s="4" t="n">
        <v>4.34</v>
      </c>
      <c r="H576" s="4"/>
      <c r="I576" s="4"/>
      <c r="J576" s="4"/>
      <c r="K576" s="4"/>
      <c r="L576" s="4"/>
    </row>
    <row r="577" customFormat="false" ht="14.25" hidden="false" customHeight="true" outlineLevel="0" collapsed="false">
      <c r="A577" s="0" t="n">
        <v>2015</v>
      </c>
      <c r="B577" s="0" t="s">
        <v>777</v>
      </c>
      <c r="C577" s="0" t="s">
        <v>76</v>
      </c>
      <c r="D577" s="0" t="s">
        <v>246</v>
      </c>
      <c r="E577" s="4" t="n">
        <v>71</v>
      </c>
      <c r="F577" s="4" t="n">
        <v>171</v>
      </c>
      <c r="G577" s="4" t="n">
        <v>4.7</v>
      </c>
      <c r="H577" s="4"/>
      <c r="I577" s="4"/>
      <c r="J577" s="4"/>
      <c r="K577" s="4"/>
      <c r="L577" s="4"/>
    </row>
    <row r="578" customFormat="false" ht="14.25" hidden="false" customHeight="true" outlineLevel="0" collapsed="false">
      <c r="A578" s="0" t="n">
        <v>2015</v>
      </c>
      <c r="B578" s="0" t="s">
        <v>778</v>
      </c>
      <c r="C578" s="0" t="s">
        <v>85</v>
      </c>
      <c r="D578" s="0" t="s">
        <v>779</v>
      </c>
      <c r="E578" s="4" t="n">
        <v>74.25</v>
      </c>
      <c r="F578" s="4" t="n">
        <v>307</v>
      </c>
      <c r="G578" s="4" t="n">
        <v>5.02</v>
      </c>
      <c r="H578" s="4" t="n">
        <v>26</v>
      </c>
      <c r="I578" s="4" t="n">
        <v>34</v>
      </c>
      <c r="J578" s="4" t="n">
        <v>114</v>
      </c>
      <c r="K578" s="4" t="n">
        <v>4.69</v>
      </c>
      <c r="L578" s="4" t="n">
        <v>7.67</v>
      </c>
    </row>
    <row r="579" customFormat="false" ht="14.25" hidden="false" customHeight="true" outlineLevel="0" collapsed="false">
      <c r="A579" s="0" t="n">
        <v>2015</v>
      </c>
      <c r="B579" s="0" t="s">
        <v>780</v>
      </c>
      <c r="C579" s="0" t="s">
        <v>19</v>
      </c>
      <c r="D579" s="0" t="s">
        <v>60</v>
      </c>
      <c r="E579" s="4" t="n">
        <v>74</v>
      </c>
      <c r="F579" s="4" t="n">
        <v>237</v>
      </c>
      <c r="G579" s="4" t="n">
        <v>4.77</v>
      </c>
      <c r="H579" s="4" t="n">
        <v>23</v>
      </c>
      <c r="I579" s="4" t="n">
        <v>35</v>
      </c>
      <c r="J579" s="4" t="n">
        <v>111</v>
      </c>
      <c r="K579" s="4" t="n">
        <v>4.51</v>
      </c>
      <c r="L579" s="4"/>
    </row>
    <row r="580" customFormat="false" ht="14.25" hidden="false" customHeight="true" outlineLevel="0" collapsed="false">
      <c r="A580" s="0" t="n">
        <v>2015</v>
      </c>
      <c r="B580" s="0" t="s">
        <v>781</v>
      </c>
      <c r="C580" s="0" t="s">
        <v>47</v>
      </c>
      <c r="D580" s="0" t="s">
        <v>126</v>
      </c>
      <c r="E580" s="4" t="n">
        <v>73</v>
      </c>
      <c r="F580" s="4" t="n">
        <v>190</v>
      </c>
      <c r="G580" s="4" t="n">
        <v>4.57</v>
      </c>
      <c r="H580" s="4"/>
      <c r="I580" s="4"/>
      <c r="J580" s="4"/>
      <c r="K580" s="4"/>
      <c r="L580" s="4"/>
    </row>
    <row r="581" customFormat="false" ht="14.25" hidden="false" customHeight="true" outlineLevel="0" collapsed="false">
      <c r="A581" s="0" t="n">
        <v>2015</v>
      </c>
      <c r="B581" s="0" t="s">
        <v>782</v>
      </c>
      <c r="C581" s="0" t="s">
        <v>16</v>
      </c>
      <c r="D581" s="0" t="s">
        <v>437</v>
      </c>
      <c r="E581" s="4" t="n">
        <v>75.75</v>
      </c>
      <c r="F581" s="4" t="n">
        <v>250</v>
      </c>
      <c r="G581" s="4" t="n">
        <v>4.77</v>
      </c>
      <c r="H581" s="4" t="n">
        <v>20</v>
      </c>
      <c r="I581" s="4"/>
      <c r="J581" s="4"/>
      <c r="K581" s="4"/>
      <c r="L581" s="4"/>
    </row>
    <row r="582" customFormat="false" ht="14.25" hidden="false" customHeight="true" outlineLevel="0" collapsed="false">
      <c r="A582" s="0" t="n">
        <v>2015</v>
      </c>
      <c r="B582" s="0" t="s">
        <v>783</v>
      </c>
      <c r="C582" s="0" t="s">
        <v>55</v>
      </c>
      <c r="D582" s="0" t="s">
        <v>62</v>
      </c>
      <c r="E582" s="4" t="n">
        <v>76.88</v>
      </c>
      <c r="F582" s="4" t="n">
        <v>235</v>
      </c>
      <c r="G582" s="4" t="n">
        <v>4.64</v>
      </c>
      <c r="H582" s="4" t="n">
        <v>24</v>
      </c>
      <c r="I582" s="4" t="n">
        <v>36.5</v>
      </c>
      <c r="J582" s="4" t="n">
        <v>125</v>
      </c>
      <c r="K582" s="4"/>
      <c r="L582" s="4"/>
    </row>
    <row r="583" customFormat="false" ht="14.25" hidden="false" customHeight="true" outlineLevel="0" collapsed="false">
      <c r="A583" s="0" t="n">
        <v>2015</v>
      </c>
      <c r="B583" s="0" t="s">
        <v>784</v>
      </c>
      <c r="C583" s="0" t="s">
        <v>34</v>
      </c>
      <c r="D583" s="0" t="s">
        <v>158</v>
      </c>
      <c r="E583" s="4" t="n">
        <v>72.38</v>
      </c>
      <c r="F583" s="4" t="n">
        <v>198</v>
      </c>
      <c r="G583" s="4" t="n">
        <v>4.6</v>
      </c>
      <c r="H583" s="4" t="n">
        <v>16</v>
      </c>
      <c r="I583" s="4" t="n">
        <v>41</v>
      </c>
      <c r="J583" s="4" t="n">
        <v>132</v>
      </c>
      <c r="K583" s="4" t="n">
        <v>4.15</v>
      </c>
      <c r="L583" s="4" t="n">
        <v>6.86</v>
      </c>
    </row>
    <row r="584" customFormat="false" ht="14.25" hidden="false" customHeight="true" outlineLevel="0" collapsed="false">
      <c r="A584" s="0" t="n">
        <v>2015</v>
      </c>
      <c r="B584" s="0" t="s">
        <v>785</v>
      </c>
      <c r="C584" s="0" t="s">
        <v>34</v>
      </c>
      <c r="D584" s="0" t="s">
        <v>115</v>
      </c>
      <c r="E584" s="4" t="n">
        <v>71.38</v>
      </c>
      <c r="F584" s="4" t="n">
        <v>182</v>
      </c>
      <c r="G584" s="4" t="n">
        <v>4.53</v>
      </c>
      <c r="H584" s="4"/>
      <c r="I584" s="4" t="n">
        <v>36.5</v>
      </c>
      <c r="J584" s="4" t="n">
        <v>122</v>
      </c>
      <c r="K584" s="4" t="n">
        <v>4.12</v>
      </c>
      <c r="L584" s="4" t="n">
        <v>6.88</v>
      </c>
    </row>
    <row r="585" customFormat="false" ht="14.25" hidden="false" customHeight="true" outlineLevel="0" collapsed="false">
      <c r="A585" s="0" t="n">
        <v>2015</v>
      </c>
      <c r="B585" s="0" t="s">
        <v>786</v>
      </c>
      <c r="C585" s="0" t="s">
        <v>55</v>
      </c>
      <c r="D585" s="0" t="s">
        <v>60</v>
      </c>
      <c r="E585" s="4" t="n">
        <v>76</v>
      </c>
      <c r="F585" s="4" t="n">
        <v>284</v>
      </c>
      <c r="G585" s="4" t="n">
        <v>4.81</v>
      </c>
      <c r="H585" s="4"/>
      <c r="I585" s="4"/>
      <c r="J585" s="4"/>
      <c r="K585" s="4"/>
      <c r="L585" s="4"/>
    </row>
    <row r="586" customFormat="false" ht="14.25" hidden="false" customHeight="true" outlineLevel="0" collapsed="false">
      <c r="A586" s="0" t="n">
        <v>2015</v>
      </c>
      <c r="B586" s="0" t="s">
        <v>787</v>
      </c>
      <c r="C586" s="0" t="s">
        <v>16</v>
      </c>
      <c r="D586" s="0" t="s">
        <v>69</v>
      </c>
      <c r="E586" s="4" t="n">
        <v>76</v>
      </c>
      <c r="F586" s="4" t="n">
        <v>252</v>
      </c>
      <c r="G586" s="4" t="n">
        <v>4.78</v>
      </c>
      <c r="H586" s="4"/>
      <c r="I586" s="4"/>
      <c r="J586" s="4"/>
      <c r="K586" s="4"/>
      <c r="L586" s="4"/>
    </row>
    <row r="587" customFormat="false" ht="14.25" hidden="false" customHeight="true" outlineLevel="0" collapsed="false">
      <c r="A587" s="0" t="n">
        <v>2015</v>
      </c>
      <c r="B587" s="0" t="s">
        <v>788</v>
      </c>
      <c r="C587" s="0" t="s">
        <v>37</v>
      </c>
      <c r="D587" s="0" t="s">
        <v>696</v>
      </c>
      <c r="E587" s="4" t="n">
        <v>70</v>
      </c>
      <c r="F587" s="4" t="n">
        <v>198</v>
      </c>
      <c r="G587" s="4" t="n">
        <v>4.54</v>
      </c>
      <c r="H587" s="4"/>
      <c r="I587" s="4"/>
      <c r="J587" s="4"/>
      <c r="K587" s="4"/>
      <c r="L587" s="4"/>
    </row>
    <row r="588" customFormat="false" ht="14.25" hidden="false" customHeight="true" outlineLevel="0" collapsed="false">
      <c r="A588" s="0" t="n">
        <v>2015</v>
      </c>
      <c r="B588" s="0" t="s">
        <v>789</v>
      </c>
      <c r="C588" s="0" t="s">
        <v>47</v>
      </c>
      <c r="D588" s="0" t="s">
        <v>172</v>
      </c>
      <c r="E588" s="4" t="n">
        <v>70</v>
      </c>
      <c r="F588" s="4" t="n">
        <v>182</v>
      </c>
      <c r="G588" s="4" t="n">
        <v>4.49</v>
      </c>
      <c r="H588" s="4"/>
      <c r="I588" s="4"/>
      <c r="J588" s="4"/>
      <c r="K588" s="4"/>
      <c r="L588" s="4"/>
    </row>
    <row r="589" customFormat="false" ht="14.25" hidden="false" customHeight="true" outlineLevel="0" collapsed="false">
      <c r="A589" s="0" t="n">
        <v>2015</v>
      </c>
      <c r="B589" s="0" t="s">
        <v>790</v>
      </c>
      <c r="C589" s="0" t="s">
        <v>80</v>
      </c>
      <c r="D589" s="0" t="s">
        <v>86</v>
      </c>
      <c r="E589" s="4" t="n">
        <v>74.75</v>
      </c>
      <c r="F589" s="4" t="n">
        <v>296</v>
      </c>
      <c r="G589" s="4" t="n">
        <v>5.31</v>
      </c>
      <c r="H589" s="4" t="n">
        <v>23</v>
      </c>
      <c r="I589" s="4" t="n">
        <v>27.5</v>
      </c>
      <c r="J589" s="4" t="n">
        <v>107</v>
      </c>
      <c r="K589" s="4" t="n">
        <v>4.7</v>
      </c>
      <c r="L589" s="4" t="n">
        <v>8.14</v>
      </c>
    </row>
    <row r="590" customFormat="false" ht="14.25" hidden="false" customHeight="true" outlineLevel="0" collapsed="false">
      <c r="A590" s="0" t="n">
        <v>2015</v>
      </c>
      <c r="B590" s="0" t="s">
        <v>791</v>
      </c>
      <c r="C590" s="0" t="s">
        <v>55</v>
      </c>
      <c r="D590" s="0" t="s">
        <v>119</v>
      </c>
      <c r="E590" s="4" t="n">
        <v>75</v>
      </c>
      <c r="F590" s="4" t="n">
        <v>261</v>
      </c>
      <c r="G590" s="4" t="n">
        <v>4.84</v>
      </c>
      <c r="H590" s="4"/>
      <c r="I590" s="4"/>
      <c r="J590" s="4"/>
      <c r="K590" s="4"/>
      <c r="L590" s="4"/>
    </row>
    <row r="591" customFormat="false" ht="14.25" hidden="false" customHeight="true" outlineLevel="0" collapsed="false">
      <c r="A591" s="0" t="n">
        <v>2015</v>
      </c>
      <c r="B591" s="0" t="s">
        <v>792</v>
      </c>
      <c r="C591" s="0" t="s">
        <v>47</v>
      </c>
      <c r="D591" s="0" t="s">
        <v>793</v>
      </c>
      <c r="E591" s="4" t="n">
        <v>73</v>
      </c>
      <c r="F591" s="4" t="n">
        <v>189</v>
      </c>
      <c r="G591" s="4"/>
      <c r="H591" s="4"/>
      <c r="I591" s="4"/>
      <c r="J591" s="4"/>
      <c r="K591" s="4"/>
      <c r="L591" s="4"/>
    </row>
    <row r="592" customFormat="false" ht="14.25" hidden="false" customHeight="true" outlineLevel="0" collapsed="false">
      <c r="A592" s="0" t="n">
        <v>2015</v>
      </c>
      <c r="B592" s="0" t="s">
        <v>794</v>
      </c>
      <c r="C592" s="0" t="s">
        <v>24</v>
      </c>
      <c r="D592" s="0" t="s">
        <v>64</v>
      </c>
      <c r="E592" s="4" t="n">
        <v>74</v>
      </c>
      <c r="F592" s="4" t="n">
        <v>221</v>
      </c>
      <c r="G592" s="4" t="n">
        <v>4.67</v>
      </c>
      <c r="H592" s="4"/>
      <c r="I592" s="4"/>
      <c r="J592" s="4"/>
      <c r="K592" s="4"/>
      <c r="L592" s="4"/>
    </row>
    <row r="593" customFormat="false" ht="14.25" hidden="false" customHeight="true" outlineLevel="0" collapsed="false">
      <c r="A593" s="0" t="n">
        <v>2015</v>
      </c>
      <c r="B593" s="0" t="s">
        <v>795</v>
      </c>
      <c r="C593" s="0" t="s">
        <v>68</v>
      </c>
      <c r="D593" s="0" t="s">
        <v>111</v>
      </c>
      <c r="E593" s="4" t="n">
        <v>78.63</v>
      </c>
      <c r="F593" s="4" t="n">
        <v>301</v>
      </c>
      <c r="G593" s="4" t="n">
        <v>5.26</v>
      </c>
      <c r="H593" s="4" t="n">
        <v>26</v>
      </c>
      <c r="I593" s="4" t="n">
        <v>32.5</v>
      </c>
      <c r="J593" s="4" t="n">
        <v>107</v>
      </c>
      <c r="K593" s="4" t="n">
        <v>4.6</v>
      </c>
      <c r="L593" s="4" t="n">
        <v>8.07</v>
      </c>
    </row>
    <row r="594" customFormat="false" ht="14.25" hidden="false" customHeight="true" outlineLevel="0" collapsed="false">
      <c r="A594" s="0" t="n">
        <v>2015</v>
      </c>
      <c r="B594" s="0" t="s">
        <v>796</v>
      </c>
      <c r="C594" s="0" t="s">
        <v>68</v>
      </c>
      <c r="D594" s="0" t="s">
        <v>291</v>
      </c>
      <c r="E594" s="4" t="n">
        <v>79.38</v>
      </c>
      <c r="F594" s="4" t="n">
        <v>321</v>
      </c>
      <c r="G594" s="4" t="n">
        <v>5.46</v>
      </c>
      <c r="H594" s="4" t="n">
        <v>16</v>
      </c>
      <c r="I594" s="4" t="n">
        <v>28.5</v>
      </c>
      <c r="J594" s="4" t="n">
        <v>96</v>
      </c>
      <c r="K594" s="4" t="n">
        <v>4.87</v>
      </c>
      <c r="L594" s="4" t="n">
        <v>8.28</v>
      </c>
    </row>
    <row r="595" customFormat="false" ht="14.25" hidden="false" customHeight="true" outlineLevel="0" collapsed="false">
      <c r="A595" s="0" t="n">
        <v>2015</v>
      </c>
      <c r="B595" s="0" t="s">
        <v>797</v>
      </c>
      <c r="C595" s="0" t="s">
        <v>47</v>
      </c>
      <c r="D595" s="0" t="s">
        <v>560</v>
      </c>
      <c r="E595" s="4" t="n">
        <v>70</v>
      </c>
      <c r="F595" s="4" t="n">
        <v>188</v>
      </c>
      <c r="G595" s="4" t="n">
        <v>4.59</v>
      </c>
      <c r="H595" s="4"/>
      <c r="I595" s="4"/>
      <c r="J595" s="4"/>
      <c r="K595" s="4"/>
      <c r="L595" s="4"/>
    </row>
    <row r="596" customFormat="false" ht="14.25" hidden="false" customHeight="true" outlineLevel="0" collapsed="false">
      <c r="A596" s="0" t="n">
        <v>2015</v>
      </c>
      <c r="B596" s="0" t="s">
        <v>798</v>
      </c>
      <c r="C596" s="0" t="s">
        <v>30</v>
      </c>
      <c r="D596" s="0" t="s">
        <v>86</v>
      </c>
      <c r="E596" s="4" t="n">
        <v>70</v>
      </c>
      <c r="F596" s="4" t="n">
        <v>205</v>
      </c>
      <c r="G596" s="4" t="n">
        <v>4.38</v>
      </c>
      <c r="H596" s="4"/>
      <c r="I596" s="4"/>
      <c r="J596" s="4"/>
      <c r="K596" s="4"/>
      <c r="L596" s="4"/>
    </row>
    <row r="597" customFormat="false" ht="14.25" hidden="false" customHeight="true" outlineLevel="0" collapsed="false">
      <c r="A597" s="0" t="n">
        <v>2015</v>
      </c>
      <c r="B597" s="0" t="s">
        <v>799</v>
      </c>
      <c r="C597" s="0" t="s">
        <v>13</v>
      </c>
      <c r="D597" s="0" t="s">
        <v>300</v>
      </c>
      <c r="E597" s="4" t="n">
        <v>76.75</v>
      </c>
      <c r="F597" s="4" t="n">
        <v>326</v>
      </c>
      <c r="G597" s="4" t="n">
        <v>5.44</v>
      </c>
      <c r="H597" s="4"/>
      <c r="I597" s="4" t="n">
        <v>27.5</v>
      </c>
      <c r="J597" s="4" t="n">
        <v>94</v>
      </c>
      <c r="K597" s="4" t="n">
        <v>4.91</v>
      </c>
      <c r="L597" s="4" t="n">
        <v>8.1</v>
      </c>
    </row>
    <row r="598" customFormat="false" ht="14.25" hidden="false" customHeight="true" outlineLevel="0" collapsed="false">
      <c r="A598" s="0" t="n">
        <v>2015</v>
      </c>
      <c r="B598" s="0" t="s">
        <v>800</v>
      </c>
      <c r="C598" s="0" t="s">
        <v>55</v>
      </c>
      <c r="D598" s="0" t="s">
        <v>801</v>
      </c>
      <c r="E598" s="4" t="n">
        <v>74</v>
      </c>
      <c r="F598" s="4" t="n">
        <v>250</v>
      </c>
      <c r="G598" s="4" t="n">
        <v>4.86</v>
      </c>
      <c r="H598" s="4"/>
      <c r="I598" s="4"/>
      <c r="J598" s="4"/>
      <c r="K598" s="4"/>
      <c r="L598" s="4"/>
    </row>
    <row r="599" customFormat="false" ht="14.25" hidden="false" customHeight="true" outlineLevel="0" collapsed="false">
      <c r="A599" s="0" t="n">
        <v>2015</v>
      </c>
      <c r="B599" s="0" t="s">
        <v>802</v>
      </c>
      <c r="C599" s="0" t="s">
        <v>80</v>
      </c>
      <c r="D599" s="0" t="s">
        <v>175</v>
      </c>
      <c r="E599" s="4" t="n">
        <v>74</v>
      </c>
      <c r="F599" s="4" t="n">
        <v>290</v>
      </c>
      <c r="G599" s="4" t="n">
        <v>5.23</v>
      </c>
      <c r="H599" s="4"/>
      <c r="I599" s="4"/>
      <c r="J599" s="4"/>
      <c r="K599" s="4"/>
      <c r="L599" s="4"/>
    </row>
    <row r="600" customFormat="false" ht="14.25" hidden="false" customHeight="true" outlineLevel="0" collapsed="false">
      <c r="A600" s="0" t="n">
        <v>2015</v>
      </c>
      <c r="B600" s="0" t="s">
        <v>803</v>
      </c>
      <c r="C600" s="0" t="s">
        <v>47</v>
      </c>
      <c r="D600" s="0" t="s">
        <v>45</v>
      </c>
      <c r="E600" s="4" t="n">
        <v>73</v>
      </c>
      <c r="F600" s="4" t="n">
        <v>198</v>
      </c>
      <c r="G600" s="4" t="n">
        <v>4.56</v>
      </c>
      <c r="H600" s="4"/>
      <c r="I600" s="4"/>
      <c r="J600" s="4"/>
      <c r="K600" s="4"/>
      <c r="L600" s="4"/>
    </row>
    <row r="601" customFormat="false" ht="14.25" hidden="false" customHeight="true" outlineLevel="0" collapsed="false">
      <c r="A601" s="0" t="n">
        <v>2015</v>
      </c>
      <c r="B601" s="0" t="s">
        <v>804</v>
      </c>
      <c r="C601" s="0" t="s">
        <v>47</v>
      </c>
      <c r="D601" s="0" t="s">
        <v>115</v>
      </c>
      <c r="E601" s="4" t="n">
        <v>70.63</v>
      </c>
      <c r="F601" s="4" t="n">
        <v>193</v>
      </c>
      <c r="G601" s="4" t="n">
        <v>4.38</v>
      </c>
      <c r="H601" s="4" t="n">
        <v>12</v>
      </c>
      <c r="I601" s="4" t="n">
        <v>41.5</v>
      </c>
      <c r="J601" s="4" t="n">
        <v>129</v>
      </c>
      <c r="K601" s="4" t="n">
        <v>4.14</v>
      </c>
      <c r="L601" s="4" t="n">
        <v>6.94</v>
      </c>
    </row>
    <row r="602" customFormat="false" ht="14.25" hidden="false" customHeight="true" outlineLevel="0" collapsed="false">
      <c r="A602" s="0" t="n">
        <v>2015</v>
      </c>
      <c r="B602" s="0" t="s">
        <v>805</v>
      </c>
      <c r="C602" s="0" t="s">
        <v>30</v>
      </c>
      <c r="D602" s="0" t="s">
        <v>267</v>
      </c>
      <c r="E602" s="4" t="n">
        <v>73</v>
      </c>
      <c r="F602" s="4" t="n">
        <v>217</v>
      </c>
      <c r="G602" s="4" t="n">
        <v>4.59</v>
      </c>
      <c r="H602" s="4"/>
      <c r="I602" s="4"/>
      <c r="J602" s="4"/>
      <c r="K602" s="4"/>
      <c r="L602" s="4"/>
    </row>
    <row r="603" customFormat="false" ht="14.25" hidden="false" customHeight="true" outlineLevel="0" collapsed="false">
      <c r="A603" s="0" t="n">
        <v>2015</v>
      </c>
      <c r="B603" s="0" t="s">
        <v>806</v>
      </c>
      <c r="C603" s="0" t="s">
        <v>16</v>
      </c>
      <c r="D603" s="0" t="s">
        <v>14</v>
      </c>
      <c r="E603" s="4" t="n">
        <v>76.63</v>
      </c>
      <c r="F603" s="4" t="n">
        <v>244</v>
      </c>
      <c r="G603" s="4" t="n">
        <v>4.73</v>
      </c>
      <c r="H603" s="4"/>
      <c r="I603" s="4"/>
      <c r="J603" s="4"/>
      <c r="K603" s="4"/>
      <c r="L603" s="4"/>
    </row>
    <row r="604" customFormat="false" ht="14.25" hidden="false" customHeight="true" outlineLevel="0" collapsed="false">
      <c r="A604" s="0" t="n">
        <v>2015</v>
      </c>
      <c r="B604" s="0" t="s">
        <v>807</v>
      </c>
      <c r="C604" s="0" t="s">
        <v>34</v>
      </c>
      <c r="D604" s="0" t="s">
        <v>808</v>
      </c>
      <c r="E604" s="4" t="n">
        <v>71.88</v>
      </c>
      <c r="F604" s="4" t="n">
        <v>204</v>
      </c>
      <c r="G604" s="4" t="n">
        <v>4.62</v>
      </c>
      <c r="H604" s="4" t="n">
        <v>15</v>
      </c>
      <c r="I604" s="4" t="n">
        <v>33</v>
      </c>
      <c r="J604" s="4" t="n">
        <v>121</v>
      </c>
      <c r="K604" s="4" t="n">
        <v>4.11</v>
      </c>
      <c r="L604" s="4" t="n">
        <v>7.08</v>
      </c>
    </row>
    <row r="605" customFormat="false" ht="14.25" hidden="false" customHeight="true" outlineLevel="0" collapsed="false">
      <c r="A605" s="0" t="n">
        <v>2015</v>
      </c>
      <c r="B605" s="0" t="s">
        <v>809</v>
      </c>
      <c r="C605" s="0" t="s">
        <v>13</v>
      </c>
      <c r="D605" s="0" t="s">
        <v>359</v>
      </c>
      <c r="E605" s="4" t="n">
        <v>78</v>
      </c>
      <c r="F605" s="4" t="n">
        <v>295</v>
      </c>
      <c r="G605" s="4" t="n">
        <v>5.29</v>
      </c>
      <c r="H605" s="4"/>
      <c r="I605" s="4"/>
      <c r="J605" s="4"/>
      <c r="K605" s="4"/>
      <c r="L605" s="4"/>
    </row>
    <row r="606" customFormat="false" ht="14.25" hidden="false" customHeight="true" outlineLevel="0" collapsed="false">
      <c r="A606" s="0" t="n">
        <v>2015</v>
      </c>
      <c r="B606" s="0" t="s">
        <v>810</v>
      </c>
      <c r="C606" s="0" t="s">
        <v>55</v>
      </c>
      <c r="D606" s="0" t="s">
        <v>811</v>
      </c>
      <c r="E606" s="4" t="n">
        <v>76.13</v>
      </c>
      <c r="F606" s="4" t="n">
        <v>254</v>
      </c>
      <c r="G606" s="4" t="n">
        <v>4.97</v>
      </c>
      <c r="H606" s="4" t="n">
        <v>23</v>
      </c>
      <c r="I606" s="4"/>
      <c r="J606" s="4"/>
      <c r="K606" s="4"/>
      <c r="L606" s="4"/>
    </row>
    <row r="607" customFormat="false" ht="14.25" hidden="false" customHeight="true" outlineLevel="0" collapsed="false">
      <c r="A607" s="0" t="n">
        <v>2015</v>
      </c>
      <c r="B607" s="0" t="s">
        <v>812</v>
      </c>
      <c r="C607" s="0" t="s">
        <v>55</v>
      </c>
      <c r="D607" s="0" t="s">
        <v>126</v>
      </c>
      <c r="E607" s="4" t="n">
        <v>74</v>
      </c>
      <c r="F607" s="4" t="n">
        <v>248</v>
      </c>
      <c r="G607" s="4" t="n">
        <v>4.84</v>
      </c>
      <c r="H607" s="4"/>
      <c r="I607" s="4"/>
      <c r="J607" s="4"/>
      <c r="K607" s="4"/>
      <c r="L607" s="4"/>
    </row>
    <row r="608" customFormat="false" ht="14.25" hidden="false" customHeight="true" outlineLevel="0" collapsed="false">
      <c r="A608" s="0" t="n">
        <v>2015</v>
      </c>
      <c r="B608" s="0" t="s">
        <v>813</v>
      </c>
      <c r="C608" s="0" t="s">
        <v>37</v>
      </c>
      <c r="D608" s="0" t="s">
        <v>271</v>
      </c>
      <c r="E608" s="4" t="n">
        <v>73</v>
      </c>
      <c r="F608" s="4" t="n">
        <v>209</v>
      </c>
      <c r="G608" s="4" t="n">
        <v>4.59</v>
      </c>
      <c r="H608" s="4"/>
      <c r="I608" s="4"/>
      <c r="J608" s="4"/>
      <c r="K608" s="4"/>
      <c r="L608" s="4"/>
    </row>
    <row r="609" customFormat="false" ht="14.25" hidden="false" customHeight="true" outlineLevel="0" collapsed="false">
      <c r="A609" s="0" t="n">
        <v>2015</v>
      </c>
      <c r="B609" s="0" t="s">
        <v>814</v>
      </c>
      <c r="C609" s="0" t="s">
        <v>55</v>
      </c>
      <c r="D609" s="0" t="s">
        <v>41</v>
      </c>
      <c r="E609" s="4" t="n">
        <v>76.25</v>
      </c>
      <c r="F609" s="4" t="n">
        <v>269</v>
      </c>
      <c r="G609" s="4" t="n">
        <v>4.75</v>
      </c>
      <c r="H609" s="4" t="n">
        <v>25</v>
      </c>
      <c r="I609" s="4" t="n">
        <v>32.5</v>
      </c>
      <c r="J609" s="4" t="n">
        <v>119</v>
      </c>
      <c r="K609" s="4" t="n">
        <v>4.47</v>
      </c>
      <c r="L609" s="4" t="n">
        <v>7.25</v>
      </c>
    </row>
    <row r="610" customFormat="false" ht="14.25" hidden="false" customHeight="true" outlineLevel="0" collapsed="false">
      <c r="A610" s="0" t="n">
        <v>2015</v>
      </c>
      <c r="B610" s="0" t="s">
        <v>815</v>
      </c>
      <c r="C610" s="0" t="s">
        <v>76</v>
      </c>
      <c r="D610" s="0" t="s">
        <v>92</v>
      </c>
      <c r="E610" s="4" t="n">
        <v>76</v>
      </c>
      <c r="F610" s="4" t="n">
        <v>220</v>
      </c>
      <c r="G610" s="4" t="n">
        <v>5.06</v>
      </c>
      <c r="H610" s="4" t="n">
        <v>19</v>
      </c>
      <c r="I610" s="4" t="n">
        <v>40</v>
      </c>
      <c r="J610" s="4" t="n">
        <v>123</v>
      </c>
      <c r="K610" s="4" t="n">
        <v>4.18</v>
      </c>
      <c r="L610" s="4" t="n">
        <v>6.96</v>
      </c>
    </row>
    <row r="611" customFormat="false" ht="14.25" hidden="false" customHeight="true" outlineLevel="0" collapsed="false">
      <c r="A611" s="0" t="n">
        <v>2015</v>
      </c>
      <c r="B611" s="0" t="s">
        <v>816</v>
      </c>
      <c r="C611" s="0" t="s">
        <v>24</v>
      </c>
      <c r="D611" s="0" t="s">
        <v>338</v>
      </c>
      <c r="E611" s="4" t="n">
        <v>75</v>
      </c>
      <c r="F611" s="4" t="n">
        <v>242</v>
      </c>
      <c r="G611" s="4" t="n">
        <v>4.65</v>
      </c>
      <c r="H611" s="4"/>
      <c r="I611" s="4"/>
      <c r="J611" s="4"/>
      <c r="K611" s="4"/>
      <c r="L611" s="4"/>
    </row>
    <row r="612" customFormat="false" ht="14.25" hidden="false" customHeight="true" outlineLevel="0" collapsed="false">
      <c r="A612" s="0" t="n">
        <v>2015</v>
      </c>
      <c r="B612" s="0" t="s">
        <v>817</v>
      </c>
      <c r="C612" s="0" t="s">
        <v>30</v>
      </c>
      <c r="D612" s="0" t="s">
        <v>122</v>
      </c>
      <c r="E612" s="4" t="n">
        <v>73</v>
      </c>
      <c r="F612" s="4" t="n">
        <v>216</v>
      </c>
      <c r="G612" s="4" t="n">
        <v>4.63</v>
      </c>
      <c r="H612" s="4"/>
      <c r="I612" s="4"/>
      <c r="J612" s="4"/>
      <c r="K612" s="4"/>
      <c r="L612" s="4"/>
    </row>
    <row r="613" customFormat="false" ht="14.25" hidden="false" customHeight="true" outlineLevel="0" collapsed="false">
      <c r="A613" s="0" t="n">
        <v>2015</v>
      </c>
      <c r="B613" s="0" t="s">
        <v>818</v>
      </c>
      <c r="C613" s="0" t="s">
        <v>504</v>
      </c>
      <c r="D613" s="0" t="s">
        <v>38</v>
      </c>
      <c r="E613" s="4" t="n">
        <v>73.5</v>
      </c>
      <c r="F613" s="4" t="n">
        <v>191</v>
      </c>
      <c r="G613" s="4" t="n">
        <v>5.06</v>
      </c>
      <c r="H613" s="4"/>
      <c r="I613" s="4"/>
      <c r="J613" s="4"/>
      <c r="K613" s="4"/>
      <c r="L613" s="4"/>
    </row>
    <row r="614" customFormat="false" ht="14.25" hidden="false" customHeight="true" outlineLevel="0" collapsed="false">
      <c r="A614" s="0" t="n">
        <v>2015</v>
      </c>
      <c r="B614" s="0" t="s">
        <v>819</v>
      </c>
      <c r="C614" s="0" t="s">
        <v>34</v>
      </c>
      <c r="D614" s="0" t="s">
        <v>86</v>
      </c>
      <c r="E614" s="4" t="n">
        <v>73.38</v>
      </c>
      <c r="F614" s="4" t="n">
        <v>212</v>
      </c>
      <c r="G614" s="4" t="n">
        <v>4.43</v>
      </c>
      <c r="H614" s="4" t="n">
        <v>23</v>
      </c>
      <c r="I614" s="4" t="n">
        <v>41</v>
      </c>
      <c r="J614" s="4" t="n">
        <v>131</v>
      </c>
      <c r="K614" s="4" t="n">
        <v>4.06</v>
      </c>
      <c r="L614" s="4" t="n">
        <v>6.98</v>
      </c>
    </row>
    <row r="615" customFormat="false" ht="14.25" hidden="false" customHeight="true" outlineLevel="0" collapsed="false">
      <c r="A615" s="0" t="n">
        <v>2015</v>
      </c>
      <c r="B615" s="0" t="s">
        <v>820</v>
      </c>
      <c r="C615" s="0" t="s">
        <v>47</v>
      </c>
      <c r="D615" s="0" t="s">
        <v>821</v>
      </c>
      <c r="E615" s="4" t="n">
        <v>73</v>
      </c>
      <c r="F615" s="4" t="n">
        <v>200</v>
      </c>
      <c r="G615" s="4" t="n">
        <v>4.52</v>
      </c>
      <c r="H615" s="4"/>
      <c r="I615" s="4"/>
      <c r="J615" s="4"/>
      <c r="K615" s="4"/>
      <c r="L615" s="4"/>
    </row>
    <row r="616" customFormat="false" ht="14.25" hidden="false" customHeight="true" outlineLevel="0" collapsed="false">
      <c r="A616" s="0" t="n">
        <v>2015</v>
      </c>
      <c r="B616" s="0" t="s">
        <v>822</v>
      </c>
      <c r="C616" s="0" t="s">
        <v>68</v>
      </c>
      <c r="D616" s="0" t="s">
        <v>650</v>
      </c>
      <c r="E616" s="4" t="n">
        <v>80</v>
      </c>
      <c r="F616" s="4" t="n">
        <v>317</v>
      </c>
      <c r="G616" s="4" t="n">
        <v>5.47</v>
      </c>
      <c r="H616" s="4"/>
      <c r="I616" s="4"/>
      <c r="J616" s="4"/>
      <c r="K616" s="4"/>
      <c r="L616" s="4"/>
    </row>
    <row r="617" customFormat="false" ht="14.25" hidden="false" customHeight="true" outlineLevel="0" collapsed="false">
      <c r="A617" s="0" t="n">
        <v>2015</v>
      </c>
      <c r="B617" s="0" t="s">
        <v>823</v>
      </c>
      <c r="C617" s="0" t="s">
        <v>68</v>
      </c>
      <c r="D617" s="0" t="s">
        <v>210</v>
      </c>
      <c r="E617" s="4" t="n">
        <v>77.38</v>
      </c>
      <c r="F617" s="4" t="n">
        <v>309</v>
      </c>
      <c r="G617" s="4" t="n">
        <v>5.14</v>
      </c>
      <c r="H617" s="4" t="n">
        <v>35</v>
      </c>
      <c r="I617" s="4"/>
      <c r="J617" s="4"/>
      <c r="K617" s="4"/>
      <c r="L617" s="4"/>
    </row>
    <row r="618" customFormat="false" ht="14.25" hidden="false" customHeight="true" outlineLevel="0" collapsed="false">
      <c r="A618" s="0" t="n">
        <v>2015</v>
      </c>
      <c r="B618" s="0" t="s">
        <v>824</v>
      </c>
      <c r="C618" s="0" t="s">
        <v>76</v>
      </c>
      <c r="D618" s="0" t="s">
        <v>271</v>
      </c>
      <c r="E618" s="4" t="n">
        <v>77.63</v>
      </c>
      <c r="F618" s="4" t="n">
        <v>229</v>
      </c>
      <c r="G618" s="4" t="n">
        <v>5.14</v>
      </c>
      <c r="H618" s="4"/>
      <c r="I618" s="4" t="n">
        <v>31</v>
      </c>
      <c r="J618" s="4" t="n">
        <v>105</v>
      </c>
      <c r="K618" s="4" t="n">
        <v>4.39</v>
      </c>
      <c r="L618" s="4" t="n">
        <v>7.29</v>
      </c>
    </row>
    <row r="619" customFormat="false" ht="14.25" hidden="false" customHeight="true" outlineLevel="0" collapsed="false">
      <c r="A619" s="0" t="n">
        <v>2015</v>
      </c>
      <c r="B619" s="0" t="s">
        <v>825</v>
      </c>
      <c r="C619" s="0" t="s">
        <v>47</v>
      </c>
      <c r="D619" s="0" t="s">
        <v>150</v>
      </c>
      <c r="E619" s="4" t="n">
        <v>68.63</v>
      </c>
      <c r="F619" s="4" t="n">
        <v>176</v>
      </c>
      <c r="G619" s="4" t="n">
        <v>4.46</v>
      </c>
      <c r="H619" s="4" t="n">
        <v>15</v>
      </c>
      <c r="I619" s="4" t="n">
        <v>33.5</v>
      </c>
      <c r="J619" s="4" t="n">
        <v>120</v>
      </c>
      <c r="K619" s="4" t="n">
        <v>4.2</v>
      </c>
      <c r="L619" s="4" t="n">
        <v>6.81</v>
      </c>
    </row>
    <row r="620" customFormat="false" ht="14.25" hidden="false" customHeight="true" outlineLevel="0" collapsed="false">
      <c r="A620" s="0" t="n">
        <v>2015</v>
      </c>
      <c r="B620" s="0" t="s">
        <v>826</v>
      </c>
      <c r="C620" s="0" t="s">
        <v>30</v>
      </c>
      <c r="D620" s="0" t="s">
        <v>150</v>
      </c>
      <c r="E620" s="4" t="n">
        <v>68</v>
      </c>
      <c r="F620" s="4" t="n">
        <v>228</v>
      </c>
      <c r="G620" s="4" t="n">
        <v>4.64</v>
      </c>
      <c r="H620" s="4"/>
      <c r="I620" s="4"/>
      <c r="J620" s="4"/>
      <c r="K620" s="4"/>
      <c r="L620" s="4"/>
    </row>
    <row r="621" customFormat="false" ht="14.25" hidden="false" customHeight="true" outlineLevel="0" collapsed="false">
      <c r="A621" s="0" t="n">
        <v>2015</v>
      </c>
      <c r="B621" s="0" t="s">
        <v>827</v>
      </c>
      <c r="C621" s="0" t="s">
        <v>68</v>
      </c>
      <c r="D621" s="0" t="s">
        <v>81</v>
      </c>
      <c r="E621" s="4" t="n">
        <v>77</v>
      </c>
      <c r="F621" s="4" t="n">
        <v>300</v>
      </c>
      <c r="G621" s="4" t="n">
        <v>5.16</v>
      </c>
      <c r="H621" s="4"/>
      <c r="I621" s="4"/>
      <c r="J621" s="4"/>
      <c r="K621" s="4"/>
      <c r="L621" s="4"/>
    </row>
    <row r="622" customFormat="false" ht="14.25" hidden="false" customHeight="true" outlineLevel="0" collapsed="false">
      <c r="A622" s="0" t="n">
        <v>2015</v>
      </c>
      <c r="B622" s="0" t="s">
        <v>828</v>
      </c>
      <c r="C622" s="0" t="s">
        <v>34</v>
      </c>
      <c r="D622" s="0" t="s">
        <v>81</v>
      </c>
      <c r="E622" s="4" t="n">
        <v>74</v>
      </c>
      <c r="F622" s="4" t="n">
        <v>206</v>
      </c>
      <c r="G622" s="4" t="n">
        <v>4.42</v>
      </c>
      <c r="H622" s="4"/>
      <c r="I622" s="4"/>
      <c r="J622" s="4"/>
      <c r="K622" s="4"/>
      <c r="L622" s="4"/>
    </row>
    <row r="623" customFormat="false" ht="14.25" hidden="false" customHeight="true" outlineLevel="0" collapsed="false">
      <c r="A623" s="0" t="n">
        <v>2015</v>
      </c>
      <c r="B623" s="0" t="s">
        <v>829</v>
      </c>
      <c r="C623" s="0" t="s">
        <v>76</v>
      </c>
      <c r="D623" s="0" t="s">
        <v>201</v>
      </c>
      <c r="E623" s="4" t="n">
        <v>73.88</v>
      </c>
      <c r="F623" s="4" t="n">
        <v>218</v>
      </c>
      <c r="G623" s="4" t="n">
        <v>4.94</v>
      </c>
      <c r="H623" s="4"/>
      <c r="I623" s="4" t="n">
        <v>29.5</v>
      </c>
      <c r="J623" s="4" t="n">
        <v>104</v>
      </c>
      <c r="K623" s="4" t="n">
        <v>4.45</v>
      </c>
      <c r="L623" s="4" t="n">
        <v>7.17</v>
      </c>
    </row>
    <row r="624" customFormat="false" ht="14.25" hidden="false" customHeight="true" outlineLevel="0" collapsed="false">
      <c r="A624" s="0" t="n">
        <v>2015</v>
      </c>
      <c r="B624" s="0" t="s">
        <v>830</v>
      </c>
      <c r="C624" s="0" t="s">
        <v>80</v>
      </c>
      <c r="D624" s="0" t="s">
        <v>92</v>
      </c>
      <c r="E624" s="4" t="n">
        <v>76</v>
      </c>
      <c r="F624" s="4" t="n">
        <v>302</v>
      </c>
      <c r="G624" s="4" t="n">
        <v>5.21</v>
      </c>
      <c r="H624" s="4"/>
      <c r="I624" s="4"/>
      <c r="J624" s="4"/>
      <c r="K624" s="4"/>
      <c r="L624" s="4"/>
    </row>
    <row r="625" customFormat="false" ht="14.25" hidden="false" customHeight="true" outlineLevel="0" collapsed="false">
      <c r="A625" s="0" t="n">
        <v>2015</v>
      </c>
      <c r="B625" s="0" t="s">
        <v>831</v>
      </c>
      <c r="C625" s="0" t="s">
        <v>55</v>
      </c>
      <c r="D625" s="0" t="s">
        <v>170</v>
      </c>
      <c r="E625" s="4" t="n">
        <v>74.63</v>
      </c>
      <c r="F625" s="4" t="n">
        <v>245</v>
      </c>
      <c r="G625" s="4" t="n">
        <v>4.65</v>
      </c>
      <c r="H625" s="4" t="n">
        <v>21</v>
      </c>
      <c r="I625" s="4"/>
      <c r="J625" s="4"/>
      <c r="K625" s="4"/>
      <c r="L625" s="4"/>
    </row>
    <row r="626" customFormat="false" ht="14.25" hidden="false" customHeight="true" outlineLevel="0" collapsed="false">
      <c r="A626" s="0" t="n">
        <v>2015</v>
      </c>
      <c r="B626" s="0" t="s">
        <v>832</v>
      </c>
      <c r="C626" s="0" t="s">
        <v>34</v>
      </c>
      <c r="D626" s="0" t="s">
        <v>154</v>
      </c>
      <c r="E626" s="4" t="n">
        <v>66</v>
      </c>
      <c r="F626" s="4" t="n">
        <v>167</v>
      </c>
      <c r="G626" s="4" t="n">
        <v>4.38</v>
      </c>
      <c r="H626" s="4"/>
      <c r="I626" s="4"/>
      <c r="J626" s="4"/>
      <c r="K626" s="4"/>
      <c r="L626" s="4"/>
    </row>
    <row r="627" customFormat="false" ht="14.25" hidden="false" customHeight="true" outlineLevel="0" collapsed="false">
      <c r="A627" s="0" t="n">
        <v>2015</v>
      </c>
      <c r="B627" s="0" t="s">
        <v>833</v>
      </c>
      <c r="C627" s="0" t="s">
        <v>24</v>
      </c>
      <c r="D627" s="0" t="s">
        <v>74</v>
      </c>
      <c r="E627" s="4" t="n">
        <v>72.13</v>
      </c>
      <c r="F627" s="4" t="n">
        <v>228</v>
      </c>
      <c r="G627" s="4" t="n">
        <v>4.64</v>
      </c>
      <c r="H627" s="4"/>
      <c r="I627" s="4" t="n">
        <v>33.5</v>
      </c>
      <c r="J627" s="4" t="n">
        <v>117</v>
      </c>
      <c r="K627" s="4" t="n">
        <v>4.08</v>
      </c>
      <c r="L627" s="4" t="n">
        <v>6.99</v>
      </c>
    </row>
    <row r="628" customFormat="false" ht="14.25" hidden="false" customHeight="true" outlineLevel="0" collapsed="false">
      <c r="A628" s="0" t="n">
        <v>2015</v>
      </c>
      <c r="B628" s="0" t="s">
        <v>834</v>
      </c>
      <c r="C628" s="0" t="s">
        <v>80</v>
      </c>
      <c r="D628" s="0" t="s">
        <v>316</v>
      </c>
      <c r="E628" s="4" t="n">
        <v>74</v>
      </c>
      <c r="F628" s="4" t="n">
        <v>310</v>
      </c>
      <c r="G628" s="4" t="n">
        <v>5.27</v>
      </c>
      <c r="H628" s="4"/>
      <c r="I628" s="4"/>
      <c r="J628" s="4"/>
      <c r="K628" s="4"/>
      <c r="L628" s="4"/>
    </row>
    <row r="629" customFormat="false" ht="14.25" hidden="false" customHeight="true" outlineLevel="0" collapsed="false">
      <c r="A629" s="0" t="n">
        <v>2015</v>
      </c>
      <c r="B629" s="0" t="s">
        <v>835</v>
      </c>
      <c r="C629" s="0" t="s">
        <v>55</v>
      </c>
      <c r="D629" s="0" t="s">
        <v>392</v>
      </c>
      <c r="E629" s="4" t="n">
        <v>78</v>
      </c>
      <c r="F629" s="4" t="n">
        <v>236</v>
      </c>
      <c r="G629" s="4" t="n">
        <v>4.82</v>
      </c>
      <c r="H629" s="4"/>
      <c r="I629" s="4"/>
      <c r="J629" s="4"/>
      <c r="K629" s="4"/>
      <c r="L629" s="4"/>
    </row>
    <row r="630" customFormat="false" ht="14.25" hidden="false" customHeight="true" outlineLevel="0" collapsed="false">
      <c r="A630" s="0" t="n">
        <v>2015</v>
      </c>
      <c r="B630" s="0" t="s">
        <v>836</v>
      </c>
      <c r="C630" s="0" t="s">
        <v>55</v>
      </c>
      <c r="D630" s="0" t="s">
        <v>145</v>
      </c>
      <c r="E630" s="4" t="n">
        <v>75</v>
      </c>
      <c r="F630" s="4" t="n">
        <v>251</v>
      </c>
      <c r="G630" s="4" t="n">
        <v>4.87</v>
      </c>
      <c r="H630" s="4"/>
      <c r="I630" s="4"/>
      <c r="J630" s="4"/>
      <c r="K630" s="4"/>
      <c r="L630" s="4"/>
    </row>
    <row r="631" customFormat="false" ht="14.25" hidden="false" customHeight="true" outlineLevel="0" collapsed="false">
      <c r="A631" s="0" t="n">
        <v>2015</v>
      </c>
      <c r="B631" s="0" t="s">
        <v>837</v>
      </c>
      <c r="C631" s="0" t="s">
        <v>135</v>
      </c>
      <c r="D631" s="0" t="s">
        <v>106</v>
      </c>
      <c r="E631" s="4" t="n">
        <v>76</v>
      </c>
      <c r="F631" s="4" t="n">
        <v>227</v>
      </c>
      <c r="G631" s="4" t="n">
        <v>5.06</v>
      </c>
      <c r="H631" s="4"/>
      <c r="I631" s="4"/>
      <c r="J631" s="4"/>
      <c r="K631" s="4"/>
      <c r="L631" s="4"/>
    </row>
    <row r="632" customFormat="false" ht="14.25" hidden="false" customHeight="true" outlineLevel="0" collapsed="false">
      <c r="A632" s="0" t="n">
        <v>2015</v>
      </c>
      <c r="B632" s="0" t="s">
        <v>838</v>
      </c>
      <c r="C632" s="0" t="s">
        <v>34</v>
      </c>
      <c r="D632" s="0" t="s">
        <v>262</v>
      </c>
      <c r="E632" s="4" t="n">
        <v>72</v>
      </c>
      <c r="F632" s="4" t="n">
        <v>195</v>
      </c>
      <c r="G632" s="4" t="n">
        <v>4.46</v>
      </c>
      <c r="H632" s="4"/>
      <c r="I632" s="4" t="n">
        <v>35</v>
      </c>
      <c r="J632" s="4" t="n">
        <v>115</v>
      </c>
      <c r="K632" s="4" t="n">
        <v>4.32</v>
      </c>
      <c r="L632" s="4" t="n">
        <v>7.03</v>
      </c>
    </row>
    <row r="633" customFormat="false" ht="14.25" hidden="false" customHeight="true" outlineLevel="0" collapsed="false">
      <c r="A633" s="0" t="n">
        <v>2015</v>
      </c>
      <c r="B633" s="0" t="s">
        <v>839</v>
      </c>
      <c r="C633" s="0" t="s">
        <v>47</v>
      </c>
      <c r="D633" s="0" t="s">
        <v>840</v>
      </c>
      <c r="E633" s="4" t="n">
        <v>70</v>
      </c>
      <c r="F633" s="4" t="n">
        <v>176</v>
      </c>
      <c r="G633" s="4" t="n">
        <v>4.54</v>
      </c>
      <c r="H633" s="4"/>
      <c r="I633" s="4"/>
      <c r="J633" s="4"/>
      <c r="K633" s="4"/>
      <c r="L633" s="4"/>
    </row>
    <row r="634" customFormat="false" ht="14.25" hidden="false" customHeight="true" outlineLevel="0" collapsed="false">
      <c r="A634" s="0" t="n">
        <v>2015</v>
      </c>
      <c r="B634" s="0" t="s">
        <v>841</v>
      </c>
      <c r="C634" s="0" t="s">
        <v>24</v>
      </c>
      <c r="D634" s="0" t="s">
        <v>212</v>
      </c>
      <c r="E634" s="4" t="n">
        <v>74</v>
      </c>
      <c r="F634" s="4" t="n">
        <v>251</v>
      </c>
      <c r="G634" s="4" t="n">
        <v>4.78</v>
      </c>
      <c r="H634" s="4"/>
      <c r="I634" s="4"/>
      <c r="J634" s="4"/>
      <c r="K634" s="4"/>
      <c r="L634" s="4"/>
    </row>
    <row r="635" customFormat="false" ht="14.25" hidden="false" customHeight="true" outlineLevel="0" collapsed="false">
      <c r="A635" s="0" t="n">
        <v>2015</v>
      </c>
      <c r="B635" s="0" t="s">
        <v>842</v>
      </c>
      <c r="C635" s="0" t="s">
        <v>19</v>
      </c>
      <c r="D635" s="0" t="s">
        <v>156</v>
      </c>
      <c r="E635" s="4" t="n">
        <v>74.63</v>
      </c>
      <c r="F635" s="4" t="n">
        <v>243</v>
      </c>
      <c r="G635" s="4" t="n">
        <v>4.56</v>
      </c>
      <c r="H635" s="4" t="n">
        <v>23</v>
      </c>
      <c r="I635" s="4" t="n">
        <v>37</v>
      </c>
      <c r="J635" s="4" t="n">
        <v>122</v>
      </c>
      <c r="K635" s="4" t="n">
        <v>4.03</v>
      </c>
      <c r="L635" s="4" t="n">
        <v>7.07</v>
      </c>
    </row>
    <row r="636" customFormat="false" ht="14.25" hidden="false" customHeight="true" outlineLevel="0" collapsed="false">
      <c r="A636" s="0" t="n">
        <v>2015</v>
      </c>
      <c r="B636" s="0" t="s">
        <v>843</v>
      </c>
      <c r="C636" s="0" t="s">
        <v>37</v>
      </c>
      <c r="D636" s="0" t="s">
        <v>113</v>
      </c>
      <c r="E636" s="4" t="n">
        <v>73</v>
      </c>
      <c r="F636" s="4" t="n">
        <v>195</v>
      </c>
      <c r="G636" s="4" t="n">
        <v>4.67</v>
      </c>
      <c r="H636" s="4"/>
      <c r="I636" s="4"/>
      <c r="J636" s="4"/>
      <c r="K636" s="4"/>
      <c r="L636" s="4"/>
    </row>
    <row r="637" customFormat="false" ht="14.25" hidden="false" customHeight="true" outlineLevel="0" collapsed="false">
      <c r="A637" s="0" t="n">
        <v>2015</v>
      </c>
      <c r="B637" s="0" t="s">
        <v>844</v>
      </c>
      <c r="C637" s="0" t="s">
        <v>19</v>
      </c>
      <c r="D637" s="0" t="s">
        <v>223</v>
      </c>
      <c r="E637" s="4" t="n">
        <v>75</v>
      </c>
      <c r="F637" s="4" t="n">
        <v>253</v>
      </c>
      <c r="G637" s="4" t="n">
        <v>4.84</v>
      </c>
      <c r="H637" s="4"/>
      <c r="I637" s="4"/>
      <c r="J637" s="4"/>
      <c r="K637" s="4"/>
      <c r="L637" s="4"/>
    </row>
    <row r="638" customFormat="false" ht="14.25" hidden="false" customHeight="true" outlineLevel="0" collapsed="false">
      <c r="A638" s="0" t="n">
        <v>2015</v>
      </c>
      <c r="B638" s="0" t="s">
        <v>845</v>
      </c>
      <c r="C638" s="0" t="s">
        <v>55</v>
      </c>
      <c r="D638" s="0" t="s">
        <v>284</v>
      </c>
      <c r="E638" s="4" t="n">
        <v>75</v>
      </c>
      <c r="F638" s="4" t="n">
        <v>255</v>
      </c>
      <c r="G638" s="4" t="n">
        <v>4.81</v>
      </c>
      <c r="H638" s="4"/>
      <c r="I638" s="4"/>
      <c r="J638" s="4"/>
      <c r="K638" s="4"/>
      <c r="L638" s="4"/>
    </row>
    <row r="639" customFormat="false" ht="14.25" hidden="false" customHeight="true" outlineLevel="0" collapsed="false">
      <c r="A639" s="0" t="n">
        <v>2015</v>
      </c>
      <c r="B639" s="0" t="s">
        <v>846</v>
      </c>
      <c r="C639" s="0" t="s">
        <v>80</v>
      </c>
      <c r="D639" s="0" t="s">
        <v>119</v>
      </c>
      <c r="E639" s="4" t="n">
        <v>74</v>
      </c>
      <c r="F639" s="4" t="n">
        <v>291</v>
      </c>
      <c r="G639" s="4" t="n">
        <v>5.27</v>
      </c>
      <c r="H639" s="4"/>
      <c r="I639" s="4"/>
      <c r="J639" s="4"/>
      <c r="K639" s="4"/>
      <c r="L639" s="4"/>
    </row>
    <row r="640" customFormat="false" ht="14.25" hidden="false" customHeight="true" outlineLevel="0" collapsed="false">
      <c r="A640" s="0" t="n">
        <v>2015</v>
      </c>
      <c r="B640" s="0" t="s">
        <v>847</v>
      </c>
      <c r="C640" s="0" t="s">
        <v>47</v>
      </c>
      <c r="D640" s="0" t="s">
        <v>271</v>
      </c>
      <c r="E640" s="4" t="n">
        <v>70.13</v>
      </c>
      <c r="F640" s="4" t="n">
        <v>197</v>
      </c>
      <c r="G640" s="4" t="n">
        <v>4.49</v>
      </c>
      <c r="H640" s="4" t="n">
        <v>19</v>
      </c>
      <c r="I640" s="4" t="n">
        <v>34.5</v>
      </c>
      <c r="J640" s="4" t="n">
        <v>115</v>
      </c>
      <c r="K640" s="4" t="n">
        <v>4.07</v>
      </c>
      <c r="L640" s="4" t="n">
        <v>6.88</v>
      </c>
    </row>
    <row r="641" customFormat="false" ht="14.25" hidden="false" customHeight="true" outlineLevel="0" collapsed="false">
      <c r="A641" s="0" t="n">
        <v>2015</v>
      </c>
      <c r="B641" s="0" t="s">
        <v>848</v>
      </c>
      <c r="C641" s="0" t="s">
        <v>40</v>
      </c>
      <c r="D641" s="0" t="s">
        <v>316</v>
      </c>
      <c r="E641" s="4" t="n">
        <v>73</v>
      </c>
      <c r="F641" s="4" t="n">
        <v>232</v>
      </c>
      <c r="G641" s="4" t="n">
        <v>4.67</v>
      </c>
      <c r="H641" s="4"/>
      <c r="I641" s="4"/>
      <c r="J641" s="4"/>
      <c r="K641" s="4"/>
      <c r="L641" s="4"/>
    </row>
    <row r="642" customFormat="false" ht="14.25" hidden="false" customHeight="true" outlineLevel="0" collapsed="false">
      <c r="A642" s="0" t="n">
        <v>2015</v>
      </c>
      <c r="B642" s="0" t="s">
        <v>849</v>
      </c>
      <c r="C642" s="0" t="s">
        <v>68</v>
      </c>
      <c r="D642" s="0" t="s">
        <v>696</v>
      </c>
      <c r="E642" s="4" t="n">
        <v>76.75</v>
      </c>
      <c r="F642" s="4" t="n">
        <v>309</v>
      </c>
      <c r="G642" s="4" t="n">
        <v>5.14</v>
      </c>
      <c r="H642" s="4" t="n">
        <v>22</v>
      </c>
      <c r="I642" s="4" t="n">
        <v>32.5</v>
      </c>
      <c r="J642" s="4" t="n">
        <v>111</v>
      </c>
      <c r="K642" s="4" t="n">
        <v>4.54</v>
      </c>
      <c r="L642" s="4" t="n">
        <v>7.68</v>
      </c>
    </row>
    <row r="643" customFormat="false" ht="14.25" hidden="false" customHeight="true" outlineLevel="0" collapsed="false">
      <c r="A643" s="0" t="n">
        <v>2015</v>
      </c>
      <c r="B643" s="0" t="s">
        <v>850</v>
      </c>
      <c r="C643" s="0" t="s">
        <v>40</v>
      </c>
      <c r="D643" s="0" t="s">
        <v>58</v>
      </c>
      <c r="E643" s="4" t="n">
        <v>73</v>
      </c>
      <c r="F643" s="4" t="n">
        <v>226</v>
      </c>
      <c r="G643" s="4" t="n">
        <v>4.61</v>
      </c>
      <c r="H643" s="4" t="n">
        <v>22</v>
      </c>
      <c r="I643" s="4" t="n">
        <v>36</v>
      </c>
      <c r="J643" s="4" t="n">
        <v>117</v>
      </c>
      <c r="K643" s="4" t="n">
        <v>4.22</v>
      </c>
      <c r="L643" s="4" t="n">
        <v>7.19</v>
      </c>
    </row>
    <row r="644" customFormat="false" ht="14.25" hidden="false" customHeight="true" outlineLevel="0" collapsed="false">
      <c r="A644" s="0" t="n">
        <v>2015</v>
      </c>
      <c r="B644" s="0" t="s">
        <v>851</v>
      </c>
      <c r="C644" s="0" t="s">
        <v>34</v>
      </c>
      <c r="D644" s="0" t="s">
        <v>591</v>
      </c>
      <c r="E644" s="4" t="n">
        <v>68</v>
      </c>
      <c r="F644" s="4" t="n">
        <v>175</v>
      </c>
      <c r="G644" s="4" t="n">
        <v>4.42</v>
      </c>
      <c r="H644" s="4"/>
      <c r="I644" s="4"/>
      <c r="J644" s="4"/>
      <c r="K644" s="4"/>
      <c r="L644" s="4"/>
    </row>
    <row r="645" customFormat="false" ht="14.25" hidden="false" customHeight="true" outlineLevel="0" collapsed="false">
      <c r="A645" s="0" t="n">
        <v>2015</v>
      </c>
      <c r="B645" s="0" t="s">
        <v>852</v>
      </c>
      <c r="C645" s="0" t="s">
        <v>19</v>
      </c>
      <c r="D645" s="0" t="s">
        <v>524</v>
      </c>
      <c r="E645" s="4" t="n">
        <v>74.63</v>
      </c>
      <c r="F645" s="4" t="n">
        <v>245</v>
      </c>
      <c r="G645" s="4" t="n">
        <v>4.95</v>
      </c>
      <c r="H645" s="4" t="n">
        <v>19</v>
      </c>
      <c r="I645" s="4" t="n">
        <v>32</v>
      </c>
      <c r="J645" s="4" t="n">
        <v>115</v>
      </c>
      <c r="K645" s="4" t="n">
        <v>4.33</v>
      </c>
      <c r="L645" s="4" t="n">
        <v>7.25</v>
      </c>
    </row>
    <row r="646" customFormat="false" ht="14.25" hidden="false" customHeight="true" outlineLevel="0" collapsed="false">
      <c r="A646" s="0" t="n">
        <v>2015</v>
      </c>
      <c r="B646" s="0" t="s">
        <v>853</v>
      </c>
      <c r="C646" s="0" t="s">
        <v>47</v>
      </c>
      <c r="D646" s="0" t="s">
        <v>175</v>
      </c>
      <c r="E646" s="4" t="n">
        <v>73</v>
      </c>
      <c r="F646" s="4" t="n">
        <v>198</v>
      </c>
      <c r="G646" s="4" t="n">
        <v>4.48</v>
      </c>
      <c r="H646" s="4"/>
      <c r="I646" s="4"/>
      <c r="J646" s="4"/>
      <c r="K646" s="4"/>
      <c r="L646" s="4"/>
    </row>
    <row r="647" customFormat="false" ht="14.25" hidden="false" customHeight="true" outlineLevel="0" collapsed="false">
      <c r="A647" s="0" t="n">
        <v>2015</v>
      </c>
      <c r="B647" s="0" t="s">
        <v>854</v>
      </c>
      <c r="C647" s="0" t="s">
        <v>68</v>
      </c>
      <c r="D647" s="0" t="s">
        <v>90</v>
      </c>
      <c r="E647" s="4" t="n">
        <v>76.25</v>
      </c>
      <c r="F647" s="4" t="n">
        <v>310</v>
      </c>
      <c r="G647" s="4" t="n">
        <v>5.19</v>
      </c>
      <c r="H647" s="4" t="n">
        <v>23</v>
      </c>
      <c r="I647" s="4" t="n">
        <v>30</v>
      </c>
      <c r="J647" s="4" t="n">
        <v>101</v>
      </c>
      <c r="K647" s="4" t="n">
        <v>4.79</v>
      </c>
      <c r="L647" s="4" t="n">
        <v>8.09</v>
      </c>
    </row>
    <row r="648" customFormat="false" ht="14.25" hidden="false" customHeight="true" outlineLevel="0" collapsed="false">
      <c r="A648" s="0" t="n">
        <v>2015</v>
      </c>
      <c r="B648" s="0" t="s">
        <v>855</v>
      </c>
      <c r="C648" s="0" t="s">
        <v>24</v>
      </c>
      <c r="D648" s="0" t="s">
        <v>43</v>
      </c>
      <c r="E648" s="4" t="n">
        <v>70</v>
      </c>
      <c r="F648" s="4" t="n">
        <v>218</v>
      </c>
      <c r="G648" s="4" t="n">
        <v>4.82</v>
      </c>
      <c r="H648" s="4"/>
      <c r="I648" s="4"/>
      <c r="J648" s="4"/>
      <c r="K648" s="4"/>
      <c r="L648" s="4"/>
    </row>
    <row r="649" customFormat="false" ht="14.25" hidden="false" customHeight="true" outlineLevel="0" collapsed="false">
      <c r="A649" s="0" t="n">
        <v>2015</v>
      </c>
      <c r="B649" s="0" t="s">
        <v>856</v>
      </c>
      <c r="C649" s="0" t="s">
        <v>55</v>
      </c>
      <c r="D649" s="0" t="s">
        <v>156</v>
      </c>
      <c r="E649" s="4" t="n">
        <v>75.75</v>
      </c>
      <c r="F649" s="4" t="n">
        <v>282</v>
      </c>
      <c r="G649" s="4" t="n">
        <v>4.8</v>
      </c>
      <c r="H649" s="4" t="n">
        <v>22</v>
      </c>
      <c r="I649" s="4"/>
      <c r="J649" s="4"/>
      <c r="K649" s="4"/>
      <c r="L649" s="4"/>
    </row>
    <row r="650" customFormat="false" ht="14.25" hidden="false" customHeight="true" outlineLevel="0" collapsed="false">
      <c r="A650" s="0" t="n">
        <v>2015</v>
      </c>
      <c r="B650" s="0" t="s">
        <v>857</v>
      </c>
      <c r="C650" s="0" t="s">
        <v>76</v>
      </c>
      <c r="D650" s="0" t="s">
        <v>793</v>
      </c>
      <c r="E650" s="4" t="n">
        <v>73</v>
      </c>
      <c r="F650" s="4" t="n">
        <v>211</v>
      </c>
      <c r="G650" s="4" t="n">
        <v>4.76</v>
      </c>
      <c r="H650" s="4"/>
      <c r="I650" s="4"/>
      <c r="J650" s="4"/>
      <c r="K650" s="4"/>
      <c r="L650" s="4"/>
    </row>
    <row r="651" customFormat="false" ht="14.25" hidden="false" customHeight="true" outlineLevel="0" collapsed="false">
      <c r="A651" s="0" t="n">
        <v>2015</v>
      </c>
      <c r="B651" s="0" t="s">
        <v>858</v>
      </c>
      <c r="C651" s="0" t="s">
        <v>76</v>
      </c>
      <c r="D651" s="0" t="s">
        <v>293</v>
      </c>
      <c r="E651" s="4" t="n">
        <v>74</v>
      </c>
      <c r="F651" s="4" t="n">
        <v>198</v>
      </c>
      <c r="G651" s="4" t="n">
        <v>4.84</v>
      </c>
      <c r="H651" s="4"/>
      <c r="I651" s="4"/>
      <c r="J651" s="4"/>
      <c r="K651" s="4"/>
      <c r="L651" s="4"/>
    </row>
    <row r="652" customFormat="false" ht="14.25" hidden="false" customHeight="true" outlineLevel="0" collapsed="false">
      <c r="A652" s="0" t="n">
        <v>2015</v>
      </c>
      <c r="B652" s="0" t="s">
        <v>859</v>
      </c>
      <c r="C652" s="0" t="s">
        <v>13</v>
      </c>
      <c r="D652" s="0" t="s">
        <v>122</v>
      </c>
      <c r="E652" s="4" t="n">
        <v>78.38</v>
      </c>
      <c r="F652" s="4" t="n">
        <v>353</v>
      </c>
      <c r="G652" s="4" t="n">
        <v>5.55</v>
      </c>
      <c r="H652" s="4"/>
      <c r="I652" s="4" t="n">
        <v>29.5</v>
      </c>
      <c r="J652" s="4"/>
      <c r="K652" s="4" t="n">
        <v>4.77</v>
      </c>
      <c r="L652" s="4"/>
    </row>
    <row r="653" customFormat="false" ht="14.25" hidden="false" customHeight="true" outlineLevel="0" collapsed="false">
      <c r="A653" s="0" t="n">
        <v>2015</v>
      </c>
      <c r="B653" s="0" t="s">
        <v>860</v>
      </c>
      <c r="C653" s="0" t="s">
        <v>34</v>
      </c>
      <c r="D653" s="0" t="s">
        <v>861</v>
      </c>
      <c r="E653" s="4" t="n">
        <v>71</v>
      </c>
      <c r="F653" s="4" t="n">
        <v>197</v>
      </c>
      <c r="G653" s="4" t="n">
        <v>4.53</v>
      </c>
      <c r="H653" s="4"/>
      <c r="I653" s="4"/>
      <c r="J653" s="4"/>
      <c r="K653" s="4"/>
      <c r="L653" s="4"/>
    </row>
    <row r="654" customFormat="false" ht="14.25" hidden="false" customHeight="true" outlineLevel="0" collapsed="false">
      <c r="A654" s="0" t="n">
        <v>2015</v>
      </c>
      <c r="B654" s="0" t="s">
        <v>862</v>
      </c>
      <c r="C654" s="0" t="s">
        <v>34</v>
      </c>
      <c r="D654" s="0" t="s">
        <v>863</v>
      </c>
      <c r="E654" s="4" t="n">
        <v>71.75</v>
      </c>
      <c r="F654" s="4" t="n">
        <v>211</v>
      </c>
      <c r="G654" s="4" t="n">
        <v>4.65</v>
      </c>
      <c r="H654" s="4" t="n">
        <v>17</v>
      </c>
      <c r="I654" s="4" t="n">
        <v>34</v>
      </c>
      <c r="J654" s="4" t="n">
        <v>118</v>
      </c>
      <c r="K654" s="4" t="n">
        <v>4.5</v>
      </c>
      <c r="L654" s="4" t="n">
        <v>7.51</v>
      </c>
    </row>
    <row r="655" customFormat="false" ht="14.25" hidden="false" customHeight="true" outlineLevel="0" collapsed="false">
      <c r="A655" s="0" t="n">
        <v>2015</v>
      </c>
      <c r="B655" s="0" t="s">
        <v>864</v>
      </c>
      <c r="C655" s="0" t="s">
        <v>47</v>
      </c>
      <c r="D655" s="0" t="s">
        <v>124</v>
      </c>
      <c r="E655" s="4" t="n">
        <v>69</v>
      </c>
      <c r="F655" s="4" t="n">
        <v>187</v>
      </c>
      <c r="G655" s="4" t="n">
        <v>4.57</v>
      </c>
      <c r="H655" s="4"/>
      <c r="I655" s="4"/>
      <c r="J655" s="4"/>
      <c r="K655" s="4"/>
      <c r="L655" s="4"/>
    </row>
    <row r="656" customFormat="false" ht="14.25" hidden="false" customHeight="true" outlineLevel="0" collapsed="false">
      <c r="A656" s="0" t="n">
        <v>2015</v>
      </c>
      <c r="B656" s="0" t="s">
        <v>865</v>
      </c>
      <c r="C656" s="0" t="s">
        <v>76</v>
      </c>
      <c r="D656" s="0" t="s">
        <v>53</v>
      </c>
      <c r="E656" s="4" t="n">
        <v>73</v>
      </c>
      <c r="F656" s="4" t="n">
        <v>223</v>
      </c>
      <c r="G656" s="4" t="n">
        <v>4.62</v>
      </c>
      <c r="H656" s="4"/>
      <c r="I656" s="4"/>
      <c r="J656" s="4"/>
      <c r="K656" s="4"/>
      <c r="L656" s="4"/>
    </row>
    <row r="657" customFormat="false" ht="14.25" hidden="false" customHeight="true" outlineLevel="0" collapsed="false">
      <c r="A657" s="0" t="n">
        <v>2015</v>
      </c>
      <c r="B657" s="0" t="s">
        <v>866</v>
      </c>
      <c r="C657" s="0" t="s">
        <v>19</v>
      </c>
      <c r="D657" s="0" t="s">
        <v>158</v>
      </c>
      <c r="E657" s="4" t="n">
        <v>71</v>
      </c>
      <c r="F657" s="4" t="n">
        <v>235</v>
      </c>
      <c r="G657" s="4" t="n">
        <v>4.93</v>
      </c>
      <c r="H657" s="4"/>
      <c r="I657" s="4"/>
      <c r="J657" s="4"/>
      <c r="K657" s="4"/>
      <c r="L657" s="4"/>
    </row>
    <row r="658" customFormat="false" ht="14.25" hidden="false" customHeight="true" outlineLevel="0" collapsed="false">
      <c r="A658" s="0" t="n">
        <v>2015</v>
      </c>
      <c r="B658" s="0" t="s">
        <v>867</v>
      </c>
      <c r="C658" s="0" t="s">
        <v>55</v>
      </c>
      <c r="D658" s="0" t="s">
        <v>412</v>
      </c>
      <c r="E658" s="4" t="n">
        <v>74</v>
      </c>
      <c r="F658" s="4" t="n">
        <v>245</v>
      </c>
      <c r="G658" s="4" t="n">
        <v>4.89</v>
      </c>
      <c r="H658" s="4"/>
      <c r="I658" s="4"/>
      <c r="J658" s="4"/>
      <c r="K658" s="4"/>
      <c r="L658" s="4"/>
    </row>
    <row r="659" customFormat="false" ht="14.25" hidden="false" customHeight="true" outlineLevel="0" collapsed="false">
      <c r="A659" s="0" t="n">
        <v>2015</v>
      </c>
      <c r="B659" s="0" t="s">
        <v>868</v>
      </c>
      <c r="C659" s="0" t="s">
        <v>30</v>
      </c>
      <c r="D659" s="0" t="s">
        <v>455</v>
      </c>
      <c r="E659" s="4" t="n">
        <v>74</v>
      </c>
      <c r="F659" s="4" t="n">
        <v>210</v>
      </c>
      <c r="G659" s="4" t="n">
        <v>4.65</v>
      </c>
      <c r="H659" s="4"/>
      <c r="I659" s="4"/>
      <c r="J659" s="4"/>
      <c r="K659" s="4"/>
      <c r="L659" s="4"/>
    </row>
    <row r="660" customFormat="false" ht="14.25" hidden="false" customHeight="true" outlineLevel="0" collapsed="false">
      <c r="A660" s="0" t="n">
        <v>2015</v>
      </c>
      <c r="B660" s="0" t="s">
        <v>869</v>
      </c>
      <c r="C660" s="0" t="s">
        <v>40</v>
      </c>
      <c r="D660" s="0" t="s">
        <v>870</v>
      </c>
      <c r="E660" s="4" t="n">
        <v>73</v>
      </c>
      <c r="F660" s="4" t="n">
        <v>239</v>
      </c>
      <c r="G660" s="4" t="n">
        <v>4.59</v>
      </c>
      <c r="H660" s="4"/>
      <c r="I660" s="4"/>
      <c r="J660" s="4"/>
      <c r="K660" s="4"/>
      <c r="L660" s="4"/>
    </row>
    <row r="661" customFormat="false" ht="14.25" hidden="false" customHeight="true" outlineLevel="0" collapsed="false">
      <c r="A661" s="0" t="n">
        <v>2015</v>
      </c>
      <c r="B661" s="0" t="s">
        <v>871</v>
      </c>
      <c r="C661" s="0" t="s">
        <v>13</v>
      </c>
      <c r="D661" s="0" t="s">
        <v>872</v>
      </c>
      <c r="E661" s="4" t="n">
        <v>75</v>
      </c>
      <c r="F661" s="4" t="n">
        <v>319</v>
      </c>
      <c r="G661" s="4" t="n">
        <v>5.5</v>
      </c>
      <c r="H661" s="4"/>
      <c r="I661" s="4"/>
      <c r="J661" s="4"/>
      <c r="K661" s="4"/>
      <c r="L661" s="4"/>
    </row>
    <row r="662" customFormat="false" ht="14.25" hidden="false" customHeight="true" outlineLevel="0" collapsed="false">
      <c r="A662" s="0" t="n">
        <v>2015</v>
      </c>
      <c r="B662" s="0" t="s">
        <v>873</v>
      </c>
      <c r="C662" s="0" t="s">
        <v>40</v>
      </c>
      <c r="D662" s="0" t="s">
        <v>267</v>
      </c>
      <c r="E662" s="4" t="n">
        <v>68.5</v>
      </c>
      <c r="F662" s="4" t="n">
        <v>213</v>
      </c>
      <c r="G662" s="4" t="n">
        <v>4.57</v>
      </c>
      <c r="H662" s="4" t="n">
        <v>22</v>
      </c>
      <c r="I662" s="4" t="n">
        <v>37</v>
      </c>
      <c r="J662" s="4" t="n">
        <v>115</v>
      </c>
      <c r="K662" s="4" t="n">
        <v>4.37</v>
      </c>
      <c r="L662" s="4" t="n">
        <v>7.52</v>
      </c>
    </row>
    <row r="663" customFormat="false" ht="14.25" hidden="false" customHeight="true" outlineLevel="0" collapsed="false">
      <c r="A663" s="0" t="n">
        <v>2015</v>
      </c>
      <c r="B663" s="0" t="s">
        <v>874</v>
      </c>
      <c r="C663" s="0" t="s">
        <v>40</v>
      </c>
      <c r="D663" s="0" t="s">
        <v>119</v>
      </c>
      <c r="E663" s="4" t="n">
        <v>67</v>
      </c>
      <c r="F663" s="4" t="n">
        <v>198</v>
      </c>
      <c r="G663" s="4" t="n">
        <v>4.56</v>
      </c>
      <c r="H663" s="4"/>
      <c r="I663" s="4"/>
      <c r="J663" s="4"/>
      <c r="K663" s="4"/>
      <c r="L663" s="4"/>
    </row>
    <row r="664" customFormat="false" ht="14.25" hidden="false" customHeight="true" outlineLevel="0" collapsed="false">
      <c r="A664" s="0" t="n">
        <v>2015</v>
      </c>
      <c r="B664" s="0" t="s">
        <v>875</v>
      </c>
      <c r="C664" s="0" t="s">
        <v>40</v>
      </c>
      <c r="D664" s="0" t="s">
        <v>271</v>
      </c>
      <c r="E664" s="4" t="n">
        <v>67</v>
      </c>
      <c r="F664" s="4" t="n">
        <v>197</v>
      </c>
      <c r="G664" s="4" t="n">
        <v>4.49</v>
      </c>
      <c r="H664" s="4"/>
      <c r="I664" s="4"/>
      <c r="J664" s="4"/>
      <c r="K664" s="4"/>
      <c r="L664" s="4"/>
    </row>
    <row r="665" customFormat="false" ht="14.25" hidden="false" customHeight="true" outlineLevel="0" collapsed="false">
      <c r="A665" s="0" t="n">
        <v>2015</v>
      </c>
      <c r="B665" s="0" t="s">
        <v>876</v>
      </c>
      <c r="C665" s="0" t="s">
        <v>68</v>
      </c>
      <c r="D665" s="0" t="s">
        <v>421</v>
      </c>
      <c r="E665" s="4" t="n">
        <v>76.75</v>
      </c>
      <c r="F665" s="4" t="n">
        <v>307</v>
      </c>
      <c r="G665" s="4" t="n">
        <v>5.09</v>
      </c>
      <c r="H665" s="4" t="n">
        <v>25</v>
      </c>
      <c r="I665" s="4" t="n">
        <v>31</v>
      </c>
      <c r="J665" s="4" t="n">
        <v>113</v>
      </c>
      <c r="K665" s="4" t="n">
        <v>4.66</v>
      </c>
      <c r="L665" s="4" t="n">
        <v>7.9</v>
      </c>
    </row>
    <row r="666" customFormat="false" ht="14.25" hidden="false" customHeight="true" outlineLevel="0" collapsed="false">
      <c r="A666" s="0" t="n">
        <v>2015</v>
      </c>
      <c r="B666" s="0" t="s">
        <v>877</v>
      </c>
      <c r="C666" s="0" t="s">
        <v>85</v>
      </c>
      <c r="D666" s="0" t="s">
        <v>201</v>
      </c>
      <c r="E666" s="4" t="n">
        <v>73</v>
      </c>
      <c r="F666" s="4" t="n">
        <v>344</v>
      </c>
      <c r="G666" s="4" t="n">
        <v>5.36</v>
      </c>
      <c r="H666" s="4"/>
      <c r="I666" s="4"/>
      <c r="J666" s="4"/>
      <c r="K666" s="4"/>
      <c r="L666" s="4"/>
    </row>
    <row r="667" customFormat="false" ht="14.25" hidden="false" customHeight="true" outlineLevel="0" collapsed="false">
      <c r="A667" s="0" t="n">
        <v>2015</v>
      </c>
      <c r="B667" s="0" t="s">
        <v>878</v>
      </c>
      <c r="C667" s="0" t="s">
        <v>37</v>
      </c>
      <c r="D667" s="0" t="s">
        <v>179</v>
      </c>
      <c r="E667" s="4" t="n">
        <v>73</v>
      </c>
      <c r="F667" s="4" t="n">
        <v>215</v>
      </c>
      <c r="G667" s="4" t="n">
        <v>4.54</v>
      </c>
      <c r="H667" s="4" t="n">
        <v>19</v>
      </c>
      <c r="I667" s="4"/>
      <c r="J667" s="4"/>
      <c r="K667" s="4"/>
      <c r="L667" s="4"/>
    </row>
    <row r="668" customFormat="false" ht="14.25" hidden="false" customHeight="true" outlineLevel="0" collapsed="false">
      <c r="A668" s="0" t="n">
        <v>2015</v>
      </c>
      <c r="B668" s="0" t="s">
        <v>879</v>
      </c>
      <c r="C668" s="0" t="s">
        <v>40</v>
      </c>
      <c r="D668" s="0" t="s">
        <v>154</v>
      </c>
      <c r="E668" s="4" t="n">
        <v>71.38</v>
      </c>
      <c r="F668" s="4" t="n">
        <v>206</v>
      </c>
      <c r="G668" s="4" t="n">
        <v>4.59</v>
      </c>
      <c r="H668" s="4" t="n">
        <v>22</v>
      </c>
      <c r="I668" s="4"/>
      <c r="J668" s="4"/>
      <c r="K668" s="4"/>
      <c r="L668" s="4"/>
    </row>
    <row r="669" customFormat="false" ht="14.25" hidden="false" customHeight="true" outlineLevel="0" collapsed="false">
      <c r="A669" s="0" t="n">
        <v>2015</v>
      </c>
      <c r="B669" s="0" t="s">
        <v>880</v>
      </c>
      <c r="C669" s="0" t="s">
        <v>37</v>
      </c>
      <c r="D669" s="0" t="s">
        <v>482</v>
      </c>
      <c r="E669" s="4" t="n">
        <v>71.38</v>
      </c>
      <c r="F669" s="4" t="n">
        <v>195</v>
      </c>
      <c r="G669" s="4" t="n">
        <v>4.63</v>
      </c>
      <c r="H669" s="4" t="n">
        <v>19</v>
      </c>
      <c r="I669" s="4" t="n">
        <v>33</v>
      </c>
      <c r="J669" s="4" t="n">
        <v>112</v>
      </c>
      <c r="K669" s="4" t="n">
        <v>4.26</v>
      </c>
      <c r="L669" s="4" t="n">
        <v>7.01</v>
      </c>
    </row>
    <row r="670" customFormat="false" ht="14.25" hidden="false" customHeight="true" outlineLevel="0" collapsed="false">
      <c r="A670" s="0" t="n">
        <v>2015</v>
      </c>
      <c r="B670" s="0" t="s">
        <v>881</v>
      </c>
      <c r="C670" s="0" t="s">
        <v>47</v>
      </c>
      <c r="D670" s="0" t="s">
        <v>17</v>
      </c>
      <c r="E670" s="4" t="n">
        <v>73</v>
      </c>
      <c r="F670" s="4" t="n">
        <v>183</v>
      </c>
      <c r="G670" s="4" t="n">
        <v>4.52</v>
      </c>
      <c r="H670" s="4"/>
      <c r="I670" s="4"/>
      <c r="J670" s="4"/>
      <c r="K670" s="4"/>
      <c r="L670" s="4"/>
    </row>
    <row r="671" customFormat="false" ht="14.25" hidden="false" customHeight="true" outlineLevel="0" collapsed="false">
      <c r="A671" s="0" t="n">
        <v>2015</v>
      </c>
      <c r="B671" s="0" t="s">
        <v>882</v>
      </c>
      <c r="C671" s="0" t="s">
        <v>40</v>
      </c>
      <c r="D671" s="0" t="s">
        <v>83</v>
      </c>
      <c r="E671" s="4" t="n">
        <v>69</v>
      </c>
      <c r="F671" s="4" t="n">
        <v>215</v>
      </c>
      <c r="G671" s="4" t="n">
        <v>4.65</v>
      </c>
      <c r="H671" s="4" t="n">
        <v>15</v>
      </c>
      <c r="I671" s="4" t="n">
        <v>35.5</v>
      </c>
      <c r="J671" s="4" t="n">
        <v>116</v>
      </c>
      <c r="K671" s="4"/>
      <c r="L671" s="4"/>
    </row>
    <row r="672" customFormat="false" ht="14.25" hidden="false" customHeight="true" outlineLevel="0" collapsed="false">
      <c r="A672" s="0" t="n">
        <v>2015</v>
      </c>
      <c r="B672" s="0" t="s">
        <v>883</v>
      </c>
      <c r="C672" s="0" t="s">
        <v>85</v>
      </c>
      <c r="D672" s="0" t="s">
        <v>111</v>
      </c>
      <c r="E672" s="4" t="n">
        <v>73</v>
      </c>
      <c r="F672" s="4" t="n">
        <v>308</v>
      </c>
      <c r="G672" s="4" t="n">
        <v>5.08</v>
      </c>
      <c r="H672" s="4"/>
      <c r="I672" s="4"/>
      <c r="J672" s="4"/>
      <c r="K672" s="4"/>
      <c r="L672" s="4"/>
    </row>
    <row r="673" customFormat="false" ht="14.25" hidden="false" customHeight="true" outlineLevel="0" collapsed="false">
      <c r="A673" s="0" t="n">
        <v>2015</v>
      </c>
      <c r="B673" s="0" t="s">
        <v>884</v>
      </c>
      <c r="C673" s="0" t="s">
        <v>24</v>
      </c>
      <c r="D673" s="0" t="s">
        <v>92</v>
      </c>
      <c r="E673" s="4" t="n">
        <v>74</v>
      </c>
      <c r="F673" s="4" t="n">
        <v>241</v>
      </c>
      <c r="G673" s="4" t="n">
        <v>4.77</v>
      </c>
      <c r="H673" s="4"/>
      <c r="I673" s="4"/>
      <c r="J673" s="4"/>
      <c r="K673" s="4"/>
      <c r="L673" s="4"/>
    </row>
    <row r="674" customFormat="false" ht="14.25" hidden="false" customHeight="true" outlineLevel="0" collapsed="false">
      <c r="A674" s="0" t="n">
        <v>2015</v>
      </c>
      <c r="B674" s="0" t="s">
        <v>885</v>
      </c>
      <c r="C674" s="0" t="s">
        <v>47</v>
      </c>
      <c r="D674" s="0" t="s">
        <v>154</v>
      </c>
      <c r="E674" s="4" t="n">
        <v>69</v>
      </c>
      <c r="F674" s="4" t="n">
        <v>186</v>
      </c>
      <c r="G674" s="4" t="n">
        <v>4.52</v>
      </c>
      <c r="H674" s="4"/>
      <c r="I674" s="4"/>
      <c r="J674" s="4"/>
      <c r="K674" s="4"/>
      <c r="L674" s="4"/>
    </row>
    <row r="675" customFormat="false" ht="14.25" hidden="false" customHeight="true" outlineLevel="0" collapsed="false">
      <c r="A675" s="0" t="n">
        <v>2015</v>
      </c>
      <c r="B675" s="0" t="s">
        <v>886</v>
      </c>
      <c r="C675" s="0" t="s">
        <v>37</v>
      </c>
      <c r="D675" s="0" t="s">
        <v>418</v>
      </c>
      <c r="E675" s="4" t="n">
        <v>71</v>
      </c>
      <c r="F675" s="4" t="n">
        <v>189</v>
      </c>
      <c r="G675" s="4" t="n">
        <v>4.53</v>
      </c>
      <c r="H675" s="4"/>
      <c r="I675" s="4"/>
      <c r="J675" s="4"/>
      <c r="K675" s="4"/>
      <c r="L675" s="4"/>
    </row>
    <row r="676" customFormat="false" ht="14.25" hidden="false" customHeight="true" outlineLevel="0" collapsed="false">
      <c r="A676" s="0" t="n">
        <v>2015</v>
      </c>
      <c r="B676" s="0" t="s">
        <v>887</v>
      </c>
      <c r="C676" s="0" t="s">
        <v>34</v>
      </c>
      <c r="D676" s="0" t="s">
        <v>83</v>
      </c>
      <c r="E676" s="4" t="n">
        <v>72.75</v>
      </c>
      <c r="F676" s="4" t="n">
        <v>196</v>
      </c>
      <c r="G676" s="4" t="n">
        <v>4.51</v>
      </c>
      <c r="H676" s="4"/>
      <c r="I676" s="4" t="n">
        <v>32.5</v>
      </c>
      <c r="J676" s="4" t="n">
        <v>119</v>
      </c>
      <c r="K676" s="4" t="n">
        <v>4.28</v>
      </c>
      <c r="L676" s="4" t="n">
        <v>7.14</v>
      </c>
    </row>
    <row r="677" customFormat="false" ht="14.25" hidden="false" customHeight="true" outlineLevel="0" collapsed="false">
      <c r="A677" s="0" t="n">
        <v>2015</v>
      </c>
      <c r="B677" s="0" t="s">
        <v>888</v>
      </c>
      <c r="C677" s="0" t="s">
        <v>40</v>
      </c>
      <c r="D677" s="0" t="s">
        <v>60</v>
      </c>
      <c r="E677" s="4" t="n">
        <v>72.63</v>
      </c>
      <c r="F677" s="4" t="n">
        <v>222</v>
      </c>
      <c r="G677" s="4" t="n">
        <v>4.52</v>
      </c>
      <c r="H677" s="4" t="n">
        <v>17</v>
      </c>
      <c r="I677" s="4"/>
      <c r="J677" s="4"/>
      <c r="K677" s="4"/>
      <c r="L677" s="4"/>
    </row>
    <row r="678" customFormat="false" ht="14.25" hidden="false" customHeight="true" outlineLevel="0" collapsed="false">
      <c r="A678" s="0" t="n">
        <v>2015</v>
      </c>
      <c r="B678" s="0" t="s">
        <v>889</v>
      </c>
      <c r="C678" s="0" t="s">
        <v>80</v>
      </c>
      <c r="D678" s="0" t="s">
        <v>279</v>
      </c>
      <c r="E678" s="4" t="n">
        <v>75</v>
      </c>
      <c r="F678" s="4" t="n">
        <v>300</v>
      </c>
      <c r="G678" s="4" t="n">
        <v>5.27</v>
      </c>
      <c r="H678" s="4"/>
      <c r="I678" s="4"/>
      <c r="J678" s="4"/>
      <c r="K678" s="4"/>
      <c r="L678" s="4"/>
    </row>
    <row r="679" customFormat="false" ht="14.25" hidden="false" customHeight="true" outlineLevel="0" collapsed="false">
      <c r="A679" s="0" t="n">
        <v>2015</v>
      </c>
      <c r="B679" s="0" t="s">
        <v>890</v>
      </c>
      <c r="C679" s="0" t="s">
        <v>34</v>
      </c>
      <c r="D679" s="0" t="s">
        <v>246</v>
      </c>
      <c r="E679" s="4" t="n">
        <v>67</v>
      </c>
      <c r="F679" s="4" t="n">
        <v>188</v>
      </c>
      <c r="G679" s="4" t="n">
        <v>4.68</v>
      </c>
      <c r="H679" s="4"/>
      <c r="I679" s="4"/>
      <c r="J679" s="4"/>
      <c r="K679" s="4"/>
      <c r="L679" s="4"/>
    </row>
    <row r="680" customFormat="false" ht="14.25" hidden="false" customHeight="true" outlineLevel="0" collapsed="false">
      <c r="A680" s="0" t="n">
        <v>2015</v>
      </c>
      <c r="B680" s="0" t="s">
        <v>891</v>
      </c>
      <c r="C680" s="0" t="s">
        <v>40</v>
      </c>
      <c r="D680" s="0" t="s">
        <v>111</v>
      </c>
      <c r="E680" s="4" t="n">
        <v>71</v>
      </c>
      <c r="F680" s="4" t="n">
        <v>215</v>
      </c>
      <c r="G680" s="4" t="n">
        <v>4.56</v>
      </c>
      <c r="H680" s="4"/>
      <c r="I680" s="4"/>
      <c r="J680" s="4"/>
      <c r="K680" s="4"/>
      <c r="L680" s="4"/>
    </row>
    <row r="681" customFormat="false" ht="14.25" hidden="false" customHeight="true" outlineLevel="0" collapsed="false">
      <c r="A681" s="0" t="n">
        <v>2015</v>
      </c>
      <c r="B681" s="0" t="s">
        <v>892</v>
      </c>
      <c r="C681" s="0" t="s">
        <v>34</v>
      </c>
      <c r="D681" s="0" t="s">
        <v>164</v>
      </c>
      <c r="E681" s="4" t="n">
        <v>71</v>
      </c>
      <c r="F681" s="4" t="n">
        <v>197</v>
      </c>
      <c r="G681" s="4" t="n">
        <v>4.42</v>
      </c>
      <c r="H681" s="4"/>
      <c r="I681" s="4"/>
      <c r="J681" s="4"/>
      <c r="K681" s="4"/>
      <c r="L681" s="4"/>
    </row>
    <row r="682" customFormat="false" ht="14.25" hidden="false" customHeight="true" outlineLevel="0" collapsed="false">
      <c r="A682" s="0" t="n">
        <v>2015</v>
      </c>
      <c r="B682" s="0" t="s">
        <v>893</v>
      </c>
      <c r="C682" s="0" t="s">
        <v>34</v>
      </c>
      <c r="D682" s="0" t="s">
        <v>524</v>
      </c>
      <c r="E682" s="4" t="n">
        <v>74.5</v>
      </c>
      <c r="F682" s="4" t="n">
        <v>192</v>
      </c>
      <c r="G682" s="4" t="n">
        <v>4.61</v>
      </c>
      <c r="H682" s="4" t="n">
        <v>10</v>
      </c>
      <c r="I682" s="4" t="n">
        <v>36</v>
      </c>
      <c r="J682" s="4" t="n">
        <v>114</v>
      </c>
      <c r="K682" s="4" t="n">
        <v>4.13</v>
      </c>
      <c r="L682" s="4" t="n">
        <v>6.92</v>
      </c>
    </row>
    <row r="683" customFormat="false" ht="14.25" hidden="false" customHeight="true" outlineLevel="0" collapsed="false">
      <c r="A683" s="0" t="n">
        <v>2015</v>
      </c>
      <c r="B683" s="0" t="s">
        <v>894</v>
      </c>
      <c r="C683" s="0" t="s">
        <v>24</v>
      </c>
      <c r="D683" s="0" t="s">
        <v>156</v>
      </c>
      <c r="E683" s="4" t="n">
        <v>73</v>
      </c>
      <c r="F683" s="4" t="n">
        <v>230</v>
      </c>
      <c r="G683" s="4" t="n">
        <v>4.67</v>
      </c>
      <c r="H683" s="4"/>
      <c r="I683" s="4"/>
      <c r="J683" s="4"/>
      <c r="K683" s="4"/>
      <c r="L683" s="4"/>
    </row>
    <row r="684" customFormat="false" ht="14.25" hidden="false" customHeight="true" outlineLevel="0" collapsed="false">
      <c r="A684" s="0" t="n">
        <v>2015</v>
      </c>
      <c r="B684" s="0" t="s">
        <v>895</v>
      </c>
      <c r="C684" s="0" t="s">
        <v>24</v>
      </c>
      <c r="D684" s="0" t="s">
        <v>109</v>
      </c>
      <c r="E684" s="4" t="n">
        <v>76</v>
      </c>
      <c r="F684" s="4" t="n">
        <v>247</v>
      </c>
      <c r="G684" s="4" t="n">
        <v>4.99</v>
      </c>
      <c r="H684" s="4" t="n">
        <v>17</v>
      </c>
      <c r="I684" s="4" t="n">
        <v>32.5</v>
      </c>
      <c r="J684" s="4" t="n">
        <v>110</v>
      </c>
      <c r="K684" s="4" t="n">
        <v>4.31</v>
      </c>
      <c r="L684" s="4" t="n">
        <v>7.2</v>
      </c>
    </row>
    <row r="685" customFormat="false" ht="14.25" hidden="false" customHeight="true" outlineLevel="0" collapsed="false">
      <c r="A685" s="0" t="n">
        <v>2015</v>
      </c>
      <c r="B685" s="0" t="s">
        <v>896</v>
      </c>
      <c r="C685" s="0" t="s">
        <v>13</v>
      </c>
      <c r="D685" s="0" t="s">
        <v>158</v>
      </c>
      <c r="E685" s="4" t="n">
        <v>74</v>
      </c>
      <c r="F685" s="4" t="n">
        <v>316</v>
      </c>
      <c r="G685" s="4" t="n">
        <v>5.28</v>
      </c>
      <c r="H685" s="4"/>
      <c r="I685" s="4"/>
      <c r="J685" s="4"/>
      <c r="K685" s="4"/>
      <c r="L685" s="4"/>
    </row>
    <row r="686" customFormat="false" ht="14.25" hidden="false" customHeight="true" outlineLevel="0" collapsed="false">
      <c r="A686" s="0" t="n">
        <v>2015</v>
      </c>
      <c r="B686" s="0" t="s">
        <v>897</v>
      </c>
      <c r="C686" s="0" t="s">
        <v>47</v>
      </c>
      <c r="D686" s="0" t="s">
        <v>524</v>
      </c>
      <c r="E686" s="4" t="n">
        <v>72.13</v>
      </c>
      <c r="F686" s="4" t="n">
        <v>186</v>
      </c>
      <c r="G686" s="4" t="n">
        <v>4.31</v>
      </c>
      <c r="H686" s="4" t="n">
        <v>19</v>
      </c>
      <c r="I686" s="4" t="n">
        <v>38</v>
      </c>
      <c r="J686" s="4" t="n">
        <v>122</v>
      </c>
      <c r="K686" s="4" t="n">
        <v>4.39</v>
      </c>
      <c r="L686" s="4" t="n">
        <v>7.06</v>
      </c>
    </row>
    <row r="687" customFormat="false" ht="14.25" hidden="false" customHeight="true" outlineLevel="0" collapsed="false">
      <c r="A687" s="0" t="n">
        <v>2015</v>
      </c>
      <c r="B687" s="0" t="s">
        <v>898</v>
      </c>
      <c r="C687" s="0" t="s">
        <v>37</v>
      </c>
      <c r="D687" s="0" t="s">
        <v>119</v>
      </c>
      <c r="E687" s="4" t="n">
        <v>70</v>
      </c>
      <c r="F687" s="4" t="n">
        <v>212</v>
      </c>
      <c r="G687" s="4" t="n">
        <v>4.54</v>
      </c>
      <c r="H687" s="4"/>
      <c r="I687" s="4"/>
      <c r="J687" s="4"/>
      <c r="K687" s="4"/>
      <c r="L687" s="4"/>
    </row>
    <row r="688" customFormat="false" ht="14.25" hidden="false" customHeight="true" outlineLevel="0" collapsed="false">
      <c r="A688" s="0" t="n">
        <v>2015</v>
      </c>
      <c r="B688" s="0" t="s">
        <v>899</v>
      </c>
      <c r="C688" s="0" t="s">
        <v>47</v>
      </c>
      <c r="D688" s="0" t="s">
        <v>74</v>
      </c>
      <c r="E688" s="4" t="n">
        <v>73</v>
      </c>
      <c r="F688" s="4" t="n">
        <v>198</v>
      </c>
      <c r="G688" s="4" t="n">
        <v>4.52</v>
      </c>
      <c r="H688" s="4"/>
      <c r="I688" s="4"/>
      <c r="J688" s="4"/>
      <c r="K688" s="4"/>
      <c r="L688" s="4"/>
    </row>
    <row r="689" customFormat="false" ht="14.25" hidden="false" customHeight="true" outlineLevel="0" collapsed="false">
      <c r="A689" s="0" t="n">
        <v>2015</v>
      </c>
      <c r="B689" s="0" t="s">
        <v>900</v>
      </c>
      <c r="C689" s="0" t="s">
        <v>16</v>
      </c>
      <c r="D689" s="0" t="s">
        <v>267</v>
      </c>
      <c r="E689" s="4" t="n">
        <v>75</v>
      </c>
      <c r="F689" s="4" t="n">
        <v>237</v>
      </c>
      <c r="G689" s="4" t="n">
        <v>4.74</v>
      </c>
      <c r="H689" s="4"/>
      <c r="I689" s="4"/>
      <c r="J689" s="4"/>
      <c r="K689" s="4"/>
      <c r="L689" s="4"/>
    </row>
    <row r="690" customFormat="false" ht="14.25" hidden="false" customHeight="true" outlineLevel="0" collapsed="false">
      <c r="A690" s="0" t="n">
        <v>2015</v>
      </c>
      <c r="B690" s="0" t="s">
        <v>901</v>
      </c>
      <c r="C690" s="0" t="s">
        <v>24</v>
      </c>
      <c r="D690" s="0" t="s">
        <v>418</v>
      </c>
      <c r="E690" s="4" t="n">
        <v>74</v>
      </c>
      <c r="F690" s="4" t="n">
        <v>225</v>
      </c>
      <c r="G690" s="4" t="n">
        <v>4.68</v>
      </c>
      <c r="H690" s="4"/>
      <c r="I690" s="4"/>
      <c r="J690" s="4"/>
      <c r="K690" s="4"/>
      <c r="L690" s="4"/>
    </row>
    <row r="691" customFormat="false" ht="14.25" hidden="false" customHeight="true" outlineLevel="0" collapsed="false">
      <c r="A691" s="0" t="n">
        <v>2015</v>
      </c>
      <c r="B691" s="0" t="s">
        <v>902</v>
      </c>
      <c r="C691" s="0" t="s">
        <v>85</v>
      </c>
      <c r="D691" s="0" t="s">
        <v>330</v>
      </c>
      <c r="E691" s="4" t="n">
        <v>76</v>
      </c>
      <c r="F691" s="4" t="n">
        <v>288</v>
      </c>
      <c r="G691" s="4" t="n">
        <v>5.11</v>
      </c>
      <c r="H691" s="4"/>
      <c r="I691" s="4"/>
      <c r="J691" s="4"/>
      <c r="K691" s="4"/>
      <c r="L691" s="4"/>
    </row>
    <row r="692" customFormat="false" ht="14.25" hidden="false" customHeight="true" outlineLevel="0" collapsed="false">
      <c r="A692" s="0" t="n">
        <v>2015</v>
      </c>
      <c r="B692" s="0" t="s">
        <v>903</v>
      </c>
      <c r="C692" s="0" t="s">
        <v>13</v>
      </c>
      <c r="D692" s="0" t="s">
        <v>115</v>
      </c>
      <c r="E692" s="4" t="n">
        <v>75.75</v>
      </c>
      <c r="F692" s="4" t="n">
        <v>330</v>
      </c>
      <c r="G692" s="4" t="n">
        <v>5.52</v>
      </c>
      <c r="H692" s="4"/>
      <c r="I692" s="4" t="n">
        <v>25</v>
      </c>
      <c r="J692" s="4" t="n">
        <v>96</v>
      </c>
      <c r="K692" s="4"/>
      <c r="L692" s="4"/>
    </row>
    <row r="693" customFormat="false" ht="14.25" hidden="false" customHeight="true" outlineLevel="0" collapsed="false">
      <c r="A693" s="0" t="n">
        <v>2015</v>
      </c>
      <c r="B693" s="0" t="s">
        <v>904</v>
      </c>
      <c r="C693" s="0" t="s">
        <v>34</v>
      </c>
      <c r="D693" s="0" t="s">
        <v>721</v>
      </c>
      <c r="E693" s="4" t="n">
        <v>72.25</v>
      </c>
      <c r="F693" s="4" t="n">
        <v>210</v>
      </c>
      <c r="G693" s="4" t="n">
        <v>4.41</v>
      </c>
      <c r="H693" s="4" t="n">
        <v>16</v>
      </c>
      <c r="I693" s="4" t="n">
        <v>38</v>
      </c>
      <c r="J693" s="4" t="n">
        <v>122</v>
      </c>
      <c r="K693" s="4" t="n">
        <v>4.08</v>
      </c>
      <c r="L693" s="4" t="n">
        <v>6.96</v>
      </c>
    </row>
    <row r="694" customFormat="false" ht="14.25" hidden="false" customHeight="true" outlineLevel="0" collapsed="false">
      <c r="A694" s="0" t="n">
        <v>2015</v>
      </c>
      <c r="B694" s="0" t="s">
        <v>905</v>
      </c>
      <c r="C694" s="0" t="s">
        <v>68</v>
      </c>
      <c r="D694" s="0" t="s">
        <v>66</v>
      </c>
      <c r="E694" s="4" t="n">
        <v>80.5</v>
      </c>
      <c r="F694" s="4" t="n">
        <v>355</v>
      </c>
      <c r="G694" s="4" t="n">
        <v>5.29</v>
      </c>
      <c r="H694" s="4" t="n">
        <v>20</v>
      </c>
      <c r="I694" s="4" t="n">
        <v>23.5</v>
      </c>
      <c r="J694" s="4" t="n">
        <v>97</v>
      </c>
      <c r="K694" s="4" t="n">
        <v>4.78</v>
      </c>
      <c r="L694" s="4" t="n">
        <v>8.23</v>
      </c>
    </row>
    <row r="695" customFormat="false" ht="14.25" hidden="false" customHeight="true" outlineLevel="0" collapsed="false">
      <c r="A695" s="0" t="n">
        <v>2015</v>
      </c>
      <c r="B695" s="0" t="s">
        <v>906</v>
      </c>
      <c r="C695" s="0" t="s">
        <v>55</v>
      </c>
      <c r="D695" s="0" t="s">
        <v>359</v>
      </c>
      <c r="E695" s="4" t="n">
        <v>77</v>
      </c>
      <c r="F695" s="4" t="n">
        <v>233</v>
      </c>
      <c r="G695" s="4" t="n">
        <v>4.68</v>
      </c>
      <c r="H695" s="4"/>
      <c r="I695" s="4"/>
      <c r="J695" s="4"/>
      <c r="K695" s="4"/>
      <c r="L695" s="4"/>
    </row>
    <row r="696" customFormat="false" ht="14.25" hidden="false" customHeight="true" outlineLevel="0" collapsed="false">
      <c r="A696" s="0" t="n">
        <v>2015</v>
      </c>
      <c r="B696" s="0" t="s">
        <v>907</v>
      </c>
      <c r="C696" s="0" t="s">
        <v>135</v>
      </c>
      <c r="D696" s="0" t="s">
        <v>132</v>
      </c>
      <c r="E696" s="4" t="n">
        <v>76.38</v>
      </c>
      <c r="F696" s="4" t="n">
        <v>227</v>
      </c>
      <c r="G696" s="4" t="n">
        <v>5.12</v>
      </c>
      <c r="H696" s="4"/>
      <c r="I696" s="4"/>
      <c r="J696" s="4"/>
      <c r="K696" s="4"/>
      <c r="L696" s="4"/>
    </row>
    <row r="697" customFormat="false" ht="14.25" hidden="false" customHeight="true" outlineLevel="0" collapsed="false">
      <c r="A697" s="0" t="n">
        <v>2015</v>
      </c>
      <c r="B697" s="0" t="s">
        <v>908</v>
      </c>
      <c r="C697" s="0" t="s">
        <v>76</v>
      </c>
      <c r="D697" s="0" t="s">
        <v>164</v>
      </c>
      <c r="E697" s="4" t="n">
        <v>75</v>
      </c>
      <c r="F697" s="4" t="n">
        <v>210</v>
      </c>
      <c r="G697" s="4" t="n">
        <v>4.94</v>
      </c>
      <c r="H697" s="4"/>
      <c r="I697" s="4"/>
      <c r="J697" s="4"/>
      <c r="K697" s="4"/>
      <c r="L697" s="4"/>
    </row>
    <row r="698" customFormat="false" ht="14.25" hidden="false" customHeight="true" outlineLevel="0" collapsed="false">
      <c r="A698" s="0" t="n">
        <v>2015</v>
      </c>
      <c r="B698" s="0" t="s">
        <v>909</v>
      </c>
      <c r="C698" s="0" t="s">
        <v>19</v>
      </c>
      <c r="D698" s="0" t="s">
        <v>58</v>
      </c>
      <c r="E698" s="4" t="n">
        <v>72.38</v>
      </c>
      <c r="F698" s="4" t="n">
        <v>254</v>
      </c>
      <c r="G698" s="4" t="n">
        <v>4.92</v>
      </c>
      <c r="H698" s="4"/>
      <c r="I698" s="4"/>
      <c r="J698" s="4"/>
      <c r="K698" s="4"/>
      <c r="L698" s="4"/>
    </row>
    <row r="699" customFormat="false" ht="14.25" hidden="false" customHeight="true" outlineLevel="0" collapsed="false">
      <c r="A699" s="0" t="n">
        <v>2015</v>
      </c>
      <c r="B699" s="0" t="s">
        <v>910</v>
      </c>
      <c r="C699" s="0" t="s">
        <v>55</v>
      </c>
      <c r="D699" s="0" t="s">
        <v>17</v>
      </c>
      <c r="E699" s="4" t="n">
        <v>74.13</v>
      </c>
      <c r="F699" s="4" t="n">
        <v>266</v>
      </c>
      <c r="G699" s="4" t="n">
        <v>4.93</v>
      </c>
      <c r="H699" s="4" t="n">
        <v>28</v>
      </c>
      <c r="I699" s="4" t="n">
        <v>36.5</v>
      </c>
      <c r="J699" s="4" t="n">
        <v>121</v>
      </c>
      <c r="K699" s="4" t="n">
        <v>4.4</v>
      </c>
      <c r="L699" s="4" t="n">
        <v>7.34</v>
      </c>
    </row>
    <row r="700" customFormat="false" ht="14.25" hidden="false" customHeight="true" outlineLevel="0" collapsed="false">
      <c r="A700" s="0" t="n">
        <v>2015</v>
      </c>
      <c r="B700" s="0" t="s">
        <v>911</v>
      </c>
      <c r="C700" s="0" t="s">
        <v>40</v>
      </c>
      <c r="D700" s="0" t="s">
        <v>206</v>
      </c>
      <c r="E700" s="4" t="n">
        <v>67.5</v>
      </c>
      <c r="F700" s="4" t="n">
        <v>195</v>
      </c>
      <c r="G700" s="4" t="n">
        <v>4.49</v>
      </c>
      <c r="H700" s="4" t="n">
        <v>18</v>
      </c>
      <c r="I700" s="4" t="n">
        <v>33.5</v>
      </c>
      <c r="J700" s="4" t="n">
        <v>119</v>
      </c>
      <c r="K700" s="4" t="n">
        <v>4.12</v>
      </c>
      <c r="L700" s="4" t="n">
        <v>6.84</v>
      </c>
    </row>
    <row r="701" customFormat="false" ht="14.25" hidden="false" customHeight="true" outlineLevel="0" collapsed="false">
      <c r="A701" s="0" t="n">
        <v>2015</v>
      </c>
      <c r="B701" s="0" t="s">
        <v>912</v>
      </c>
      <c r="C701" s="0" t="s">
        <v>37</v>
      </c>
      <c r="D701" s="0" t="s">
        <v>801</v>
      </c>
      <c r="E701" s="4" t="n">
        <v>71</v>
      </c>
      <c r="F701" s="4" t="n">
        <v>170</v>
      </c>
      <c r="G701" s="4"/>
      <c r="H701" s="4"/>
      <c r="I701" s="4"/>
      <c r="J701" s="4"/>
      <c r="K701" s="4"/>
      <c r="L701" s="4"/>
    </row>
    <row r="702" customFormat="false" ht="14.25" hidden="false" customHeight="true" outlineLevel="0" collapsed="false">
      <c r="A702" s="0" t="n">
        <v>2015</v>
      </c>
      <c r="B702" s="0" t="s">
        <v>913</v>
      </c>
      <c r="C702" s="0" t="s">
        <v>47</v>
      </c>
      <c r="D702" s="0" t="s">
        <v>109</v>
      </c>
      <c r="E702" s="4" t="n">
        <v>70</v>
      </c>
      <c r="F702" s="4" t="n">
        <v>182</v>
      </c>
      <c r="G702" s="4" t="n">
        <v>4.55</v>
      </c>
      <c r="H702" s="4"/>
      <c r="I702" s="4" t="n">
        <v>32.5</v>
      </c>
      <c r="J702" s="4" t="n">
        <v>120</v>
      </c>
      <c r="K702" s="4" t="n">
        <v>4.21</v>
      </c>
      <c r="L702" s="4" t="n">
        <v>6.81</v>
      </c>
    </row>
    <row r="703" customFormat="false" ht="14.25" hidden="false" customHeight="true" outlineLevel="0" collapsed="false">
      <c r="A703" s="0" t="n">
        <v>2015</v>
      </c>
      <c r="B703" s="0" t="s">
        <v>914</v>
      </c>
      <c r="C703" s="0" t="s">
        <v>504</v>
      </c>
      <c r="D703" s="0" t="s">
        <v>379</v>
      </c>
      <c r="E703" s="4" t="n">
        <v>73</v>
      </c>
      <c r="F703" s="4" t="n">
        <v>206</v>
      </c>
      <c r="G703" s="4" t="n">
        <v>4.87</v>
      </c>
      <c r="H703" s="4"/>
      <c r="I703" s="4"/>
      <c r="J703" s="4"/>
      <c r="K703" s="4"/>
      <c r="L703" s="4"/>
    </row>
    <row r="704" customFormat="false" ht="14.25" hidden="false" customHeight="true" outlineLevel="0" collapsed="false">
      <c r="A704" s="0" t="n">
        <v>2015</v>
      </c>
      <c r="B704" s="0" t="s">
        <v>915</v>
      </c>
      <c r="C704" s="0" t="s">
        <v>34</v>
      </c>
      <c r="D704" s="0" t="s">
        <v>22</v>
      </c>
      <c r="E704" s="4" t="n">
        <v>71.88</v>
      </c>
      <c r="F704" s="4" t="n">
        <v>221</v>
      </c>
      <c r="G704" s="4" t="n">
        <v>4.55</v>
      </c>
      <c r="H704" s="4"/>
      <c r="I704" s="4" t="n">
        <v>40.5</v>
      </c>
      <c r="J704" s="4" t="n">
        <v>121</v>
      </c>
      <c r="K704" s="4" t="n">
        <v>4.21</v>
      </c>
      <c r="L704" s="4" t="n">
        <v>6.97</v>
      </c>
    </row>
    <row r="705" customFormat="false" ht="14.25" hidden="false" customHeight="true" outlineLevel="0" collapsed="false">
      <c r="A705" s="0" t="n">
        <v>2015</v>
      </c>
      <c r="B705" s="0" t="s">
        <v>916</v>
      </c>
      <c r="C705" s="0" t="s">
        <v>68</v>
      </c>
      <c r="D705" s="0" t="s">
        <v>25</v>
      </c>
      <c r="E705" s="4" t="n">
        <v>77.88</v>
      </c>
      <c r="F705" s="4" t="n">
        <v>311</v>
      </c>
      <c r="G705" s="4" t="n">
        <v>5.36</v>
      </c>
      <c r="H705" s="4" t="n">
        <v>23</v>
      </c>
      <c r="I705" s="4" t="n">
        <v>29</v>
      </c>
      <c r="J705" s="4" t="n">
        <v>97</v>
      </c>
      <c r="K705" s="4" t="n">
        <v>4.58</v>
      </c>
      <c r="L705" s="4" t="n">
        <v>7.54</v>
      </c>
    </row>
    <row r="706" customFormat="false" ht="14.25" hidden="false" customHeight="true" outlineLevel="0" collapsed="false">
      <c r="A706" s="0" t="n">
        <v>2015</v>
      </c>
      <c r="B706" s="0" t="s">
        <v>917</v>
      </c>
      <c r="C706" s="0" t="s">
        <v>47</v>
      </c>
      <c r="D706" s="0" t="s">
        <v>811</v>
      </c>
      <c r="E706" s="4" t="n">
        <v>72.13</v>
      </c>
      <c r="F706" s="4" t="n">
        <v>195</v>
      </c>
      <c r="G706" s="4" t="n">
        <v>4.6</v>
      </c>
      <c r="H706" s="4" t="n">
        <v>15</v>
      </c>
      <c r="I706" s="4" t="n">
        <v>36.5</v>
      </c>
      <c r="J706" s="4" t="n">
        <v>124</v>
      </c>
      <c r="K706" s="4" t="n">
        <v>3.96</v>
      </c>
      <c r="L706" s="4" t="n">
        <v>6.97</v>
      </c>
    </row>
    <row r="707" customFormat="false" ht="14.25" hidden="false" customHeight="true" outlineLevel="0" collapsed="false">
      <c r="A707" s="0" t="n">
        <v>2015</v>
      </c>
      <c r="B707" s="0" t="s">
        <v>918</v>
      </c>
      <c r="C707" s="0" t="s">
        <v>85</v>
      </c>
      <c r="D707" s="0" t="s">
        <v>260</v>
      </c>
      <c r="E707" s="4" t="n">
        <v>73.63</v>
      </c>
      <c r="F707" s="4" t="n">
        <v>316</v>
      </c>
      <c r="G707" s="4" t="n">
        <v>5.18</v>
      </c>
      <c r="H707" s="4" t="n">
        <v>32</v>
      </c>
      <c r="I707" s="4" t="n">
        <v>33</v>
      </c>
      <c r="J707" s="4" t="n">
        <v>105</v>
      </c>
      <c r="K707" s="4" t="n">
        <v>4.46</v>
      </c>
      <c r="L707" s="4" t="n">
        <v>7.53</v>
      </c>
    </row>
    <row r="708" customFormat="false" ht="14.25" hidden="false" customHeight="true" outlineLevel="0" collapsed="false">
      <c r="A708" s="0" t="n">
        <v>2015</v>
      </c>
      <c r="B708" s="0" t="s">
        <v>919</v>
      </c>
      <c r="C708" s="0" t="s">
        <v>27</v>
      </c>
      <c r="D708" s="0" t="s">
        <v>262</v>
      </c>
      <c r="E708" s="4" t="n">
        <v>71</v>
      </c>
      <c r="F708" s="4" t="n">
        <v>260</v>
      </c>
      <c r="G708" s="4" t="n">
        <v>4.74</v>
      </c>
      <c r="H708" s="4"/>
      <c r="I708" s="4"/>
      <c r="J708" s="4"/>
      <c r="K708" s="4"/>
      <c r="L708" s="4"/>
    </row>
    <row r="709" customFormat="false" ht="14.25" hidden="false" customHeight="true" outlineLevel="0" collapsed="false">
      <c r="A709" s="0" t="n">
        <v>2015</v>
      </c>
      <c r="B709" s="0" t="s">
        <v>920</v>
      </c>
      <c r="C709" s="0" t="s">
        <v>16</v>
      </c>
      <c r="D709" s="0" t="s">
        <v>140</v>
      </c>
      <c r="E709" s="4" t="n">
        <v>77.5</v>
      </c>
      <c r="F709" s="4" t="n">
        <v>246</v>
      </c>
      <c r="G709" s="4" t="n">
        <v>4.69</v>
      </c>
      <c r="H709" s="4" t="n">
        <v>17</v>
      </c>
      <c r="I709" s="4"/>
      <c r="J709" s="4"/>
      <c r="K709" s="4"/>
      <c r="L709" s="4"/>
    </row>
    <row r="710" customFormat="false" ht="14.25" hidden="false" customHeight="true" outlineLevel="0" collapsed="false">
      <c r="A710" s="0" t="n">
        <v>2015</v>
      </c>
      <c r="B710" s="0" t="s">
        <v>921</v>
      </c>
      <c r="C710" s="0" t="s">
        <v>34</v>
      </c>
      <c r="D710" s="0" t="s">
        <v>126</v>
      </c>
      <c r="E710" s="4" t="n">
        <v>69.88</v>
      </c>
      <c r="F710" s="4" t="n">
        <v>182</v>
      </c>
      <c r="G710" s="4" t="n">
        <v>4.4</v>
      </c>
      <c r="H710" s="4"/>
      <c r="I710" s="4" t="n">
        <v>35.5</v>
      </c>
      <c r="J710" s="4" t="n">
        <v>121</v>
      </c>
      <c r="K710" s="4" t="n">
        <v>4.07</v>
      </c>
      <c r="L710" s="4" t="n">
        <v>6.89</v>
      </c>
    </row>
    <row r="711" customFormat="false" ht="14.25" hidden="false" customHeight="true" outlineLevel="0" collapsed="false">
      <c r="A711" s="0" t="n">
        <v>2015</v>
      </c>
      <c r="B711" s="0" t="s">
        <v>922</v>
      </c>
      <c r="C711" s="0" t="s">
        <v>68</v>
      </c>
      <c r="D711" s="0" t="s">
        <v>311</v>
      </c>
      <c r="E711" s="4" t="n">
        <v>77</v>
      </c>
      <c r="F711" s="4" t="n">
        <v>302</v>
      </c>
      <c r="G711" s="4" t="n">
        <v>5.35</v>
      </c>
      <c r="H711" s="4"/>
      <c r="I711" s="4"/>
      <c r="J711" s="4"/>
      <c r="K711" s="4"/>
      <c r="L711" s="4"/>
    </row>
    <row r="712" customFormat="false" ht="14.25" hidden="false" customHeight="true" outlineLevel="0" collapsed="false">
      <c r="A712" s="0" t="n">
        <v>2015</v>
      </c>
      <c r="B712" s="0" t="s">
        <v>923</v>
      </c>
      <c r="C712" s="0" t="s">
        <v>13</v>
      </c>
      <c r="D712" s="0" t="s">
        <v>66</v>
      </c>
      <c r="E712" s="4" t="n">
        <v>77</v>
      </c>
      <c r="F712" s="4" t="n">
        <v>325</v>
      </c>
      <c r="G712" s="4" t="n">
        <v>5.18</v>
      </c>
      <c r="H712" s="4"/>
      <c r="I712" s="4"/>
      <c r="J712" s="4"/>
      <c r="K712" s="4"/>
      <c r="L712" s="4"/>
    </row>
    <row r="713" customFormat="false" ht="14.25" hidden="false" customHeight="true" outlineLevel="0" collapsed="false">
      <c r="A713" s="0" t="n">
        <v>2015</v>
      </c>
      <c r="B713" s="0" t="s">
        <v>924</v>
      </c>
      <c r="C713" s="0" t="s">
        <v>76</v>
      </c>
      <c r="D713" s="0" t="s">
        <v>81</v>
      </c>
      <c r="E713" s="4" t="n">
        <v>73</v>
      </c>
      <c r="F713" s="4" t="n">
        <v>210</v>
      </c>
      <c r="G713" s="4" t="n">
        <v>4.78</v>
      </c>
      <c r="H713" s="4"/>
      <c r="I713" s="4"/>
      <c r="J713" s="4"/>
      <c r="K713" s="4"/>
      <c r="L713" s="4"/>
    </row>
    <row r="714" customFormat="false" ht="14.25" hidden="false" customHeight="true" outlineLevel="0" collapsed="false">
      <c r="A714" s="0" t="n">
        <v>2015</v>
      </c>
      <c r="B714" s="0" t="s">
        <v>925</v>
      </c>
      <c r="C714" s="0" t="s">
        <v>27</v>
      </c>
      <c r="D714" s="0" t="s">
        <v>926</v>
      </c>
      <c r="E714" s="4" t="n">
        <v>70.63</v>
      </c>
      <c r="F714" s="4" t="n">
        <v>222</v>
      </c>
      <c r="G714" s="4" t="n">
        <v>4.64</v>
      </c>
      <c r="H714" s="4" t="n">
        <v>23</v>
      </c>
      <c r="I714" s="4"/>
      <c r="J714" s="4"/>
      <c r="K714" s="4"/>
      <c r="L714" s="4"/>
    </row>
    <row r="715" customFormat="false" ht="14.25" hidden="false" customHeight="true" outlineLevel="0" collapsed="false">
      <c r="A715" s="0" t="n">
        <v>2015</v>
      </c>
      <c r="B715" s="0" t="s">
        <v>927</v>
      </c>
      <c r="C715" s="0" t="s">
        <v>16</v>
      </c>
      <c r="D715" s="0" t="s">
        <v>928</v>
      </c>
      <c r="E715" s="4" t="n">
        <v>75</v>
      </c>
      <c r="F715" s="4" t="n">
        <v>238</v>
      </c>
      <c r="G715" s="4" t="n">
        <v>4.77</v>
      </c>
      <c r="H715" s="4"/>
      <c r="I715" s="4"/>
      <c r="J715" s="4"/>
      <c r="K715" s="4"/>
      <c r="L715" s="4"/>
    </row>
    <row r="716" customFormat="false" ht="14.25" hidden="false" customHeight="true" outlineLevel="0" collapsed="false">
      <c r="A716" s="0" t="n">
        <v>2015</v>
      </c>
      <c r="B716" s="0" t="s">
        <v>929</v>
      </c>
      <c r="C716" s="0" t="s">
        <v>34</v>
      </c>
      <c r="D716" s="0" t="s">
        <v>930</v>
      </c>
      <c r="E716" s="4" t="n">
        <v>75</v>
      </c>
      <c r="F716" s="4" t="n">
        <v>204</v>
      </c>
      <c r="G716" s="4" t="n">
        <v>4.43</v>
      </c>
      <c r="H716" s="4"/>
      <c r="I716" s="4"/>
      <c r="J716" s="4"/>
      <c r="K716" s="4"/>
      <c r="L716" s="4"/>
    </row>
    <row r="717" customFormat="false" ht="14.25" hidden="false" customHeight="true" outlineLevel="0" collapsed="false">
      <c r="A717" s="0" t="n">
        <v>2015</v>
      </c>
      <c r="B717" s="0" t="s">
        <v>931</v>
      </c>
      <c r="C717" s="0" t="s">
        <v>68</v>
      </c>
      <c r="D717" s="0" t="s">
        <v>28</v>
      </c>
      <c r="E717" s="4" t="n">
        <v>76.88</v>
      </c>
      <c r="F717" s="4" t="n">
        <v>324</v>
      </c>
      <c r="G717" s="4" t="n">
        <v>5.16</v>
      </c>
      <c r="H717" s="4" t="n">
        <v>29</v>
      </c>
      <c r="I717" s="4" t="n">
        <v>29</v>
      </c>
      <c r="J717" s="4" t="n">
        <v>97</v>
      </c>
      <c r="K717" s="4" t="n">
        <v>4.92</v>
      </c>
      <c r="L717" s="4"/>
    </row>
    <row r="718" customFormat="false" ht="14.25" hidden="false" customHeight="true" outlineLevel="0" collapsed="false">
      <c r="A718" s="0" t="n">
        <v>2015</v>
      </c>
      <c r="B718" s="0" t="s">
        <v>932</v>
      </c>
      <c r="C718" s="0" t="s">
        <v>68</v>
      </c>
      <c r="D718" s="0" t="s">
        <v>111</v>
      </c>
      <c r="E718" s="4" t="n">
        <v>78</v>
      </c>
      <c r="F718" s="4" t="n">
        <v>354</v>
      </c>
      <c r="G718" s="4" t="n">
        <v>5.42</v>
      </c>
      <c r="H718" s="4"/>
      <c r="I718" s="4"/>
      <c r="J718" s="4"/>
      <c r="K718" s="4"/>
      <c r="L718" s="4"/>
    </row>
    <row r="719" customFormat="false" ht="14.25" hidden="false" customHeight="true" outlineLevel="0" collapsed="false">
      <c r="A719" s="0" t="n">
        <v>2015</v>
      </c>
      <c r="B719" s="0" t="s">
        <v>933</v>
      </c>
      <c r="C719" s="0" t="s">
        <v>80</v>
      </c>
      <c r="D719" s="0" t="s">
        <v>934</v>
      </c>
      <c r="E719" s="4" t="n">
        <v>74</v>
      </c>
      <c r="F719" s="4" t="n">
        <v>305</v>
      </c>
      <c r="G719" s="4" t="n">
        <v>5.45</v>
      </c>
      <c r="H719" s="4"/>
      <c r="I719" s="4"/>
      <c r="J719" s="4"/>
      <c r="K719" s="4"/>
      <c r="L719" s="4"/>
    </row>
    <row r="720" customFormat="false" ht="14.25" hidden="false" customHeight="true" outlineLevel="0" collapsed="false">
      <c r="A720" s="0" t="n">
        <v>2015</v>
      </c>
      <c r="B720" s="0" t="s">
        <v>935</v>
      </c>
      <c r="C720" s="0" t="s">
        <v>40</v>
      </c>
      <c r="D720" s="0" t="s">
        <v>98</v>
      </c>
      <c r="E720" s="4" t="n">
        <v>67</v>
      </c>
      <c r="F720" s="4" t="n">
        <v>175</v>
      </c>
      <c r="G720" s="4" t="n">
        <v>4.38</v>
      </c>
      <c r="H720" s="4"/>
      <c r="I720" s="4"/>
      <c r="J720" s="4"/>
      <c r="K720" s="4"/>
      <c r="L720" s="4"/>
    </row>
    <row r="721" customFormat="false" ht="14.25" hidden="false" customHeight="true" outlineLevel="0" collapsed="false">
      <c r="A721" s="0" t="n">
        <v>2015</v>
      </c>
      <c r="B721" s="0" t="s">
        <v>936</v>
      </c>
      <c r="C721" s="0" t="s">
        <v>34</v>
      </c>
      <c r="D721" s="0" t="s">
        <v>230</v>
      </c>
      <c r="E721" s="4" t="n">
        <v>71</v>
      </c>
      <c r="F721" s="4" t="n">
        <v>188</v>
      </c>
      <c r="G721" s="4" t="n">
        <v>4.47</v>
      </c>
      <c r="H721" s="4"/>
      <c r="I721" s="4"/>
      <c r="J721" s="4"/>
      <c r="K721" s="4"/>
      <c r="L721" s="4"/>
    </row>
    <row r="722" customFormat="false" ht="14.25" hidden="false" customHeight="true" outlineLevel="0" collapsed="false">
      <c r="A722" s="0" t="n">
        <v>2015</v>
      </c>
      <c r="B722" s="0" t="s">
        <v>937</v>
      </c>
      <c r="C722" s="0" t="s">
        <v>24</v>
      </c>
      <c r="D722" s="0" t="s">
        <v>156</v>
      </c>
      <c r="E722" s="4" t="n">
        <v>75</v>
      </c>
      <c r="F722" s="4" t="n">
        <v>246</v>
      </c>
      <c r="G722" s="4" t="n">
        <v>4.53</v>
      </c>
      <c r="H722" s="4" t="n">
        <v>35</v>
      </c>
      <c r="I722" s="4" t="n">
        <v>41</v>
      </c>
      <c r="J722" s="4" t="n">
        <v>130</v>
      </c>
      <c r="K722" s="4" t="n">
        <v>4.15</v>
      </c>
      <c r="L722" s="4" t="n">
        <v>6.91</v>
      </c>
    </row>
    <row r="723" customFormat="false" ht="14.25" hidden="false" customHeight="true" outlineLevel="0" collapsed="false">
      <c r="A723" s="0" t="n">
        <v>2015</v>
      </c>
      <c r="B723" s="0" t="s">
        <v>938</v>
      </c>
      <c r="C723" s="0" t="s">
        <v>34</v>
      </c>
      <c r="D723" s="0" t="s">
        <v>269</v>
      </c>
      <c r="E723" s="4" t="n">
        <v>74</v>
      </c>
      <c r="F723" s="4" t="n">
        <v>224</v>
      </c>
      <c r="G723" s="4" t="n">
        <v>4.67</v>
      </c>
      <c r="H723" s="4"/>
      <c r="I723" s="4" t="n">
        <v>35.5</v>
      </c>
      <c r="J723" s="4" t="n">
        <v>117</v>
      </c>
      <c r="K723" s="4" t="n">
        <v>4.13</v>
      </c>
      <c r="L723" s="4" t="n">
        <v>6.93</v>
      </c>
    </row>
    <row r="724" customFormat="false" ht="14.25" hidden="false" customHeight="true" outlineLevel="0" collapsed="false">
      <c r="A724" s="0" t="n">
        <v>2015</v>
      </c>
      <c r="B724" s="0" t="s">
        <v>939</v>
      </c>
      <c r="C724" s="0" t="s">
        <v>85</v>
      </c>
      <c r="D724" s="0" t="s">
        <v>291</v>
      </c>
      <c r="E724" s="4" t="n">
        <v>74</v>
      </c>
      <c r="F724" s="4" t="n">
        <v>287</v>
      </c>
      <c r="G724" s="4" t="n">
        <v>5.2</v>
      </c>
      <c r="H724" s="4"/>
      <c r="I724" s="4"/>
      <c r="J724" s="4"/>
      <c r="K724" s="4"/>
      <c r="L724" s="4"/>
    </row>
    <row r="725" customFormat="false" ht="14.25" hidden="false" customHeight="true" outlineLevel="0" collapsed="false">
      <c r="A725" s="0" t="n">
        <v>2015</v>
      </c>
      <c r="B725" s="0" t="s">
        <v>940</v>
      </c>
      <c r="C725" s="0" t="s">
        <v>16</v>
      </c>
      <c r="D725" s="0" t="s">
        <v>160</v>
      </c>
      <c r="E725" s="4" t="n">
        <v>75.38</v>
      </c>
      <c r="F725" s="4" t="n">
        <v>248</v>
      </c>
      <c r="G725" s="4" t="n">
        <v>4.65</v>
      </c>
      <c r="H725" s="4"/>
      <c r="I725" s="4" t="n">
        <v>36</v>
      </c>
      <c r="J725" s="4" t="n">
        <v>119</v>
      </c>
      <c r="K725" s="4" t="n">
        <v>4.49</v>
      </c>
      <c r="L725" s="4" t="n">
        <v>7.29</v>
      </c>
    </row>
    <row r="726" customFormat="false" ht="14.25" hidden="false" customHeight="true" outlineLevel="0" collapsed="false">
      <c r="A726" s="0" t="n">
        <v>2015</v>
      </c>
      <c r="B726" s="0" t="s">
        <v>941</v>
      </c>
      <c r="C726" s="0" t="s">
        <v>16</v>
      </c>
      <c r="D726" s="0" t="s">
        <v>179</v>
      </c>
      <c r="E726" s="4" t="n">
        <v>75</v>
      </c>
      <c r="F726" s="4" t="n">
        <v>240</v>
      </c>
      <c r="G726" s="4" t="n">
        <v>4.84</v>
      </c>
      <c r="H726" s="4"/>
      <c r="I726" s="4"/>
      <c r="J726" s="4"/>
      <c r="K726" s="4"/>
      <c r="L726" s="4"/>
    </row>
    <row r="727" customFormat="false" ht="14.25" hidden="false" customHeight="true" outlineLevel="0" collapsed="false">
      <c r="A727" s="0" t="n">
        <v>2015</v>
      </c>
      <c r="B727" s="0" t="s">
        <v>942</v>
      </c>
      <c r="C727" s="0" t="s">
        <v>135</v>
      </c>
      <c r="D727" s="0" t="s">
        <v>111</v>
      </c>
      <c r="E727" s="4" t="n">
        <v>77.63</v>
      </c>
      <c r="F727" s="4" t="n">
        <v>187</v>
      </c>
      <c r="G727" s="4" t="n">
        <v>5.14</v>
      </c>
      <c r="H727" s="4"/>
      <c r="I727" s="4"/>
      <c r="J727" s="4"/>
      <c r="K727" s="4"/>
      <c r="L727" s="4"/>
    </row>
    <row r="728" customFormat="false" ht="14.25" hidden="false" customHeight="true" outlineLevel="0" collapsed="false">
      <c r="A728" s="0" t="n">
        <v>2015</v>
      </c>
      <c r="B728" s="0" t="s">
        <v>943</v>
      </c>
      <c r="C728" s="0" t="s">
        <v>135</v>
      </c>
      <c r="D728" s="0" t="s">
        <v>282</v>
      </c>
      <c r="E728" s="4" t="n">
        <v>73.88</v>
      </c>
      <c r="F728" s="4" t="n">
        <v>206</v>
      </c>
      <c r="G728" s="4" t="n">
        <v>5.02</v>
      </c>
      <c r="H728" s="4"/>
      <c r="I728" s="4"/>
      <c r="J728" s="4"/>
      <c r="K728" s="4"/>
      <c r="L728" s="4"/>
    </row>
    <row r="729" customFormat="false" ht="14.25" hidden="false" customHeight="true" outlineLevel="0" collapsed="false">
      <c r="A729" s="0" t="n">
        <v>2015</v>
      </c>
      <c r="B729" s="0" t="s">
        <v>944</v>
      </c>
      <c r="C729" s="0" t="s">
        <v>16</v>
      </c>
      <c r="D729" s="0" t="s">
        <v>945</v>
      </c>
      <c r="E729" s="4" t="n">
        <v>75</v>
      </c>
      <c r="F729" s="4" t="n">
        <v>260</v>
      </c>
      <c r="G729" s="4" t="n">
        <v>4.78</v>
      </c>
      <c r="H729" s="4"/>
      <c r="I729" s="4"/>
      <c r="J729" s="4"/>
      <c r="K729" s="4"/>
      <c r="L729" s="4"/>
    </row>
    <row r="730" customFormat="false" ht="14.25" hidden="false" customHeight="true" outlineLevel="0" collapsed="false">
      <c r="A730" s="0" t="n">
        <v>2015</v>
      </c>
      <c r="B730" s="0" t="s">
        <v>946</v>
      </c>
      <c r="C730" s="0" t="s">
        <v>85</v>
      </c>
      <c r="D730" s="0" t="s">
        <v>269</v>
      </c>
      <c r="E730" s="4" t="n">
        <v>74.88</v>
      </c>
      <c r="F730" s="4" t="n">
        <v>293</v>
      </c>
      <c r="G730" s="4" t="n">
        <v>4.86</v>
      </c>
      <c r="H730" s="4" t="n">
        <v>29</v>
      </c>
      <c r="I730" s="4" t="n">
        <v>29</v>
      </c>
      <c r="J730" s="4" t="n">
        <v>110</v>
      </c>
      <c r="K730" s="4" t="n">
        <v>4.37</v>
      </c>
      <c r="L730" s="4" t="n">
        <v>7.23</v>
      </c>
    </row>
    <row r="731" customFormat="false" ht="14.25" hidden="false" customHeight="true" outlineLevel="0" collapsed="false">
      <c r="A731" s="0" t="n">
        <v>2015</v>
      </c>
      <c r="B731" s="0" t="s">
        <v>947</v>
      </c>
      <c r="C731" s="0" t="s">
        <v>85</v>
      </c>
      <c r="D731" s="0" t="s">
        <v>326</v>
      </c>
      <c r="E731" s="4" t="n">
        <v>74</v>
      </c>
      <c r="F731" s="4" t="n">
        <v>325</v>
      </c>
      <c r="G731" s="4" t="n">
        <v>5.18</v>
      </c>
      <c r="H731" s="4"/>
      <c r="I731" s="4"/>
      <c r="J731" s="4"/>
      <c r="K731" s="4"/>
      <c r="L731" s="4"/>
    </row>
    <row r="732" customFormat="false" ht="14.25" hidden="false" customHeight="true" outlineLevel="0" collapsed="false">
      <c r="A732" s="0" t="n">
        <v>2015</v>
      </c>
      <c r="B732" s="0" t="s">
        <v>948</v>
      </c>
      <c r="C732" s="0" t="s">
        <v>24</v>
      </c>
      <c r="D732" s="0" t="s">
        <v>58</v>
      </c>
      <c r="E732" s="4" t="n">
        <v>75.5</v>
      </c>
      <c r="F732" s="4" t="n">
        <v>260</v>
      </c>
      <c r="G732" s="4" t="n">
        <v>4.74</v>
      </c>
      <c r="H732" s="4" t="n">
        <v>19</v>
      </c>
      <c r="I732" s="4" t="n">
        <v>29.5</v>
      </c>
      <c r="J732" s="4" t="n">
        <v>100</v>
      </c>
      <c r="K732" s="4" t="n">
        <v>4.53</v>
      </c>
      <c r="L732" s="4" t="n">
        <v>7.56</v>
      </c>
    </row>
    <row r="733" customFormat="false" ht="14.25" hidden="false" customHeight="true" outlineLevel="0" collapsed="false">
      <c r="A733" s="0" t="n">
        <v>2015</v>
      </c>
      <c r="B733" s="0" t="s">
        <v>949</v>
      </c>
      <c r="C733" s="0" t="s">
        <v>24</v>
      </c>
      <c r="D733" s="0" t="s">
        <v>262</v>
      </c>
      <c r="E733" s="4" t="n">
        <v>74.13</v>
      </c>
      <c r="F733" s="4" t="n">
        <v>248</v>
      </c>
      <c r="G733" s="4" t="n">
        <v>4.74</v>
      </c>
      <c r="H733" s="4" t="n">
        <v>25</v>
      </c>
      <c r="I733" s="4"/>
      <c r="J733" s="4"/>
      <c r="K733" s="4"/>
      <c r="L733" s="4"/>
    </row>
    <row r="734" customFormat="false" ht="14.25" hidden="false" customHeight="true" outlineLevel="0" collapsed="false">
      <c r="A734" s="0" t="n">
        <v>2015</v>
      </c>
      <c r="B734" s="0" t="s">
        <v>950</v>
      </c>
      <c r="C734" s="0" t="s">
        <v>13</v>
      </c>
      <c r="D734" s="0" t="s">
        <v>204</v>
      </c>
      <c r="E734" s="4" t="n">
        <v>74</v>
      </c>
      <c r="F734" s="4" t="n">
        <v>318</v>
      </c>
      <c r="G734" s="4" t="n">
        <v>5.48</v>
      </c>
      <c r="H734" s="4"/>
      <c r="I734" s="4"/>
      <c r="J734" s="4"/>
      <c r="K734" s="4"/>
      <c r="L734" s="4"/>
    </row>
    <row r="735" customFormat="false" ht="14.25" hidden="false" customHeight="true" outlineLevel="0" collapsed="false">
      <c r="A735" s="0" t="n">
        <v>2015</v>
      </c>
      <c r="B735" s="0" t="s">
        <v>951</v>
      </c>
      <c r="C735" s="0" t="s">
        <v>27</v>
      </c>
      <c r="D735" s="0" t="s">
        <v>316</v>
      </c>
      <c r="E735" s="4" t="n">
        <v>73</v>
      </c>
      <c r="F735" s="4" t="n">
        <v>218</v>
      </c>
      <c r="G735" s="4" t="n">
        <v>4.76</v>
      </c>
      <c r="H735" s="4"/>
      <c r="I735" s="4"/>
      <c r="J735" s="4"/>
      <c r="K735" s="4"/>
      <c r="L735" s="4"/>
    </row>
    <row r="736" customFormat="false" ht="14.25" hidden="false" customHeight="true" outlineLevel="0" collapsed="false">
      <c r="A736" s="0" t="n">
        <v>2015</v>
      </c>
      <c r="B736" s="0" t="s">
        <v>952</v>
      </c>
      <c r="C736" s="0" t="s">
        <v>19</v>
      </c>
      <c r="D736" s="0" t="s">
        <v>128</v>
      </c>
      <c r="E736" s="4" t="n">
        <v>74</v>
      </c>
      <c r="F736" s="4" t="n">
        <v>236</v>
      </c>
      <c r="G736" s="4" t="n">
        <v>4.68</v>
      </c>
      <c r="H736" s="4"/>
      <c r="I736" s="4"/>
      <c r="J736" s="4"/>
      <c r="K736" s="4"/>
      <c r="L736" s="4"/>
    </row>
    <row r="737" customFormat="false" ht="14.25" hidden="false" customHeight="true" outlineLevel="0" collapsed="false">
      <c r="A737" s="0" t="n">
        <v>2015</v>
      </c>
      <c r="B737" s="0" t="s">
        <v>953</v>
      </c>
      <c r="C737" s="0" t="s">
        <v>55</v>
      </c>
      <c r="D737" s="0" t="s">
        <v>686</v>
      </c>
      <c r="E737" s="4" t="n">
        <v>75</v>
      </c>
      <c r="F737" s="4" t="n">
        <v>247</v>
      </c>
      <c r="G737" s="4" t="n">
        <v>4.82</v>
      </c>
      <c r="H737" s="4" t="n">
        <v>14</v>
      </c>
      <c r="I737" s="4" t="n">
        <v>37.5</v>
      </c>
      <c r="J737" s="4" t="n">
        <v>109</v>
      </c>
      <c r="K737" s="4" t="n">
        <v>4.26</v>
      </c>
      <c r="L737" s="4" t="n">
        <v>7.07</v>
      </c>
    </row>
    <row r="738" customFormat="false" ht="14.25" hidden="false" customHeight="true" outlineLevel="0" collapsed="false">
      <c r="A738" s="0" t="n">
        <v>2015</v>
      </c>
      <c r="B738" s="0" t="s">
        <v>954</v>
      </c>
      <c r="C738" s="0" t="s">
        <v>27</v>
      </c>
      <c r="D738" s="0" t="s">
        <v>955</v>
      </c>
      <c r="E738" s="4" t="n">
        <v>71</v>
      </c>
      <c r="F738" s="4" t="n">
        <v>223</v>
      </c>
      <c r="G738" s="4" t="n">
        <v>4.6</v>
      </c>
      <c r="H738" s="4" t="n">
        <v>25</v>
      </c>
      <c r="I738" s="4" t="n">
        <v>41</v>
      </c>
      <c r="J738" s="4" t="n">
        <v>121</v>
      </c>
      <c r="K738" s="4" t="n">
        <v>4.14</v>
      </c>
      <c r="L738" s="4" t="n">
        <v>7.08</v>
      </c>
    </row>
    <row r="739" customFormat="false" ht="14.25" hidden="false" customHeight="true" outlineLevel="0" collapsed="false">
      <c r="A739" s="0" t="n">
        <v>2015</v>
      </c>
      <c r="B739" s="0" t="s">
        <v>956</v>
      </c>
      <c r="C739" s="0" t="s">
        <v>27</v>
      </c>
      <c r="D739" s="0" t="s">
        <v>38</v>
      </c>
      <c r="E739" s="4" t="n">
        <v>73</v>
      </c>
      <c r="F739" s="4" t="n">
        <v>233</v>
      </c>
      <c r="G739" s="4" t="n">
        <v>4.64</v>
      </c>
      <c r="H739" s="4"/>
      <c r="I739" s="4"/>
      <c r="J739" s="4"/>
      <c r="K739" s="4"/>
      <c r="L739" s="4"/>
    </row>
    <row r="740" customFormat="false" ht="14.25" hidden="false" customHeight="true" outlineLevel="0" collapsed="false">
      <c r="A740" s="0" t="n">
        <v>2015</v>
      </c>
      <c r="B740" s="0" t="s">
        <v>957</v>
      </c>
      <c r="C740" s="0" t="s">
        <v>24</v>
      </c>
      <c r="D740" s="0" t="s">
        <v>736</v>
      </c>
      <c r="E740" s="4" t="n">
        <v>74.5</v>
      </c>
      <c r="F740" s="4" t="n">
        <v>250</v>
      </c>
      <c r="G740" s="4" t="n">
        <v>4.68</v>
      </c>
      <c r="H740" s="4"/>
      <c r="I740" s="4" t="n">
        <v>33.5</v>
      </c>
      <c r="J740" s="4" t="n">
        <v>125</v>
      </c>
      <c r="K740" s="4" t="n">
        <v>4.65</v>
      </c>
      <c r="L740" s="4"/>
    </row>
    <row r="741" customFormat="false" ht="14.25" hidden="false" customHeight="true" outlineLevel="0" collapsed="false">
      <c r="A741" s="0" t="n">
        <v>2015</v>
      </c>
      <c r="B741" s="0" t="s">
        <v>958</v>
      </c>
      <c r="C741" s="0" t="s">
        <v>55</v>
      </c>
      <c r="D741" s="0" t="s">
        <v>56</v>
      </c>
      <c r="E741" s="4" t="n">
        <v>76.5</v>
      </c>
      <c r="F741" s="4" t="n">
        <v>274</v>
      </c>
      <c r="G741" s="4" t="n">
        <v>4.83</v>
      </c>
      <c r="H741" s="4" t="n">
        <v>23</v>
      </c>
      <c r="I741" s="4" t="n">
        <v>29</v>
      </c>
      <c r="J741" s="4" t="n">
        <v>113</v>
      </c>
      <c r="K741" s="4" t="n">
        <v>4.66</v>
      </c>
      <c r="L741" s="4" t="n">
        <v>7.42</v>
      </c>
    </row>
    <row r="742" customFormat="false" ht="14.25" hidden="false" customHeight="true" outlineLevel="0" collapsed="false">
      <c r="A742" s="0" t="n">
        <v>2015</v>
      </c>
      <c r="B742" s="0" t="s">
        <v>959</v>
      </c>
      <c r="C742" s="0" t="s">
        <v>24</v>
      </c>
      <c r="D742" s="0" t="s">
        <v>62</v>
      </c>
      <c r="E742" s="4" t="n">
        <v>71</v>
      </c>
      <c r="F742" s="4" t="n">
        <v>224</v>
      </c>
      <c r="G742" s="4" t="n">
        <v>4.68</v>
      </c>
      <c r="H742" s="4"/>
      <c r="I742" s="4"/>
      <c r="J742" s="4"/>
      <c r="K742" s="4"/>
      <c r="L742" s="4"/>
    </row>
    <row r="744" customFormat="false" ht="13.8" hidden="false" customHeight="false" outlineLevel="0" collapsed="false">
      <c r="E744" s="5"/>
      <c r="F744" s="5"/>
      <c r="G744" s="5"/>
      <c r="H744" s="5"/>
      <c r="I744" s="5"/>
      <c r="J744" s="5"/>
      <c r="K744" s="5"/>
      <c r="L744" s="5"/>
    </row>
    <row r="745" customFormat="false" ht="13.8" hidden="false" customHeight="false" outlineLevel="0" collapsed="false">
      <c r="E745" s="5"/>
      <c r="F745" s="5"/>
      <c r="G745" s="5"/>
      <c r="H745" s="5"/>
      <c r="I745" s="5"/>
      <c r="J745" s="5"/>
      <c r="K745" s="5"/>
      <c r="L74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5" activeCellId="1" sqref="E744:L745 P5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14"/>
  </cols>
  <sheetData>
    <row r="1" customFormat="fals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BE1" s="8"/>
    </row>
    <row r="2" customFormat="fals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BE2" s="8"/>
    </row>
    <row r="3" customFormat="false" ht="15" hidden="false" customHeight="false" outlineLevel="0" collapsed="false">
      <c r="A3" s="0" t="s">
        <v>503</v>
      </c>
      <c r="B3" s="0" t="s">
        <v>504</v>
      </c>
      <c r="C3" s="0" t="n">
        <v>73</v>
      </c>
      <c r="D3" s="0" t="n">
        <v>210</v>
      </c>
      <c r="E3" s="0" t="n">
        <v>5.02</v>
      </c>
      <c r="F3" s="0" t="n">
        <v>-0.697723716495727</v>
      </c>
      <c r="Q3" s="0" t="n">
        <v>-0.697723716495727</v>
      </c>
      <c r="R3" s="0" t="n">
        <v>-0.697723716495727</v>
      </c>
      <c r="V3" s="12"/>
      <c r="AA3" s="0" t="n">
        <f aca="false">IFERROR(X3+Y3+Z3,"")</f>
        <v>0</v>
      </c>
      <c r="AB3" s="0" t="str">
        <f aca="false">IFERROR(AA3/W3,"")</f>
        <v/>
      </c>
      <c r="AC3" s="12"/>
      <c r="AH3" s="0" t="n">
        <f aca="false">IFERROR(AE3+AF3+AG3,"")</f>
        <v>0</v>
      </c>
      <c r="AI3" s="0" t="str">
        <f aca="false">IFERROR(AH3/AD3,"")</f>
        <v/>
      </c>
      <c r="AJ3" s="12"/>
      <c r="AO3" s="0" t="n">
        <f aca="false">IFERROR(AL3+AM3+AN3,"")</f>
        <v>0</v>
      </c>
      <c r="AP3" s="0" t="str">
        <f aca="false">IFERROR(AO3/AK3,"")</f>
        <v/>
      </c>
    </row>
    <row r="4" customFormat="false" ht="15" hidden="false" customHeight="false" outlineLevel="0" collapsed="false">
      <c r="A4" s="0" t="s">
        <v>562</v>
      </c>
      <c r="B4" s="0" t="s">
        <v>504</v>
      </c>
      <c r="C4" s="0" t="n">
        <v>72.25</v>
      </c>
      <c r="D4" s="0" t="n">
        <v>216</v>
      </c>
      <c r="E4" s="0" t="n">
        <v>5.16</v>
      </c>
      <c r="F4" s="0" t="n">
        <v>-1.16571910607859</v>
      </c>
      <c r="Q4" s="0" t="n">
        <v>-1.16571910607859</v>
      </c>
      <c r="R4" s="0" t="n">
        <v>-1.16571910607859</v>
      </c>
      <c r="V4" s="12"/>
      <c r="W4" s="0" t="n">
        <v>16</v>
      </c>
      <c r="X4" s="0" t="n">
        <v>0</v>
      </c>
      <c r="Y4" s="0" t="n">
        <v>0</v>
      </c>
      <c r="Z4" s="0" t="n">
        <v>141</v>
      </c>
      <c r="AA4" s="0" t="n">
        <f aca="false">IFERROR(X4+Y4+Z4,"")</f>
        <v>141</v>
      </c>
      <c r="AB4" s="0" t="n">
        <f aca="false">IFERROR(AA4/W4,"")</f>
        <v>8.8125</v>
      </c>
      <c r="AC4" s="12"/>
      <c r="AD4" s="0" t="n">
        <v>16</v>
      </c>
      <c r="AE4" s="0" t="n">
        <v>0</v>
      </c>
      <c r="AF4" s="0" t="n">
        <v>0</v>
      </c>
      <c r="AG4" s="0" t="n">
        <v>169</v>
      </c>
      <c r="AH4" s="0" t="n">
        <f aca="false">IFERROR(AE4+AF4+AG4,"")</f>
        <v>169</v>
      </c>
      <c r="AI4" s="0" t="n">
        <f aca="false">IFERROR(AH4/AD4,"")</f>
        <v>10.5625</v>
      </c>
      <c r="AJ4" s="12"/>
      <c r="AK4" s="0" t="n">
        <v>10</v>
      </c>
      <c r="AL4" s="0" t="n">
        <v>0</v>
      </c>
      <c r="AM4" s="0" t="n">
        <v>0</v>
      </c>
      <c r="AN4" s="0" t="n">
        <v>103</v>
      </c>
      <c r="AO4" s="0" t="n">
        <f aca="false">IFERROR(AL4+AM4+AN4,"")</f>
        <v>103</v>
      </c>
      <c r="AP4" s="0" t="n">
        <f aca="false">IFERROR(AO4/AK4,"")</f>
        <v>10.3</v>
      </c>
    </row>
    <row r="5" customFormat="false" ht="15" hidden="false" customHeight="false" outlineLevel="0" collapsed="false">
      <c r="A5" s="0" t="s">
        <v>578</v>
      </c>
      <c r="B5" s="0" t="s">
        <v>504</v>
      </c>
      <c r="C5" s="0" t="n">
        <v>74.75</v>
      </c>
      <c r="D5" s="0" t="n">
        <v>196</v>
      </c>
      <c r="E5" s="0" t="n">
        <v>4.93</v>
      </c>
      <c r="F5" s="0" t="n">
        <v>-0.396869537478173</v>
      </c>
      <c r="Q5" s="0" t="n">
        <v>-0.396869537478173</v>
      </c>
      <c r="R5" s="0" t="n">
        <v>-0.396869537478173</v>
      </c>
      <c r="V5" s="12"/>
      <c r="AA5" s="0" t="n">
        <f aca="false">IFERROR(X5+Y5+Z5,"")</f>
        <v>0</v>
      </c>
      <c r="AB5" s="0" t="str">
        <f aca="false">IFERROR(AA5/W5,"")</f>
        <v/>
      </c>
      <c r="AC5" s="12"/>
      <c r="AH5" s="0" t="n">
        <f aca="false">IFERROR(AE5+AF5+AG5,"")</f>
        <v>0</v>
      </c>
      <c r="AI5" s="0" t="str">
        <f aca="false">IFERROR(AH5/AD5,"")</f>
        <v/>
      </c>
      <c r="AJ5" s="12"/>
      <c r="AO5" s="0" t="n">
        <f aca="false">IFERROR(AL5+AM5+AN5,"")</f>
        <v>0</v>
      </c>
      <c r="AP5" s="0" t="str">
        <f aca="false">IFERROR(AO5/AK5,"")</f>
        <v/>
      </c>
    </row>
    <row r="6" customFormat="false" ht="15" hidden="false" customHeight="false" outlineLevel="0" collapsed="false">
      <c r="A6" s="0" t="s">
        <v>619</v>
      </c>
      <c r="B6" s="0" t="s">
        <v>504</v>
      </c>
      <c r="C6" s="0" t="n">
        <v>72.63</v>
      </c>
      <c r="D6" s="0" t="n">
        <v>236</v>
      </c>
      <c r="E6" s="0" t="n">
        <v>5.17</v>
      </c>
      <c r="F6" s="0" t="n">
        <v>-1.19914734819165</v>
      </c>
      <c r="G6" s="0" t="n">
        <v>14</v>
      </c>
      <c r="H6" s="0" t="n">
        <v>-1.11368857545116</v>
      </c>
      <c r="Q6" s="0" t="n">
        <v>-2.31283592364281</v>
      </c>
      <c r="R6" s="0" t="n">
        <v>-1.15641796182141</v>
      </c>
      <c r="V6" s="12"/>
      <c r="W6" s="0" t="n">
        <v>4</v>
      </c>
      <c r="X6" s="0" t="n">
        <v>0</v>
      </c>
      <c r="Y6" s="0" t="n">
        <v>0</v>
      </c>
      <c r="Z6" s="0" t="n">
        <v>38</v>
      </c>
      <c r="AA6" s="0" t="n">
        <f aca="false">IFERROR(X6+Y6+Z6,"")</f>
        <v>38</v>
      </c>
      <c r="AB6" s="0" t="n">
        <f aca="false">IFERROR(AA6/W6,"")</f>
        <v>9.5</v>
      </c>
      <c r="AC6" s="12"/>
      <c r="AH6" s="0" t="n">
        <f aca="false">IFERROR(AE6+AF6+AG6,"")</f>
        <v>0</v>
      </c>
      <c r="AI6" s="0" t="str">
        <f aca="false">IFERROR(AH6/AD6,"")</f>
        <v/>
      </c>
      <c r="AJ6" s="12"/>
      <c r="AO6" s="0" t="n">
        <f aca="false">IFERROR(AL6+AM6+AN6,"")</f>
        <v>0</v>
      </c>
      <c r="AP6" s="0" t="str">
        <f aca="false">IFERROR(AO6/AK6,"")</f>
        <v/>
      </c>
    </row>
    <row r="7" customFormat="false" ht="15" hidden="false" customHeight="false" outlineLevel="0" collapsed="false">
      <c r="A7" s="0" t="s">
        <v>683</v>
      </c>
      <c r="B7" s="0" t="s">
        <v>504</v>
      </c>
      <c r="C7" s="0" t="n">
        <v>71</v>
      </c>
      <c r="D7" s="0" t="n">
        <v>196</v>
      </c>
      <c r="E7" s="0" t="n">
        <v>4.94</v>
      </c>
      <c r="F7" s="0" t="n">
        <v>-0.430297779591237</v>
      </c>
      <c r="Q7" s="0" t="n">
        <v>-0.430297779591237</v>
      </c>
      <c r="R7" s="0" t="n">
        <v>-0.430297779591237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O7" s="0" t="n">
        <f aca="false">IFERROR(AL7+AM7+AN7,"")</f>
        <v>0</v>
      </c>
      <c r="AP7" s="0" t="str">
        <f aca="false">IFERROR(AO7/AK7,"")</f>
        <v/>
      </c>
    </row>
    <row r="8" customFormat="false" ht="15" hidden="false" customHeight="false" outlineLevel="0" collapsed="false">
      <c r="A8" s="0" t="s">
        <v>818</v>
      </c>
      <c r="B8" s="0" t="s">
        <v>504</v>
      </c>
      <c r="C8" s="0" t="n">
        <v>73.5</v>
      </c>
      <c r="D8" s="0" t="n">
        <v>191</v>
      </c>
      <c r="E8" s="0" t="n">
        <v>5.06</v>
      </c>
      <c r="F8" s="0" t="n">
        <v>-0.831436684947973</v>
      </c>
      <c r="Q8" s="0" t="n">
        <v>-0.831436684947973</v>
      </c>
      <c r="R8" s="0" t="n">
        <v>-0.831436684947973</v>
      </c>
      <c r="V8" s="12"/>
      <c r="AA8" s="0" t="n">
        <f aca="false">IFERROR(X8+Y8+Z8,"")</f>
        <v>0</v>
      </c>
      <c r="AB8" s="0" t="str">
        <f aca="false">IFERROR(AA8/W8,"")</f>
        <v/>
      </c>
      <c r="AC8" s="12"/>
      <c r="AH8" s="0" t="n">
        <f aca="false">IFERROR(AE8+AF8+AG8,"")</f>
        <v>0</v>
      </c>
      <c r="AI8" s="0" t="str">
        <f aca="false">IFERROR(AH8/AD8,"")</f>
        <v/>
      </c>
      <c r="AJ8" s="12"/>
      <c r="AK8" s="0" t="n">
        <v>2</v>
      </c>
      <c r="AL8" s="0" t="n">
        <v>0</v>
      </c>
      <c r="AM8" s="0" t="n">
        <v>0</v>
      </c>
      <c r="AN8" s="0" t="n">
        <v>16</v>
      </c>
      <c r="AO8" s="0" t="n">
        <f aca="false">IFERROR(AL8+AM8+AN8,"")</f>
        <v>16</v>
      </c>
      <c r="AP8" s="0" t="n">
        <f aca="false">IFERROR(AO8/AK8,"")</f>
        <v>8</v>
      </c>
    </row>
    <row r="9" customFormat="false" ht="15" hidden="false" customHeight="false" outlineLevel="0" collapsed="false">
      <c r="A9" s="0" t="s">
        <v>914</v>
      </c>
      <c r="B9" s="0" t="s">
        <v>504</v>
      </c>
      <c r="C9" s="0" t="n">
        <v>73</v>
      </c>
      <c r="D9" s="0" t="n">
        <v>206</v>
      </c>
      <c r="E9" s="0" t="n">
        <v>4.87</v>
      </c>
      <c r="F9" s="0" t="n">
        <v>-0.196300084799805</v>
      </c>
      <c r="Q9" s="0" t="n">
        <v>-0.196300084799805</v>
      </c>
      <c r="R9" s="0" t="n">
        <v>-0.196300084799805</v>
      </c>
      <c r="V9" s="12"/>
      <c r="AA9" s="0" t="n">
        <f aca="false">IFERROR(X9+Y9+Z9,"")</f>
        <v>0</v>
      </c>
      <c r="AB9" s="0" t="str">
        <f aca="false">IFERROR(AA9/W9,"")</f>
        <v/>
      </c>
      <c r="AC9" s="12"/>
      <c r="AH9" s="0" t="n">
        <f aca="false">IFERROR(AE9+AF9+AG9,"")</f>
        <v>0</v>
      </c>
      <c r="AI9" s="0" t="str">
        <f aca="false">IFERROR(AH9/AD9,"")</f>
        <v/>
      </c>
      <c r="AJ9" s="12"/>
      <c r="AO9" s="0" t="n">
        <f aca="false">IFERROR(AL9+AM9+AN9,"")</f>
        <v>0</v>
      </c>
      <c r="AP9" s="0" t="str">
        <f aca="false">IFERROR(AO9/AK9,"")</f>
        <v/>
      </c>
    </row>
    <row r="10" customFormat="false" ht="15" hidden="false" customHeight="false" outlineLevel="0" collapsed="false">
      <c r="A10" s="0" t="s">
        <v>70</v>
      </c>
      <c r="B10" s="0" t="s">
        <v>71</v>
      </c>
      <c r="C10" s="0" t="n">
        <v>74</v>
      </c>
      <c r="D10" s="0" t="n">
        <v>239</v>
      </c>
      <c r="E10" s="0" t="n">
        <v>4.87</v>
      </c>
      <c r="F10" s="0" t="n">
        <v>-0.196300084799805</v>
      </c>
      <c r="Q10" s="0" t="n">
        <v>-0.196300084799805</v>
      </c>
      <c r="R10" s="0" t="n">
        <v>-0.196300084799805</v>
      </c>
      <c r="V10" s="12"/>
      <c r="AA10" s="0" t="n">
        <f aca="false">IFERROR(X10+Y10+Z10,"")</f>
        <v>0</v>
      </c>
      <c r="AB10" s="0" t="str">
        <f aca="false">IFERROR(AA10/W10,"")</f>
        <v/>
      </c>
      <c r="AC10" s="12"/>
      <c r="AH10" s="0" t="n">
        <f aca="false">IFERROR(AE10+AF10+AG10,"")</f>
        <v>0</v>
      </c>
      <c r="AI10" s="0" t="str">
        <f aca="false">IFERROR(AH10/AD10,"")</f>
        <v/>
      </c>
      <c r="AJ10" s="12"/>
      <c r="AO10" s="0" t="n">
        <f aca="false">IFERROR(AL10+AM10+AN10,"")</f>
        <v>0</v>
      </c>
      <c r="AP10" s="0" t="str">
        <f aca="false">IFERROR(AO10/AK10,"")</f>
        <v/>
      </c>
    </row>
    <row r="11" customFormat="false" ht="15" hidden="false" customHeight="false" outlineLevel="0" collapsed="false">
      <c r="A11" s="0" t="s">
        <v>401</v>
      </c>
      <c r="B11" s="0" t="s">
        <v>71</v>
      </c>
      <c r="C11" s="0" t="n">
        <v>73</v>
      </c>
      <c r="D11" s="0" t="n">
        <v>244</v>
      </c>
      <c r="E11" s="0" t="n">
        <v>4.95</v>
      </c>
      <c r="F11" s="0" t="n">
        <v>-0.463726021704298</v>
      </c>
      <c r="Q11" s="0" t="n">
        <v>-0.463726021704298</v>
      </c>
      <c r="R11" s="0" t="n">
        <v>-0.463726021704298</v>
      </c>
      <c r="V11" s="12"/>
      <c r="AA11" s="0" t="n">
        <f aca="false">IFERROR(X11+Y11+Z11,"")</f>
        <v>0</v>
      </c>
      <c r="AB11" s="0" t="str">
        <f aca="false">IFERROR(AA11/W11,"")</f>
        <v/>
      </c>
      <c r="AC11" s="12"/>
      <c r="AH11" s="0" t="n">
        <f aca="false">IFERROR(AE11+AF11+AG11,"")</f>
        <v>0</v>
      </c>
      <c r="AI11" s="0" t="str">
        <f aca="false">IFERROR(AH11/AD11,"")</f>
        <v/>
      </c>
      <c r="AJ11" s="12"/>
      <c r="AO11" s="0" t="n">
        <f aca="false">IFERROR(AL11+AM11+AN11,"")</f>
        <v>0</v>
      </c>
      <c r="AP11" s="0" t="str">
        <f aca="false">IFERROR(AO11/AK11,"")</f>
        <v/>
      </c>
    </row>
    <row r="12" customFormat="false" ht="15" hidden="false" customHeight="false" outlineLevel="0" collapsed="false">
      <c r="A12" s="0" t="s">
        <v>532</v>
      </c>
      <c r="B12" s="0" t="s">
        <v>71</v>
      </c>
      <c r="C12" s="0" t="n">
        <v>74</v>
      </c>
      <c r="D12" s="0" t="n">
        <v>245</v>
      </c>
      <c r="E12" s="0" t="n">
        <v>5.12</v>
      </c>
      <c r="F12" s="0" t="n">
        <v>-1.03200613762634</v>
      </c>
      <c r="Q12" s="0" t="n">
        <v>-1.03200613762634</v>
      </c>
      <c r="R12" s="0" t="n">
        <v>-1.03200613762634</v>
      </c>
      <c r="V12" s="12"/>
      <c r="AA12" s="0" t="n">
        <f aca="false">IFERROR(X12+Y12+Z12,"")</f>
        <v>0</v>
      </c>
      <c r="AB12" s="0" t="str">
        <f aca="false">IFERROR(AA12/W12,"")</f>
        <v/>
      </c>
      <c r="AC12" s="12"/>
      <c r="AH12" s="0" t="n">
        <f aca="false">IFERROR(AE12+AF12+AG12,"")</f>
        <v>0</v>
      </c>
      <c r="AI12" s="0" t="str">
        <f aca="false">IFERROR(AH12/AD12,"")</f>
        <v/>
      </c>
      <c r="AJ12" s="12"/>
      <c r="AO12" s="0" t="n">
        <f aca="false">IFERROR(AL12+AM12+AN12,"")</f>
        <v>0</v>
      </c>
      <c r="AP12" s="0" t="str">
        <f aca="false">IFERROR(AO12/AK12,"")</f>
        <v/>
      </c>
    </row>
    <row r="13" customFormat="false" ht="15" hidden="false" customHeight="false" outlineLevel="0" collapsed="false">
      <c r="A13" s="0" t="s">
        <v>537</v>
      </c>
      <c r="B13" s="0" t="s">
        <v>71</v>
      </c>
      <c r="C13" s="0" t="n">
        <v>74</v>
      </c>
      <c r="D13" s="0" t="n">
        <v>242</v>
      </c>
      <c r="E13" s="0" t="n">
        <v>4.91</v>
      </c>
      <c r="F13" s="0" t="n">
        <v>-0.330013053252052</v>
      </c>
      <c r="G13" s="0" t="n">
        <v>30</v>
      </c>
      <c r="H13" s="0" t="n">
        <v>1.50366214875668</v>
      </c>
      <c r="I13" s="0" t="n">
        <v>33</v>
      </c>
      <c r="J13" s="0" t="n">
        <v>-0.142270839235251</v>
      </c>
      <c r="Q13" s="0" t="n">
        <v>1.03137825626938</v>
      </c>
      <c r="R13" s="0" t="n">
        <v>0.343792752089794</v>
      </c>
      <c r="S13" s="0" t="n">
        <v>5</v>
      </c>
      <c r="T13" s="0" t="n">
        <v>166</v>
      </c>
      <c r="U13" s="0" t="n">
        <v>161</v>
      </c>
      <c r="V13" s="12"/>
      <c r="W13" s="0" t="n">
        <v>16</v>
      </c>
      <c r="X13" s="0" t="n">
        <v>0</v>
      </c>
      <c r="Y13" s="0" t="n">
        <v>0</v>
      </c>
      <c r="Z13" s="0" t="n">
        <v>164</v>
      </c>
      <c r="AA13" s="0" t="n">
        <f aca="false">IFERROR(X13+Y13+Z13,"")</f>
        <v>164</v>
      </c>
      <c r="AB13" s="0" t="n">
        <f aca="false">IFERROR(AA13/W13,"")</f>
        <v>10.25</v>
      </c>
      <c r="AC13" s="12"/>
      <c r="AD13" s="0" t="n">
        <v>16</v>
      </c>
      <c r="AE13" s="0" t="n">
        <v>0</v>
      </c>
      <c r="AF13" s="0" t="n">
        <v>0</v>
      </c>
      <c r="AG13" s="0" t="n">
        <v>153</v>
      </c>
      <c r="AH13" s="0" t="n">
        <f aca="false">IFERROR(AE13+AF13+AG13,"")</f>
        <v>153</v>
      </c>
      <c r="AI13" s="0" t="n">
        <f aca="false">IFERROR(AH13/AD13,"")</f>
        <v>9.5625</v>
      </c>
      <c r="AJ13" s="12"/>
      <c r="AK13" s="0" t="n">
        <v>16</v>
      </c>
      <c r="AL13" s="0" t="n">
        <v>0</v>
      </c>
      <c r="AM13" s="0" t="n">
        <v>0</v>
      </c>
      <c r="AN13" s="0" t="n">
        <v>147</v>
      </c>
      <c r="AO13" s="0" t="n">
        <f aca="false">IFERROR(AL13+AM13+AN13,"")</f>
        <v>147</v>
      </c>
      <c r="AP13" s="0" t="n">
        <f aca="false">IFERROR(AO13/AK13,"")</f>
        <v>9.1875</v>
      </c>
    </row>
    <row r="14" customFormat="false" ht="15" hidden="false" customHeight="false" outlineLevel="0" collapsed="false">
      <c r="A14" s="0" t="s">
        <v>684</v>
      </c>
      <c r="B14" s="0" t="s">
        <v>71</v>
      </c>
      <c r="C14" s="0" t="n">
        <v>76</v>
      </c>
      <c r="D14" s="0" t="n">
        <v>245</v>
      </c>
      <c r="E14" s="0" t="n">
        <v>5.08</v>
      </c>
      <c r="F14" s="0" t="n">
        <v>-0.898293169174098</v>
      </c>
      <c r="Q14" s="0" t="n">
        <v>-0.898293169174098</v>
      </c>
      <c r="R14" s="0" t="n">
        <v>-0.898293169174098</v>
      </c>
      <c r="V14" s="12"/>
      <c r="AA14" s="0" t="n">
        <f aca="false">IFERROR(X14+Y14+Z14,"")</f>
        <v>0</v>
      </c>
      <c r="AB14" s="0" t="str">
        <f aca="false">IFERROR(AA14/W14,"")</f>
        <v/>
      </c>
      <c r="AC14" s="12"/>
      <c r="AH14" s="0" t="n">
        <f aca="false">IFERROR(AE14+AF14+AG14,"")</f>
        <v>0</v>
      </c>
      <c r="AI14" s="0" t="str">
        <f aca="false">IFERROR(AH14/AD14,"")</f>
        <v/>
      </c>
      <c r="AJ14" s="12"/>
      <c r="AO14" s="0" t="n">
        <f aca="false">IFERROR(AL14+AM14+AN14,"")</f>
        <v>0</v>
      </c>
      <c r="AP14" s="0" t="str">
        <f aca="false">IFERROR(AO14/AK14,"")</f>
        <v/>
      </c>
    </row>
    <row r="15" customFormat="false" ht="15" hidden="false" customHeight="false" outlineLevel="0" collapsed="false">
      <c r="A15" s="0" t="s">
        <v>134</v>
      </c>
      <c r="B15" s="0" t="s">
        <v>135</v>
      </c>
      <c r="C15" s="0" t="n">
        <v>74</v>
      </c>
      <c r="D15" s="0" t="n">
        <v>203</v>
      </c>
      <c r="E15" s="0" t="n">
        <v>4.97</v>
      </c>
      <c r="F15" s="0" t="n">
        <v>-0.53058250593042</v>
      </c>
      <c r="Q15" s="0" t="n">
        <v>-0.53058250593042</v>
      </c>
      <c r="R15" s="0" t="n">
        <v>-0.53058250593042</v>
      </c>
      <c r="V15" s="12"/>
      <c r="AA15" s="0" t="n">
        <f aca="false">IFERROR(X15+Y15+Z15,"")</f>
        <v>0</v>
      </c>
      <c r="AB15" s="0" t="str">
        <f aca="false">IFERROR(AA15/W15,"")</f>
        <v/>
      </c>
      <c r="AC15" s="12"/>
      <c r="AH15" s="0" t="n">
        <f aca="false">IFERROR(AE15+AF15+AG15,"")</f>
        <v>0</v>
      </c>
      <c r="AI15" s="0" t="str">
        <f aca="false">IFERROR(AH15/AD15,"")</f>
        <v/>
      </c>
      <c r="AJ15" s="12"/>
      <c r="AO15" s="0" t="n">
        <f aca="false">IFERROR(AL15+AM15+AN15,"")</f>
        <v>0</v>
      </c>
      <c r="AP15" s="0" t="str">
        <f aca="false">IFERROR(AO15/AK15,"")</f>
        <v/>
      </c>
    </row>
    <row r="16" customFormat="false" ht="15" hidden="false" customHeight="false" outlineLevel="0" collapsed="false">
      <c r="A16" s="0" t="s">
        <v>155</v>
      </c>
      <c r="B16" s="0" t="s">
        <v>135</v>
      </c>
      <c r="C16" s="0" t="n">
        <v>77</v>
      </c>
      <c r="D16" s="0" t="n">
        <v>229</v>
      </c>
      <c r="E16" s="0" t="n">
        <v>5.18</v>
      </c>
      <c r="F16" s="0" t="n">
        <v>-1.23257559030471</v>
      </c>
      <c r="Q16" s="0" t="n">
        <v>-1.23257559030471</v>
      </c>
      <c r="R16" s="0" t="n">
        <v>-1.23257559030471</v>
      </c>
      <c r="S16" s="0" t="n">
        <v>5</v>
      </c>
      <c r="T16" s="0" t="n">
        <v>165</v>
      </c>
      <c r="U16" s="0" t="n">
        <v>160</v>
      </c>
      <c r="V16" s="12"/>
      <c r="W16" s="0" t="n">
        <v>16</v>
      </c>
      <c r="X16" s="0" t="n">
        <v>0</v>
      </c>
      <c r="Y16" s="0" t="n">
        <v>0</v>
      </c>
      <c r="Z16" s="0" t="n">
        <v>197</v>
      </c>
      <c r="AA16" s="0" t="n">
        <f aca="false">IFERROR(X16+Y16+Z16,"")</f>
        <v>197</v>
      </c>
      <c r="AB16" s="0" t="n">
        <f aca="false">IFERROR(AA16/W16,"")</f>
        <v>12.3125</v>
      </c>
      <c r="AC16" s="12"/>
      <c r="AD16" s="0" t="n">
        <v>16</v>
      </c>
      <c r="AE16" s="0" t="n">
        <v>0</v>
      </c>
      <c r="AF16" s="0" t="n">
        <v>0</v>
      </c>
      <c r="AG16" s="0" t="n">
        <v>186</v>
      </c>
      <c r="AH16" s="0" t="n">
        <f aca="false">IFERROR(AE16+AF16+AG16,"")</f>
        <v>186</v>
      </c>
      <c r="AI16" s="0" t="n">
        <f aca="false">IFERROR(AH16/AD16,"")</f>
        <v>11.625</v>
      </c>
      <c r="AJ16" s="12"/>
      <c r="AK16" s="0" t="n">
        <v>16</v>
      </c>
      <c r="AL16" s="0" t="n">
        <v>0</v>
      </c>
      <c r="AM16" s="0" t="n">
        <v>0</v>
      </c>
      <c r="AN16" s="0" t="n">
        <v>227</v>
      </c>
      <c r="AO16" s="0" t="n">
        <f aca="false">IFERROR(AL16+AM16+AN16,"")</f>
        <v>227</v>
      </c>
      <c r="AP16" s="0" t="n">
        <f aca="false">IFERROR(AO16/AK16,"")</f>
        <v>14.1875</v>
      </c>
    </row>
    <row r="17" customFormat="false" ht="15" hidden="false" customHeight="false" outlineLevel="0" collapsed="false">
      <c r="A17" s="0" t="s">
        <v>312</v>
      </c>
      <c r="B17" s="0" t="s">
        <v>135</v>
      </c>
      <c r="C17" s="0" t="n">
        <v>73</v>
      </c>
      <c r="D17" s="0" t="n">
        <v>187</v>
      </c>
      <c r="E17" s="0" t="n">
        <v>4.89</v>
      </c>
      <c r="F17" s="0" t="n">
        <v>-0.263156569025927</v>
      </c>
      <c r="Q17" s="0" t="n">
        <v>-0.263156569025927</v>
      </c>
      <c r="R17" s="0" t="n">
        <v>-0.263156569025927</v>
      </c>
      <c r="V17" s="12"/>
      <c r="AA17" s="0" t="n">
        <f aca="false">IFERROR(X17+Y17+Z17,"")</f>
        <v>0</v>
      </c>
      <c r="AB17" s="0" t="str">
        <f aca="false">IFERROR(AA17/W17,"")</f>
        <v/>
      </c>
      <c r="AC17" s="12"/>
      <c r="AH17" s="0" t="n">
        <f aca="false">IFERROR(AE17+AF17+AG17,"")</f>
        <v>0</v>
      </c>
      <c r="AI17" s="0" t="str">
        <f aca="false">IFERROR(AH17/AD17,"")</f>
        <v/>
      </c>
      <c r="AJ17" s="12"/>
      <c r="AO17" s="0" t="n">
        <f aca="false">IFERROR(AL17+AM17+AN17,"")</f>
        <v>0</v>
      </c>
      <c r="AP17" s="0" t="str">
        <f aca="false">IFERROR(AO17/AK17,"")</f>
        <v/>
      </c>
    </row>
    <row r="18" customFormat="false" ht="15" hidden="false" customHeight="false" outlineLevel="0" collapsed="false">
      <c r="A18" s="0" t="s">
        <v>620</v>
      </c>
      <c r="B18" s="0" t="s">
        <v>135</v>
      </c>
      <c r="C18" s="0" t="n">
        <v>74.25</v>
      </c>
      <c r="D18" s="0" t="n">
        <v>202</v>
      </c>
      <c r="E18" s="0" t="n">
        <v>4.93</v>
      </c>
      <c r="F18" s="0" t="n">
        <v>-0.396869537478173</v>
      </c>
      <c r="Q18" s="0" t="n">
        <v>-0.396869537478173</v>
      </c>
      <c r="R18" s="0" t="n">
        <v>-0.396869537478173</v>
      </c>
      <c r="V18" s="12"/>
      <c r="AA18" s="0" t="n">
        <f aca="false">IFERROR(X18+Y18+Z18,"")</f>
        <v>0</v>
      </c>
      <c r="AB18" s="0" t="str">
        <f aca="false">IFERROR(AA18/W18,"")</f>
        <v/>
      </c>
      <c r="AC18" s="12"/>
      <c r="AH18" s="0" t="n">
        <f aca="false">IFERROR(AE18+AF18+AG18,"")</f>
        <v>0</v>
      </c>
      <c r="AI18" s="0" t="str">
        <f aca="false">IFERROR(AH18/AD18,"")</f>
        <v/>
      </c>
      <c r="AJ18" s="12"/>
      <c r="AO18" s="0" t="n">
        <f aca="false">IFERROR(AL18+AM18+AN18,"")</f>
        <v>0</v>
      </c>
      <c r="AP18" s="0" t="str">
        <f aca="false">IFERROR(AO18/AK18,"")</f>
        <v/>
      </c>
    </row>
    <row r="19" customFormat="false" ht="15" hidden="false" customHeight="false" outlineLevel="0" collapsed="false">
      <c r="A19" s="0" t="s">
        <v>622</v>
      </c>
      <c r="B19" s="0" t="s">
        <v>135</v>
      </c>
      <c r="C19" s="0" t="n">
        <v>73.63</v>
      </c>
      <c r="D19" s="0" t="n">
        <v>221</v>
      </c>
      <c r="E19" s="0" t="n">
        <v>5.08</v>
      </c>
      <c r="F19" s="0" t="n">
        <v>-0.898293169174098</v>
      </c>
      <c r="Q19" s="0" t="n">
        <v>-0.898293169174098</v>
      </c>
      <c r="R19" s="0" t="n">
        <v>-0.898293169174098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H19" s="0" t="n">
        <f aca="false">IFERROR(AE19+AF19+AG19,"")</f>
        <v>0</v>
      </c>
      <c r="AI19" s="0" t="str">
        <f aca="false">IFERROR(AH19/AD19,"")</f>
        <v/>
      </c>
      <c r="AJ19" s="12"/>
      <c r="AO19" s="0" t="n">
        <f aca="false">IFERROR(AL19+AM19+AN19,"")</f>
        <v>0</v>
      </c>
      <c r="AP19" s="0" t="str">
        <f aca="false">IFERROR(AO19/AK19,"")</f>
        <v/>
      </c>
    </row>
    <row r="20" customFormat="false" ht="15" hidden="false" customHeight="false" outlineLevel="0" collapsed="false">
      <c r="A20" s="0" t="s">
        <v>723</v>
      </c>
      <c r="B20" s="0" t="s">
        <v>135</v>
      </c>
      <c r="C20" s="0" t="n">
        <v>71</v>
      </c>
      <c r="D20" s="0" t="n">
        <v>182</v>
      </c>
      <c r="E20" s="0" t="n">
        <v>4.86</v>
      </c>
      <c r="F20" s="0" t="n">
        <v>-0.162871842686744</v>
      </c>
      <c r="Q20" s="0" t="n">
        <v>-0.162871842686744</v>
      </c>
      <c r="R20" s="0" t="n">
        <v>-0.162871842686744</v>
      </c>
      <c r="V20" s="12"/>
      <c r="AA20" s="0" t="n">
        <f aca="false">IFERROR(X20+Y20+Z20,"")</f>
        <v>0</v>
      </c>
      <c r="AB20" s="0" t="str">
        <f aca="false">IFERROR(AA20/W20,"")</f>
        <v/>
      </c>
      <c r="AC20" s="12"/>
      <c r="AH20" s="0" t="n">
        <f aca="false">IFERROR(AE20+AF20+AG20,"")</f>
        <v>0</v>
      </c>
      <c r="AI20" s="0" t="str">
        <f aca="false">IFERROR(AH20/AD20,"")</f>
        <v/>
      </c>
      <c r="AJ20" s="12"/>
      <c r="AO20" s="0" t="n">
        <f aca="false">IFERROR(AL20+AM20+AN20,"")</f>
        <v>0</v>
      </c>
      <c r="AP20" s="0" t="str">
        <f aca="false">IFERROR(AO20/AK20,"")</f>
        <v/>
      </c>
    </row>
    <row r="21" customFormat="false" ht="15" hidden="false" customHeight="false" outlineLevel="0" collapsed="false">
      <c r="A21" s="0" t="s">
        <v>837</v>
      </c>
      <c r="B21" s="0" t="s">
        <v>135</v>
      </c>
      <c r="C21" s="0" t="n">
        <v>76</v>
      </c>
      <c r="D21" s="0" t="n">
        <v>227</v>
      </c>
      <c r="E21" s="0" t="n">
        <v>5.06</v>
      </c>
      <c r="F21" s="0" t="n">
        <v>-0.831436684947973</v>
      </c>
      <c r="Q21" s="0" t="n">
        <v>-0.831436684947973</v>
      </c>
      <c r="R21" s="0" t="n">
        <v>-0.831436684947973</v>
      </c>
      <c r="V21" s="12"/>
      <c r="AA21" s="0" t="n">
        <f aca="false">IFERROR(X21+Y21+Z21,"")</f>
        <v>0</v>
      </c>
      <c r="AB21" s="0" t="str">
        <f aca="false">IFERROR(AA21/W21,"")</f>
        <v/>
      </c>
      <c r="AC21" s="12"/>
      <c r="AH21" s="0" t="n">
        <f aca="false">IFERROR(AE21+AF21+AG21,"")</f>
        <v>0</v>
      </c>
      <c r="AI21" s="0" t="str">
        <f aca="false">IFERROR(AH21/AD21,"")</f>
        <v/>
      </c>
      <c r="AJ21" s="12"/>
      <c r="AO21" s="0" t="n">
        <f aca="false">IFERROR(AL21+AM21+AN21,"")</f>
        <v>0</v>
      </c>
      <c r="AP21" s="0" t="str">
        <f aca="false">IFERROR(AO21/AK21,"")</f>
        <v/>
      </c>
    </row>
    <row r="22" customFormat="false" ht="15" hidden="false" customHeight="false" outlineLevel="0" collapsed="false">
      <c r="A22" s="0" t="s">
        <v>907</v>
      </c>
      <c r="B22" s="0" t="s">
        <v>135</v>
      </c>
      <c r="C22" s="0" t="n">
        <v>76.38</v>
      </c>
      <c r="D22" s="0" t="n">
        <v>227</v>
      </c>
      <c r="E22" s="0" t="n">
        <v>5.12</v>
      </c>
      <c r="F22" s="0" t="n">
        <v>-1.03200613762634</v>
      </c>
      <c r="Q22" s="0" t="n">
        <v>-1.03200613762634</v>
      </c>
      <c r="R22" s="0" t="n">
        <v>-1.03200613762634</v>
      </c>
      <c r="V22" s="12"/>
      <c r="AA22" s="0" t="n">
        <f aca="false">IFERROR(X22+Y22+Z22,"")</f>
        <v>0</v>
      </c>
      <c r="AB22" s="0" t="str">
        <f aca="false">IFERROR(AA22/W22,"")</f>
        <v/>
      </c>
      <c r="AC22" s="12"/>
      <c r="AH22" s="0" t="n">
        <f aca="false">IFERROR(AE22+AF22+AG22,"")</f>
        <v>0</v>
      </c>
      <c r="AI22" s="0" t="str">
        <f aca="false">IFERROR(AH22/AD22,"")</f>
        <v/>
      </c>
      <c r="AJ22" s="12"/>
      <c r="AO22" s="0" t="n">
        <f aca="false">IFERROR(AL22+AM22+AN22,"")</f>
        <v>0</v>
      </c>
      <c r="AP22" s="0" t="str">
        <f aca="false">IFERROR(AO22/AK22,"")</f>
        <v/>
      </c>
    </row>
    <row r="23" customFormat="false" ht="15" hidden="false" customHeight="false" outlineLevel="0" collapsed="false">
      <c r="A23" s="0" t="s">
        <v>942</v>
      </c>
      <c r="B23" s="0" t="s">
        <v>135</v>
      </c>
      <c r="C23" s="0" t="n">
        <v>77.63</v>
      </c>
      <c r="D23" s="0" t="n">
        <v>187</v>
      </c>
      <c r="E23" s="0" t="n">
        <v>5.14</v>
      </c>
      <c r="F23" s="0" t="n">
        <v>-1.09886262185247</v>
      </c>
      <c r="Q23" s="0" t="n">
        <v>-1.09886262185247</v>
      </c>
      <c r="R23" s="0" t="n">
        <v>-1.09886262185247</v>
      </c>
      <c r="V23" s="12"/>
      <c r="AA23" s="0" t="n">
        <f aca="false">IFERROR(X23+Y23+Z23,"")</f>
        <v>0</v>
      </c>
      <c r="AB23" s="0" t="str">
        <f aca="false">IFERROR(AA23/W23,"")</f>
        <v/>
      </c>
      <c r="AC23" s="12"/>
      <c r="AH23" s="0" t="n">
        <f aca="false">IFERROR(AE23+AF23+AG23,"")</f>
        <v>0</v>
      </c>
      <c r="AI23" s="0" t="str">
        <f aca="false">IFERROR(AH23/AD23,"")</f>
        <v/>
      </c>
      <c r="AJ23" s="12"/>
      <c r="AO23" s="0" t="n">
        <f aca="false">IFERROR(AL23+AM23+AN23,"")</f>
        <v>0</v>
      </c>
      <c r="AP23" s="0" t="str">
        <f aca="false">IFERROR(AO23/AK23,"")</f>
        <v/>
      </c>
    </row>
    <row r="24" customFormat="false" ht="15" hidden="false" customHeight="false" outlineLevel="0" collapsed="false">
      <c r="A24" s="0" t="s">
        <v>943</v>
      </c>
      <c r="B24" s="0" t="s">
        <v>135</v>
      </c>
      <c r="C24" s="0" t="n">
        <v>73.88</v>
      </c>
      <c r="D24" s="0" t="n">
        <v>206</v>
      </c>
      <c r="E24" s="0" t="n">
        <v>5.02</v>
      </c>
      <c r="F24" s="0" t="n">
        <v>-0.697723716495727</v>
      </c>
      <c r="Q24" s="0" t="n">
        <v>-0.697723716495727</v>
      </c>
      <c r="R24" s="0" t="n">
        <v>-0.697723716495727</v>
      </c>
      <c r="V24" s="12"/>
      <c r="W24" s="0" t="n">
        <v>16</v>
      </c>
      <c r="X24" s="0" t="n">
        <v>89</v>
      </c>
      <c r="Y24" s="0" t="n">
        <v>0</v>
      </c>
      <c r="Z24" s="0" t="n">
        <v>220</v>
      </c>
      <c r="AA24" s="0" t="n">
        <f aca="false">IFERROR(X24+Y24+Z24,"")</f>
        <v>309</v>
      </c>
      <c r="AB24" s="0" t="n">
        <f aca="false">IFERROR(AA24/W24,"")</f>
        <v>19.3125</v>
      </c>
      <c r="AC24" s="12"/>
      <c r="AH24" s="0" t="n">
        <f aca="false">IFERROR(AE24+AF24+AG24,"")</f>
        <v>0</v>
      </c>
      <c r="AI24" s="0" t="str">
        <f aca="false">IFERROR(AH24/AD24,"")</f>
        <v/>
      </c>
      <c r="AJ24" s="12"/>
      <c r="AO24" s="0" t="n">
        <f aca="false">IFERROR(AL24+AM24+AN24,"")</f>
        <v>0</v>
      </c>
      <c r="AP24" s="0" t="str">
        <f aca="false">IFERROR(AO24/AK24,"")</f>
        <v/>
      </c>
    </row>
    <row r="26" customFormat="false" ht="15" hidden="false" customHeight="false" outlineLevel="0" collapsed="false">
      <c r="B26" s="0" t="s">
        <v>991</v>
      </c>
      <c r="C26" s="0" t="n">
        <f aca="false">AVERAGE(C3:C24)</f>
        <v>73.9954545454546</v>
      </c>
      <c r="D26" s="0" t="n">
        <f aca="false">AVERAGE(D3:D24)</f>
        <v>215.318181818182</v>
      </c>
      <c r="E26" s="0" t="n">
        <f aca="false">AVERAGE(E3:E24)</f>
        <v>5.015</v>
      </c>
      <c r="F26" s="0" t="n">
        <f aca="false">AVERAGE(F3:F24)</f>
        <v>-0.681009595439198</v>
      </c>
      <c r="G26" s="0" t="n">
        <f aca="false">AVERAGE(G3:G24)</f>
        <v>22</v>
      </c>
      <c r="H26" s="0" t="n">
        <f aca="false">AVERAGE(H3:H24)</f>
        <v>0.194986786652761</v>
      </c>
      <c r="I26" s="0" t="n">
        <f aca="false">AVERAGE(I3:I24)</f>
        <v>33</v>
      </c>
      <c r="J26" s="0" t="n">
        <f aca="false">AVERAGE(J3:J24)</f>
        <v>-0.142270839235251</v>
      </c>
    </row>
    <row r="27" customFormat="false" ht="15" hidden="false" customHeight="false" outlineLevel="0" collapsed="false">
      <c r="B27" s="0" t="s">
        <v>992</v>
      </c>
      <c r="C27" s="0" t="n">
        <f aca="false">_xlfn.STDEV.P(C3:C24)</f>
        <v>1.70302598942622</v>
      </c>
      <c r="D27" s="0" t="n">
        <f aca="false">_xlfn.STDEV.P(D3:D24)</f>
        <v>20.6274009371391</v>
      </c>
      <c r="E27" s="0" t="n">
        <f aca="false">_xlfn.STDEV.P(E3:E24)</f>
        <v>0.104783326223906</v>
      </c>
      <c r="F27" s="0" t="n">
        <f aca="false">_xlfn.STDEV.P(F3:F24)</f>
        <v>0.350272239842463</v>
      </c>
      <c r="G27" s="0" t="n">
        <f aca="false">_xlfn.STDEV.P(G3:G24)</f>
        <v>8</v>
      </c>
      <c r="H27" s="0" t="n">
        <f aca="false">_xlfn.STDEV.P(H3:H24)</f>
        <v>1.30867536210392</v>
      </c>
      <c r="I27" s="0" t="n">
        <f aca="false">_xlfn.STDEV.P(I3:I24)</f>
        <v>0</v>
      </c>
      <c r="J27" s="0" t="n">
        <f aca="false">_xlfn.STDEV.P(J3:J24)</f>
        <v>0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62" activeCellId="1" sqref="E744:L745 S6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71"/>
  </cols>
  <sheetData>
    <row r="1" customFormat="fals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BE1" s="8"/>
    </row>
    <row r="2" customFormat="fals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BE2" s="8"/>
    </row>
    <row r="3" customFormat="false" ht="15" hidden="false" customHeight="false" outlineLevel="0" collapsed="false">
      <c r="A3" s="0" t="s">
        <v>15</v>
      </c>
      <c r="B3" s="0" t="s">
        <v>16</v>
      </c>
      <c r="C3" s="0" t="n">
        <v>75.75</v>
      </c>
      <c r="D3" s="0" t="n">
        <v>255</v>
      </c>
      <c r="E3" s="0" t="n">
        <v>4.73</v>
      </c>
      <c r="F3" s="0" t="n">
        <v>0.271695304783056</v>
      </c>
      <c r="G3" s="0" t="n">
        <v>15</v>
      </c>
      <c r="H3" s="0" t="n">
        <v>-0.950104155188172</v>
      </c>
      <c r="Q3" s="0" t="n">
        <v>-0.678408850405116</v>
      </c>
      <c r="R3" s="0" t="n">
        <v>-0.339204425202558</v>
      </c>
      <c r="S3" s="0" t="n">
        <v>6</v>
      </c>
      <c r="T3" s="0" t="n">
        <v>202</v>
      </c>
      <c r="U3" s="0" t="n">
        <v>195</v>
      </c>
      <c r="V3" s="12"/>
      <c r="AA3" s="0" t="n">
        <f aca="false">IFERROR(X3+Y3+Z3,"")</f>
        <v>0</v>
      </c>
      <c r="AB3" s="0" t="str">
        <f aca="false">IFERROR(AA3/W3,"")</f>
        <v/>
      </c>
      <c r="AC3" s="12"/>
      <c r="AD3" s="0" t="n">
        <v>10</v>
      </c>
      <c r="AE3" s="0" t="n">
        <v>223</v>
      </c>
      <c r="AF3" s="0" t="n">
        <v>0</v>
      </c>
      <c r="AG3" s="0" t="n">
        <v>64</v>
      </c>
      <c r="AH3" s="0" t="n">
        <f aca="false">IFERROR(AE3+AF3+AG3,"")</f>
        <v>287</v>
      </c>
      <c r="AI3" s="0" t="n">
        <f aca="false">IFERROR(AH3/AD3,"")</f>
        <v>28.7</v>
      </c>
      <c r="AJ3" s="12"/>
      <c r="AK3" s="0" t="n">
        <v>11</v>
      </c>
      <c r="AL3" s="0" t="n">
        <v>336</v>
      </c>
      <c r="AM3" s="0" t="n">
        <v>0</v>
      </c>
      <c r="AN3" s="0" t="n">
        <v>62</v>
      </c>
      <c r="AO3" s="0" t="n">
        <f aca="false">IFERROR(AL3+AM3+AN3,"")</f>
        <v>398</v>
      </c>
      <c r="AP3" s="0" t="n">
        <f aca="false">IFERROR(AO3/AK3,"")</f>
        <v>36.1818181818182</v>
      </c>
    </row>
    <row r="4" customFormat="false" ht="15" hidden="false" customHeight="false" outlineLevel="0" collapsed="false">
      <c r="A4" s="0" t="s">
        <v>133</v>
      </c>
      <c r="B4" s="0" t="s">
        <v>16</v>
      </c>
      <c r="C4" s="0" t="n">
        <v>76.88</v>
      </c>
      <c r="D4" s="0" t="n">
        <v>255</v>
      </c>
      <c r="E4" s="0" t="n">
        <v>4.77</v>
      </c>
      <c r="F4" s="0" t="n">
        <v>0.137982336330812</v>
      </c>
      <c r="Q4" s="0" t="n">
        <v>0.137982336330812</v>
      </c>
      <c r="R4" s="0" t="n">
        <v>0.137982336330812</v>
      </c>
      <c r="S4" s="0" t="n">
        <v>7</v>
      </c>
      <c r="T4" s="0" t="n">
        <v>229</v>
      </c>
      <c r="U4" s="0" t="n">
        <v>219</v>
      </c>
      <c r="V4" s="12"/>
      <c r="AA4" s="0" t="n">
        <f aca="false">IFERROR(X4+Y4+Z4,"")</f>
        <v>0</v>
      </c>
      <c r="AB4" s="0" t="str">
        <f aca="false">IFERROR(AA4/W4,"")</f>
        <v/>
      </c>
      <c r="AC4" s="12"/>
      <c r="AD4" s="0" t="n">
        <v>14</v>
      </c>
      <c r="AE4" s="0" t="n">
        <v>362</v>
      </c>
      <c r="AF4" s="0" t="n">
        <v>0</v>
      </c>
      <c r="AG4" s="0" t="n">
        <v>171</v>
      </c>
      <c r="AH4" s="0" t="n">
        <f aca="false">IFERROR(AE4+AF4+AG4,"")</f>
        <v>533</v>
      </c>
      <c r="AI4" s="0" t="n">
        <f aca="false">IFERROR(AH4/AD4,"")</f>
        <v>38.0714285714286</v>
      </c>
      <c r="AJ4" s="12"/>
      <c r="AK4" s="0" t="n">
        <v>16</v>
      </c>
      <c r="AL4" s="0" t="n">
        <v>413</v>
      </c>
      <c r="AM4" s="0" t="n">
        <v>0</v>
      </c>
      <c r="AN4" s="0" t="n">
        <v>29</v>
      </c>
      <c r="AO4" s="0" t="n">
        <f aca="false">IFERROR(AL4+AM4+AN4,"")</f>
        <v>442</v>
      </c>
      <c r="AP4" s="0" t="n">
        <f aca="false">IFERROR(AO4/AK4,"")</f>
        <v>27.625</v>
      </c>
    </row>
    <row r="5" customFormat="false" ht="15" hidden="false" customHeight="false" outlineLevel="0" collapsed="false">
      <c r="A5" s="0" t="s">
        <v>146</v>
      </c>
      <c r="B5" s="0" t="s">
        <v>16</v>
      </c>
      <c r="C5" s="0" t="n">
        <v>78.25</v>
      </c>
      <c r="D5" s="0" t="n">
        <v>252</v>
      </c>
      <c r="E5" s="0" t="n">
        <v>4.8</v>
      </c>
      <c r="F5" s="0" t="n">
        <v>0.0376976099916268</v>
      </c>
      <c r="G5" s="0" t="n">
        <v>14</v>
      </c>
      <c r="H5" s="0" t="n">
        <v>-1.11368857545116</v>
      </c>
      <c r="I5" s="0" t="n">
        <v>33</v>
      </c>
      <c r="J5" s="0" t="n">
        <v>-0.142270839235251</v>
      </c>
      <c r="K5" s="0" t="n">
        <v>116</v>
      </c>
      <c r="L5" s="0" t="n">
        <v>0.0920411976569163</v>
      </c>
      <c r="M5" s="0" t="n">
        <v>4.32</v>
      </c>
      <c r="N5" s="0" t="n">
        <v>0.184432285454701</v>
      </c>
      <c r="O5" s="0" t="n">
        <v>6.85</v>
      </c>
      <c r="P5" s="0" t="n">
        <v>1.07233646353766</v>
      </c>
      <c r="Q5" s="0" t="n">
        <v>0.130548141954494</v>
      </c>
      <c r="R5" s="0" t="n">
        <v>0.0217580236590823</v>
      </c>
      <c r="S5" s="0" t="n">
        <v>4</v>
      </c>
      <c r="T5" s="0" t="n">
        <v>117</v>
      </c>
      <c r="U5" s="0" t="n">
        <v>115</v>
      </c>
      <c r="V5" s="12"/>
      <c r="W5" s="0" t="n">
        <v>14</v>
      </c>
      <c r="X5" s="0" t="n">
        <v>352</v>
      </c>
      <c r="Y5" s="0" t="n">
        <v>0</v>
      </c>
      <c r="Z5" s="0" t="n">
        <v>2</v>
      </c>
      <c r="AA5" s="0" t="n">
        <f aca="false">IFERROR(X5+Y5+Z5,"")</f>
        <v>354</v>
      </c>
      <c r="AB5" s="0" t="n">
        <f aca="false">IFERROR(AA5/W5,"")</f>
        <v>25.2857142857143</v>
      </c>
      <c r="AC5" s="12"/>
      <c r="AD5" s="0" t="n">
        <v>13</v>
      </c>
      <c r="AE5" s="0" t="n">
        <v>106</v>
      </c>
      <c r="AF5" s="0" t="n">
        <v>0</v>
      </c>
      <c r="AG5" s="0" t="n">
        <v>188</v>
      </c>
      <c r="AH5" s="0" t="n">
        <f aca="false">IFERROR(AE5+AF5+AG5,"")</f>
        <v>294</v>
      </c>
      <c r="AI5" s="0" t="n">
        <f aca="false">IFERROR(AH5/AD5,"")</f>
        <v>22.6153846153846</v>
      </c>
      <c r="AJ5" s="12"/>
      <c r="AK5" s="0" t="n">
        <v>13</v>
      </c>
      <c r="AL5" s="0" t="n">
        <v>145</v>
      </c>
      <c r="AM5" s="0" t="n">
        <v>0</v>
      </c>
      <c r="AN5" s="0" t="n">
        <v>205</v>
      </c>
      <c r="AO5" s="0" t="n">
        <f aca="false">IFERROR(AL5+AM5+AN5,"")</f>
        <v>350</v>
      </c>
      <c r="AP5" s="0" t="n">
        <f aca="false">IFERROR(AO5/AK5,"")</f>
        <v>26.9230769230769</v>
      </c>
    </row>
    <row r="6" customFormat="false" ht="15" hidden="false" customHeight="false" outlineLevel="0" collapsed="false">
      <c r="A6" s="0" t="s">
        <v>181</v>
      </c>
      <c r="B6" s="0" t="s">
        <v>16</v>
      </c>
      <c r="C6" s="0" t="n">
        <v>76</v>
      </c>
      <c r="D6" s="0" t="n">
        <v>265</v>
      </c>
      <c r="E6" s="0" t="n">
        <v>4.72</v>
      </c>
      <c r="F6" s="0" t="n">
        <v>0.30512354689612</v>
      </c>
      <c r="Q6" s="0" t="n">
        <v>0.30512354689612</v>
      </c>
      <c r="R6" s="0" t="n">
        <v>0.30512354689612</v>
      </c>
      <c r="V6" s="12"/>
      <c r="W6" s="0" t="n">
        <v>9</v>
      </c>
      <c r="X6" s="0" t="n">
        <v>67</v>
      </c>
      <c r="Y6" s="0" t="n">
        <v>0</v>
      </c>
      <c r="Z6" s="0" t="n">
        <v>49</v>
      </c>
      <c r="AA6" s="0" t="n">
        <f aca="false">IFERROR(X6+Y6+Z6,"")</f>
        <v>116</v>
      </c>
      <c r="AB6" s="0" t="n">
        <f aca="false">IFERROR(AA6/W6,"")</f>
        <v>12.8888888888889</v>
      </c>
      <c r="AC6" s="12"/>
      <c r="AH6" s="0" t="n">
        <f aca="false">IFERROR(AE6+AF6+AG6,"")</f>
        <v>0</v>
      </c>
      <c r="AI6" s="0" t="str">
        <f aca="false">IFERROR(AH6/AD6,"")</f>
        <v/>
      </c>
      <c r="AJ6" s="12"/>
      <c r="AO6" s="0" t="n">
        <f aca="false">IFERROR(AL6+AM6+AN6,"")</f>
        <v>0</v>
      </c>
      <c r="AP6" s="0" t="str">
        <f aca="false">IFERROR(AO6/AK6,"")</f>
        <v/>
      </c>
    </row>
    <row r="7" customFormat="false" ht="15" hidden="false" customHeight="false" outlineLevel="0" collapsed="false">
      <c r="A7" s="0" t="s">
        <v>183</v>
      </c>
      <c r="B7" s="0" t="s">
        <v>16</v>
      </c>
      <c r="C7" s="0" t="n">
        <v>78</v>
      </c>
      <c r="D7" s="0" t="n">
        <v>263</v>
      </c>
      <c r="E7" s="0" t="n">
        <v>5.02</v>
      </c>
      <c r="F7" s="0" t="n">
        <v>-0.697723716495727</v>
      </c>
      <c r="Q7" s="0" t="n">
        <v>-0.697723716495727</v>
      </c>
      <c r="R7" s="0" t="n">
        <v>-0.697723716495727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O7" s="0" t="n">
        <f aca="false">IFERROR(AL7+AM7+AN7,"")</f>
        <v>0</v>
      </c>
      <c r="AP7" s="0" t="str">
        <f aca="false">IFERROR(AO7/AK7,"")</f>
        <v/>
      </c>
    </row>
    <row r="8" customFormat="false" ht="15" hidden="false" customHeight="false" outlineLevel="0" collapsed="false">
      <c r="A8" s="0" t="s">
        <v>197</v>
      </c>
      <c r="B8" s="0" t="s">
        <v>16</v>
      </c>
      <c r="C8" s="0" t="n">
        <v>77</v>
      </c>
      <c r="D8" s="0" t="n">
        <v>262</v>
      </c>
      <c r="E8" s="0" t="n">
        <v>4.64</v>
      </c>
      <c r="F8" s="0" t="n">
        <v>0.572549483800613</v>
      </c>
      <c r="Q8" s="0" t="n">
        <v>0.572549483800613</v>
      </c>
      <c r="R8" s="0" t="n">
        <v>0.572549483800613</v>
      </c>
      <c r="S8" s="0" t="n">
        <v>5</v>
      </c>
      <c r="T8" s="0" t="n">
        <v>157</v>
      </c>
      <c r="U8" s="0" t="n">
        <v>152</v>
      </c>
      <c r="V8" s="12"/>
      <c r="W8" s="0" t="n">
        <v>5</v>
      </c>
      <c r="X8" s="0" t="n">
        <v>48</v>
      </c>
      <c r="Y8" s="0" t="n">
        <v>0</v>
      </c>
      <c r="Z8" s="0" t="n">
        <v>79</v>
      </c>
      <c r="AA8" s="0" t="n">
        <f aca="false">IFERROR(X8+Y8+Z8,"")</f>
        <v>127</v>
      </c>
      <c r="AB8" s="0" t="n">
        <f aca="false">IFERROR(AA8/W8,"")</f>
        <v>25.4</v>
      </c>
      <c r="AC8" s="12"/>
      <c r="AD8" s="0" t="n">
        <v>10</v>
      </c>
      <c r="AE8" s="0" t="n">
        <v>411</v>
      </c>
      <c r="AF8" s="0" t="n">
        <v>0</v>
      </c>
      <c r="AG8" s="0" t="n">
        <v>67</v>
      </c>
      <c r="AH8" s="0" t="n">
        <f aca="false">IFERROR(AE8+AF8+AG8,"")</f>
        <v>478</v>
      </c>
      <c r="AI8" s="0" t="n">
        <f aca="false">IFERROR(AH8/AD8,"")</f>
        <v>47.8</v>
      </c>
      <c r="AJ8" s="12"/>
      <c r="AK8" s="0" t="n">
        <v>14</v>
      </c>
      <c r="AL8" s="0" t="n">
        <v>211</v>
      </c>
      <c r="AM8" s="0" t="n">
        <v>0</v>
      </c>
      <c r="AN8" s="0" t="n">
        <v>249</v>
      </c>
      <c r="AO8" s="0" t="n">
        <f aca="false">IFERROR(AL8+AM8+AN8,"")</f>
        <v>460</v>
      </c>
      <c r="AP8" s="0" t="n">
        <f aca="false">IFERROR(AO8/AK8,"")</f>
        <v>32.8571428571429</v>
      </c>
    </row>
    <row r="9" customFormat="false" ht="15" hidden="false" customHeight="false" outlineLevel="0" collapsed="false">
      <c r="A9" s="0" t="s">
        <v>216</v>
      </c>
      <c r="B9" s="0" t="s">
        <v>16</v>
      </c>
      <c r="C9" s="0" t="n">
        <v>75</v>
      </c>
      <c r="D9" s="0" t="n">
        <v>244</v>
      </c>
      <c r="E9" s="0" t="n">
        <v>4.78</v>
      </c>
      <c r="F9" s="0" t="n">
        <v>0.104554094217749</v>
      </c>
      <c r="Q9" s="0" t="n">
        <v>0.104554094217749</v>
      </c>
      <c r="R9" s="0" t="n">
        <v>0.104554094217749</v>
      </c>
      <c r="V9" s="12"/>
      <c r="AA9" s="0" t="n">
        <f aca="false">IFERROR(X9+Y9+Z9,"")</f>
        <v>0</v>
      </c>
      <c r="AB9" s="0" t="str">
        <f aca="false">IFERROR(AA9/W9,"")</f>
        <v/>
      </c>
      <c r="AC9" s="12"/>
      <c r="AH9" s="0" t="n">
        <f aca="false">IFERROR(AE9+AF9+AG9,"")</f>
        <v>0</v>
      </c>
      <c r="AI9" s="0" t="str">
        <f aca="false">IFERROR(AH9/AD9,"")</f>
        <v/>
      </c>
      <c r="AJ9" s="12"/>
      <c r="AO9" s="0" t="n">
        <f aca="false">IFERROR(AL9+AM9+AN9,"")</f>
        <v>0</v>
      </c>
      <c r="AP9" s="0" t="str">
        <f aca="false">IFERROR(AO9/AK9,"")</f>
        <v/>
      </c>
    </row>
    <row r="10" customFormat="false" ht="15" hidden="false" customHeight="false" outlineLevel="0" collapsed="false">
      <c r="A10" s="0" t="s">
        <v>252</v>
      </c>
      <c r="B10" s="0" t="s">
        <v>16</v>
      </c>
      <c r="C10" s="0" t="n">
        <v>75</v>
      </c>
      <c r="D10" s="0" t="n">
        <v>248</v>
      </c>
      <c r="E10" s="0" t="n">
        <v>4.76</v>
      </c>
      <c r="F10" s="0" t="n">
        <v>0.171410578443873</v>
      </c>
      <c r="Q10" s="0" t="n">
        <v>0.171410578443873</v>
      </c>
      <c r="R10" s="0" t="n">
        <v>0.171410578443873</v>
      </c>
      <c r="V10" s="12"/>
      <c r="AA10" s="0" t="n">
        <f aca="false">IFERROR(X10+Y10+Z10,"")</f>
        <v>0</v>
      </c>
      <c r="AB10" s="0" t="str">
        <f aca="false">IFERROR(AA10/W10,"")</f>
        <v/>
      </c>
      <c r="AC10" s="12"/>
      <c r="AH10" s="0" t="n">
        <f aca="false">IFERROR(AE10+AF10+AG10,"")</f>
        <v>0</v>
      </c>
      <c r="AI10" s="0" t="str">
        <f aca="false">IFERROR(AH10/AD10,"")</f>
        <v/>
      </c>
      <c r="AJ10" s="12"/>
      <c r="AO10" s="0" t="n">
        <f aca="false">IFERROR(AL10+AM10+AN10,"")</f>
        <v>0</v>
      </c>
      <c r="AP10" s="0" t="str">
        <f aca="false">IFERROR(AO10/AK10,"")</f>
        <v/>
      </c>
    </row>
    <row r="11" customFormat="false" ht="15" hidden="false" customHeight="false" outlineLevel="0" collapsed="false">
      <c r="A11" s="0" t="s">
        <v>255</v>
      </c>
      <c r="B11" s="0" t="s">
        <v>16</v>
      </c>
      <c r="C11" s="0" t="n">
        <v>76</v>
      </c>
      <c r="D11" s="0" t="n">
        <v>251</v>
      </c>
      <c r="E11" s="0" t="n">
        <v>4.79</v>
      </c>
      <c r="F11" s="0" t="n">
        <v>0.0711258521046877</v>
      </c>
      <c r="G11" s="0" t="n">
        <v>20</v>
      </c>
      <c r="H11" s="0" t="n">
        <v>-0.13218205387322</v>
      </c>
      <c r="I11" s="0" t="n">
        <v>35</v>
      </c>
      <c r="J11" s="0" t="n">
        <v>0.332274240168323</v>
      </c>
      <c r="K11" s="0" t="n">
        <v>120</v>
      </c>
      <c r="L11" s="0" t="n">
        <v>0.513036810258058</v>
      </c>
      <c r="M11" s="0" t="n">
        <v>4.57</v>
      </c>
      <c r="N11" s="0" t="n">
        <v>-0.798475365756313</v>
      </c>
      <c r="O11" s="0" t="n">
        <v>7.32</v>
      </c>
      <c r="P11" s="0" t="n">
        <v>-0.116712304619071</v>
      </c>
      <c r="Q11" s="0" t="n">
        <v>-0.130932821717535</v>
      </c>
      <c r="R11" s="0" t="n">
        <v>-0.0218221369529224</v>
      </c>
      <c r="S11" s="0" t="n">
        <v>3</v>
      </c>
      <c r="T11" s="0" t="n">
        <v>68</v>
      </c>
      <c r="U11" s="0" t="n">
        <v>67</v>
      </c>
      <c r="V11" s="12"/>
      <c r="W11" s="0" t="n">
        <v>16</v>
      </c>
      <c r="X11" s="0" t="n">
        <v>434</v>
      </c>
      <c r="Y11" s="0" t="n">
        <v>0</v>
      </c>
      <c r="Z11" s="0" t="n">
        <v>35</v>
      </c>
      <c r="AA11" s="0" t="n">
        <f aca="false">IFERROR(X11+Y11+Z11,"")</f>
        <v>469</v>
      </c>
      <c r="AB11" s="0" t="n">
        <f aca="false">IFERROR(AA11/W11,"")</f>
        <v>29.3125</v>
      </c>
      <c r="AC11" s="12"/>
      <c r="AD11" s="0" t="n">
        <v>15</v>
      </c>
      <c r="AE11" s="0" t="n">
        <v>702</v>
      </c>
      <c r="AF11" s="0" t="n">
        <v>0</v>
      </c>
      <c r="AG11" s="0" t="n">
        <v>112</v>
      </c>
      <c r="AH11" s="0" t="n">
        <f aca="false">IFERROR(AE11+AF11+AG11,"")</f>
        <v>814</v>
      </c>
      <c r="AI11" s="0" t="n">
        <f aca="false">IFERROR(AH11/AD11,"")</f>
        <v>54.2666666666667</v>
      </c>
      <c r="AJ11" s="12"/>
      <c r="AK11" s="0" t="n">
        <v>13</v>
      </c>
      <c r="AL11" s="0" t="n">
        <v>130</v>
      </c>
      <c r="AM11" s="0" t="n">
        <v>0</v>
      </c>
      <c r="AN11" s="0" t="n">
        <v>58</v>
      </c>
      <c r="AO11" s="0" t="n">
        <f aca="false">IFERROR(AL11+AM11+AN11,"")</f>
        <v>188</v>
      </c>
      <c r="AP11" s="0" t="n">
        <f aca="false">IFERROR(AO11/AK11,"")</f>
        <v>14.4615384615385</v>
      </c>
    </row>
    <row r="12" customFormat="false" ht="15" hidden="false" customHeight="false" outlineLevel="0" collapsed="false">
      <c r="A12" s="0" t="s">
        <v>270</v>
      </c>
      <c r="B12" s="0" t="s">
        <v>16</v>
      </c>
      <c r="C12" s="0" t="n">
        <v>79</v>
      </c>
      <c r="D12" s="0" t="n">
        <v>265</v>
      </c>
      <c r="E12" s="0" t="n">
        <v>4.82</v>
      </c>
      <c r="F12" s="0" t="n">
        <v>-0.0291588742344979</v>
      </c>
      <c r="Q12" s="0" t="n">
        <v>-0.0291588742344979</v>
      </c>
      <c r="R12" s="0" t="n">
        <v>-0.0291588742344979</v>
      </c>
      <c r="V12" s="12"/>
      <c r="AA12" s="0" t="n">
        <f aca="false">IFERROR(X12+Y12+Z12,"")</f>
        <v>0</v>
      </c>
      <c r="AB12" s="0" t="str">
        <f aca="false">IFERROR(AA12/W12,"")</f>
        <v/>
      </c>
      <c r="AC12" s="12"/>
      <c r="AD12" s="0" t="n">
        <v>3</v>
      </c>
      <c r="AE12" s="0" t="n">
        <v>34</v>
      </c>
      <c r="AF12" s="0" t="n">
        <v>0</v>
      </c>
      <c r="AG12" s="0" t="n">
        <v>0</v>
      </c>
      <c r="AH12" s="0" t="n">
        <f aca="false">IFERROR(AE12+AF12+AG12,"")</f>
        <v>34</v>
      </c>
      <c r="AI12" s="0" t="n">
        <f aca="false">IFERROR(AH12/AD12,"")</f>
        <v>11.3333333333333</v>
      </c>
      <c r="AJ12" s="12"/>
      <c r="AO12" s="0" t="n">
        <f aca="false">IFERROR(AL12+AM12+AN12,"")</f>
        <v>0</v>
      </c>
      <c r="AP12" s="0" t="str">
        <f aca="false">IFERROR(AO12/AK12,"")</f>
        <v/>
      </c>
    </row>
    <row r="13" customFormat="false" ht="15" hidden="false" customHeight="false" outlineLevel="0" collapsed="false">
      <c r="A13" s="0" t="s">
        <v>373</v>
      </c>
      <c r="B13" s="0" t="s">
        <v>16</v>
      </c>
      <c r="C13" s="0" t="n">
        <v>78</v>
      </c>
      <c r="D13" s="0" t="n">
        <v>256</v>
      </c>
      <c r="E13" s="0" t="n">
        <v>4.83</v>
      </c>
      <c r="F13" s="0" t="n">
        <v>-0.0625871163475587</v>
      </c>
      <c r="Q13" s="0" t="n">
        <v>-0.0625871163475587</v>
      </c>
      <c r="R13" s="0" t="n">
        <v>-0.0625871163475587</v>
      </c>
      <c r="V13" s="12"/>
      <c r="AA13" s="0" t="n">
        <f aca="false">IFERROR(X13+Y13+Z13,"")</f>
        <v>0</v>
      </c>
      <c r="AB13" s="0" t="str">
        <f aca="false">IFERROR(AA13/W13,"")</f>
        <v/>
      </c>
      <c r="AC13" s="12"/>
      <c r="AH13" s="0" t="n">
        <f aca="false">IFERROR(AE13+AF13+AG13,"")</f>
        <v>0</v>
      </c>
      <c r="AI13" s="0" t="str">
        <f aca="false">IFERROR(AH13/AD13,"")</f>
        <v/>
      </c>
      <c r="AJ13" s="12"/>
      <c r="AO13" s="0" t="n">
        <f aca="false">IFERROR(AL13+AM13+AN13,"")</f>
        <v>0</v>
      </c>
      <c r="AP13" s="0" t="str">
        <f aca="false">IFERROR(AO13/AK13,"")</f>
        <v/>
      </c>
    </row>
    <row r="14" customFormat="false" ht="15" hidden="false" customHeight="false" outlineLevel="0" collapsed="false">
      <c r="A14" s="0" t="s">
        <v>400</v>
      </c>
      <c r="B14" s="0" t="s">
        <v>16</v>
      </c>
      <c r="C14" s="0" t="n">
        <v>74</v>
      </c>
      <c r="D14" s="0" t="n">
        <v>258</v>
      </c>
      <c r="E14" s="0" t="n">
        <v>4.76</v>
      </c>
      <c r="F14" s="0" t="n">
        <v>0.171410578443873</v>
      </c>
      <c r="G14" s="0" t="n">
        <v>20</v>
      </c>
      <c r="H14" s="0" t="n">
        <v>-0.13218205387322</v>
      </c>
      <c r="Q14" s="0" t="n">
        <v>0.0392285245706531</v>
      </c>
      <c r="R14" s="0" t="n">
        <v>0.0196142622853266</v>
      </c>
      <c r="V14" s="12"/>
      <c r="W14" s="0" t="n">
        <v>7</v>
      </c>
      <c r="X14" s="0" t="n">
        <v>35</v>
      </c>
      <c r="Y14" s="0" t="n">
        <v>0</v>
      </c>
      <c r="Z14" s="0" t="n">
        <v>10</v>
      </c>
      <c r="AA14" s="0" t="n">
        <f aca="false">IFERROR(X14+Y14+Z14,"")</f>
        <v>45</v>
      </c>
      <c r="AB14" s="0" t="n">
        <f aca="false">IFERROR(AA14/W14,"")</f>
        <v>6.42857142857143</v>
      </c>
      <c r="AC14" s="12"/>
      <c r="AH14" s="0" t="n">
        <f aca="false">IFERROR(AE14+AF14+AG14,"")</f>
        <v>0</v>
      </c>
      <c r="AI14" s="0" t="str">
        <f aca="false">IFERROR(AH14/AD14,"")</f>
        <v/>
      </c>
      <c r="AJ14" s="12"/>
      <c r="AO14" s="0" t="n">
        <f aca="false">IFERROR(AL14+AM14+AN14,"")</f>
        <v>0</v>
      </c>
      <c r="AP14" s="0" t="str">
        <f aca="false">IFERROR(AO14/AK14,"")</f>
        <v/>
      </c>
    </row>
    <row r="15" customFormat="false" ht="15" hidden="false" customHeight="false" outlineLevel="0" collapsed="false">
      <c r="A15" s="0" t="s">
        <v>414</v>
      </c>
      <c r="B15" s="0" t="s">
        <v>16</v>
      </c>
      <c r="C15" s="0" t="n">
        <v>77.63</v>
      </c>
      <c r="D15" s="0" t="n">
        <v>263</v>
      </c>
      <c r="E15" s="0" t="n">
        <v>4.98</v>
      </c>
      <c r="F15" s="0" t="n">
        <v>-0.564010748043484</v>
      </c>
      <c r="G15" s="0" t="n">
        <v>19</v>
      </c>
      <c r="H15" s="0" t="n">
        <v>-0.295766474136211</v>
      </c>
      <c r="I15" s="0" t="n">
        <v>30.5</v>
      </c>
      <c r="J15" s="0" t="n">
        <v>-0.73545218848972</v>
      </c>
      <c r="K15" s="0" t="n">
        <v>110</v>
      </c>
      <c r="L15" s="0" t="n">
        <v>-0.539452221244796</v>
      </c>
      <c r="M15" s="0" t="n">
        <v>4.54</v>
      </c>
      <c r="N15" s="0" t="n">
        <v>-0.68052644761099</v>
      </c>
      <c r="O15" s="0" t="n">
        <v>7.46</v>
      </c>
      <c r="P15" s="0" t="n">
        <v>-0.470897044070012</v>
      </c>
      <c r="Q15" s="0" t="n">
        <v>-3.28610512359521</v>
      </c>
      <c r="R15" s="0" t="n">
        <v>-0.547684187265869</v>
      </c>
      <c r="V15" s="12"/>
      <c r="AA15" s="0" t="n">
        <f aca="false">IFERROR(X15+Y15+Z15,"")</f>
        <v>0</v>
      </c>
      <c r="AB15" s="0" t="str">
        <f aca="false">IFERROR(AA15/W15,"")</f>
        <v/>
      </c>
      <c r="AC15" s="12"/>
      <c r="AD15" s="0" t="n">
        <v>7</v>
      </c>
      <c r="AE15" s="0" t="n">
        <v>135</v>
      </c>
      <c r="AF15" s="0" t="n">
        <v>0</v>
      </c>
      <c r="AG15" s="0" t="n">
        <v>68</v>
      </c>
      <c r="AH15" s="0" t="n">
        <f aca="false">IFERROR(AE15+AF15+AG15,"")</f>
        <v>203</v>
      </c>
      <c r="AI15" s="0" t="n">
        <f aca="false">IFERROR(AH15/AD15,"")</f>
        <v>29</v>
      </c>
      <c r="AJ15" s="12"/>
      <c r="AK15" s="0" t="n">
        <v>14</v>
      </c>
      <c r="AL15" s="0" t="n">
        <v>411</v>
      </c>
      <c r="AM15" s="0" t="n">
        <v>0</v>
      </c>
      <c r="AN15" s="0" t="n">
        <v>189</v>
      </c>
      <c r="AO15" s="0" t="n">
        <f aca="false">IFERROR(AL15+AM15+AN15,"")</f>
        <v>600</v>
      </c>
      <c r="AP15" s="0" t="n">
        <f aca="false">IFERROR(AO15/AK15,"")</f>
        <v>42.8571428571429</v>
      </c>
    </row>
    <row r="16" customFormat="false" ht="15" hidden="false" customHeight="false" outlineLevel="0" collapsed="false">
      <c r="A16" s="0" t="s">
        <v>423</v>
      </c>
      <c r="B16" s="0" t="s">
        <v>16</v>
      </c>
      <c r="C16" s="0" t="n">
        <v>75</v>
      </c>
      <c r="D16" s="0" t="n">
        <v>243</v>
      </c>
      <c r="E16" s="0" t="n">
        <v>4.78</v>
      </c>
      <c r="F16" s="0" t="n">
        <v>0.104554094217749</v>
      </c>
      <c r="Q16" s="0" t="n">
        <v>0.104554094217749</v>
      </c>
      <c r="R16" s="0" t="n">
        <v>0.104554094217749</v>
      </c>
      <c r="V16" s="12"/>
      <c r="AA16" s="0" t="n">
        <f aca="false">IFERROR(X16+Y16+Z16,"")</f>
        <v>0</v>
      </c>
      <c r="AB16" s="0" t="str">
        <f aca="false">IFERROR(AA16/W16,"")</f>
        <v/>
      </c>
      <c r="AC16" s="12"/>
      <c r="AH16" s="0" t="n">
        <f aca="false">IFERROR(AE16+AF16+AG16,"")</f>
        <v>0</v>
      </c>
      <c r="AI16" s="0" t="str">
        <f aca="false">IFERROR(AH16/AD16,"")</f>
        <v/>
      </c>
      <c r="AJ16" s="12"/>
      <c r="AO16" s="0" t="n">
        <f aca="false">IFERROR(AL16+AM16+AN16,"")</f>
        <v>0</v>
      </c>
      <c r="AP16" s="0" t="str">
        <f aca="false">IFERROR(AO16/AK16,"")</f>
        <v/>
      </c>
    </row>
    <row r="17" customFormat="false" ht="15" hidden="false" customHeight="false" outlineLevel="0" collapsed="false">
      <c r="A17" s="0" t="s">
        <v>426</v>
      </c>
      <c r="B17" s="0" t="s">
        <v>16</v>
      </c>
      <c r="C17" s="0" t="n">
        <v>77</v>
      </c>
      <c r="D17" s="0" t="n">
        <v>256</v>
      </c>
      <c r="E17" s="0" t="n">
        <v>4.78</v>
      </c>
      <c r="F17" s="0" t="n">
        <v>0.104554094217749</v>
      </c>
      <c r="Q17" s="0" t="n">
        <v>0.104554094217749</v>
      </c>
      <c r="R17" s="0" t="n">
        <v>0.104554094217749</v>
      </c>
      <c r="V17" s="12"/>
      <c r="AA17" s="0" t="n">
        <f aca="false">IFERROR(X17+Y17+Z17,"")</f>
        <v>0</v>
      </c>
      <c r="AB17" s="0" t="str">
        <f aca="false">IFERROR(AA17/W17,"")</f>
        <v/>
      </c>
      <c r="AC17" s="12"/>
      <c r="AH17" s="0" t="n">
        <f aca="false">IFERROR(AE17+AF17+AG17,"")</f>
        <v>0</v>
      </c>
      <c r="AI17" s="0" t="str">
        <f aca="false">IFERROR(AH17/AD17,"")</f>
        <v/>
      </c>
      <c r="AJ17" s="12"/>
      <c r="AK17" s="0" t="n">
        <v>2</v>
      </c>
      <c r="AL17" s="0" t="n">
        <v>12</v>
      </c>
      <c r="AM17" s="0" t="n">
        <v>0</v>
      </c>
      <c r="AN17" s="0" t="n">
        <v>13</v>
      </c>
      <c r="AO17" s="0" t="n">
        <f aca="false">IFERROR(AL17+AM17+AN17,"")</f>
        <v>25</v>
      </c>
      <c r="AP17" s="0" t="n">
        <f aca="false">IFERROR(AO17/AK17,"")</f>
        <v>12.5</v>
      </c>
    </row>
    <row r="18" customFormat="false" ht="15" hidden="false" customHeight="false" outlineLevel="0" collapsed="false">
      <c r="A18" s="0" t="s">
        <v>439</v>
      </c>
      <c r="B18" s="0" t="s">
        <v>16</v>
      </c>
      <c r="C18" s="0" t="n">
        <v>75</v>
      </c>
      <c r="D18" s="0" t="n">
        <v>244</v>
      </c>
      <c r="E18" s="0" t="n">
        <v>4.87</v>
      </c>
      <c r="F18" s="0" t="n">
        <v>-0.196300084799805</v>
      </c>
      <c r="G18" s="0" t="n">
        <v>28</v>
      </c>
      <c r="H18" s="0" t="n">
        <v>1.1764933082307</v>
      </c>
      <c r="M18" s="0" t="n">
        <v>4.7</v>
      </c>
      <c r="N18" s="0" t="n">
        <v>-1.30958734438604</v>
      </c>
      <c r="O18" s="0" t="n">
        <v>7.62</v>
      </c>
      <c r="P18" s="0" t="n">
        <v>-0.875679603442517</v>
      </c>
      <c r="Q18" s="0" t="n">
        <v>-1.20507372439766</v>
      </c>
      <c r="R18" s="0" t="n">
        <v>-0.301268431099415</v>
      </c>
      <c r="S18" s="0" t="n">
        <v>7</v>
      </c>
      <c r="T18" s="0" t="n">
        <v>256</v>
      </c>
      <c r="U18" s="0" t="n">
        <v>240</v>
      </c>
      <c r="V18" s="12"/>
      <c r="AA18" s="0" t="n">
        <f aca="false">IFERROR(X18+Y18+Z18,"")</f>
        <v>0</v>
      </c>
      <c r="AB18" s="0" t="str">
        <f aca="false">IFERROR(AA18/W18,"")</f>
        <v/>
      </c>
      <c r="AC18" s="12"/>
      <c r="AD18" s="0" t="n">
        <v>3</v>
      </c>
      <c r="AE18" s="0" t="n">
        <v>18</v>
      </c>
      <c r="AF18" s="0" t="n">
        <v>0</v>
      </c>
      <c r="AG18" s="0" t="n">
        <v>3</v>
      </c>
      <c r="AH18" s="0" t="n">
        <f aca="false">IFERROR(AE18+AF18+AG18,"")</f>
        <v>21</v>
      </c>
      <c r="AI18" s="0" t="n">
        <f aca="false">IFERROR(AH18/AD18,"")</f>
        <v>7</v>
      </c>
      <c r="AJ18" s="12"/>
      <c r="AO18" s="0" t="n">
        <f aca="false">IFERROR(AL18+AM18+AN18,"")</f>
        <v>0</v>
      </c>
      <c r="AP18" s="0" t="str">
        <f aca="false">IFERROR(AO18/AK18,"")</f>
        <v/>
      </c>
    </row>
    <row r="19" customFormat="false" ht="15" hidden="false" customHeight="false" outlineLevel="0" collapsed="false">
      <c r="A19" s="0" t="s">
        <v>493</v>
      </c>
      <c r="B19" s="0" t="s">
        <v>16</v>
      </c>
      <c r="C19" s="0" t="n">
        <v>76</v>
      </c>
      <c r="D19" s="0" t="n">
        <v>245</v>
      </c>
      <c r="E19" s="0" t="n">
        <v>4.69</v>
      </c>
      <c r="F19" s="0" t="n">
        <v>0.405408273235302</v>
      </c>
      <c r="Q19" s="0" t="n">
        <v>0.405408273235302</v>
      </c>
      <c r="R19" s="0" t="n">
        <v>0.405408273235302</v>
      </c>
      <c r="S19" s="0" t="n">
        <v>5</v>
      </c>
      <c r="T19" s="0" t="n">
        <v>173</v>
      </c>
      <c r="U19" s="0" t="n">
        <v>167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H19" s="0" t="n">
        <f aca="false">IFERROR(AE19+AF19+AG19,"")</f>
        <v>0</v>
      </c>
      <c r="AI19" s="0" t="str">
        <f aca="false">IFERROR(AH19/AD19,"")</f>
        <v/>
      </c>
      <c r="AJ19" s="12"/>
      <c r="AO19" s="0" t="n">
        <f aca="false">IFERROR(AL19+AM19+AN19,"")</f>
        <v>0</v>
      </c>
      <c r="AP19" s="0" t="str">
        <f aca="false">IFERROR(AO19/AK19,"")</f>
        <v/>
      </c>
    </row>
    <row r="20" customFormat="false" ht="15" hidden="false" customHeight="false" outlineLevel="0" collapsed="false">
      <c r="A20" s="0" t="s">
        <v>515</v>
      </c>
      <c r="B20" s="0" t="s">
        <v>16</v>
      </c>
      <c r="C20" s="0" t="n">
        <v>77.25</v>
      </c>
      <c r="D20" s="0" t="n">
        <v>245</v>
      </c>
      <c r="E20" s="0" t="n">
        <v>4.84</v>
      </c>
      <c r="F20" s="0" t="n">
        <v>-0.0960153584606196</v>
      </c>
      <c r="I20" s="0" t="n">
        <v>33</v>
      </c>
      <c r="J20" s="0" t="n">
        <v>-0.142270839235251</v>
      </c>
      <c r="K20" s="0" t="n">
        <v>114</v>
      </c>
      <c r="L20" s="0" t="n">
        <v>-0.118456608643655</v>
      </c>
      <c r="M20" s="0" t="n">
        <v>4.6</v>
      </c>
      <c r="N20" s="0" t="n">
        <v>-0.916424283901632</v>
      </c>
      <c r="O20" s="0" t="n">
        <v>7.5</v>
      </c>
      <c r="P20" s="0" t="n">
        <v>-0.572092683913138</v>
      </c>
      <c r="Q20" s="0" t="n">
        <v>-1.8452597741543</v>
      </c>
      <c r="R20" s="0" t="n">
        <v>-0.369051954830859</v>
      </c>
      <c r="V20" s="12"/>
      <c r="AA20" s="0" t="n">
        <f aca="false">IFERROR(X20+Y20+Z20,"")</f>
        <v>0</v>
      </c>
      <c r="AB20" s="0" t="str">
        <f aca="false">IFERROR(AA20/W20,"")</f>
        <v/>
      </c>
      <c r="AC20" s="12"/>
      <c r="AH20" s="0" t="n">
        <f aca="false">IFERROR(AE20+AF20+AG20,"")</f>
        <v>0</v>
      </c>
      <c r="AI20" s="0" t="str">
        <f aca="false">IFERROR(AH20/AD20,"")</f>
        <v/>
      </c>
      <c r="AJ20" s="12"/>
      <c r="AO20" s="0" t="n">
        <f aca="false">IFERROR(AL20+AM20+AN20,"")</f>
        <v>0</v>
      </c>
      <c r="AP20" s="0" t="str">
        <f aca="false">IFERROR(AO20/AK20,"")</f>
        <v/>
      </c>
    </row>
    <row r="21" customFormat="false" ht="15" hidden="false" customHeight="false" outlineLevel="0" collapsed="false">
      <c r="A21" s="0" t="s">
        <v>517</v>
      </c>
      <c r="B21" s="0" t="s">
        <v>16</v>
      </c>
      <c r="C21" s="0" t="n">
        <v>77.13</v>
      </c>
      <c r="D21" s="0" t="n">
        <v>254</v>
      </c>
      <c r="E21" s="0" t="n">
        <v>4.8</v>
      </c>
      <c r="F21" s="0" t="n">
        <v>0.0376976099916268</v>
      </c>
      <c r="G21" s="0" t="n">
        <v>26</v>
      </c>
      <c r="H21" s="0" t="n">
        <v>0.849324467704722</v>
      </c>
      <c r="Q21" s="0" t="n">
        <v>0.887022077696349</v>
      </c>
      <c r="R21" s="0" t="n">
        <v>0.443511038848175</v>
      </c>
      <c r="S21" s="0" t="n">
        <v>3</v>
      </c>
      <c r="T21" s="0" t="n">
        <v>92</v>
      </c>
      <c r="U21" s="0" t="n">
        <v>91</v>
      </c>
      <c r="V21" s="12"/>
      <c r="AA21" s="0" t="n">
        <f aca="false">IFERROR(X21+Y21+Z21,"")</f>
        <v>0</v>
      </c>
      <c r="AB21" s="0" t="str">
        <f aca="false">IFERROR(AA21/W21,"")</f>
        <v/>
      </c>
      <c r="AC21" s="12"/>
      <c r="AD21" s="0" t="n">
        <v>12</v>
      </c>
      <c r="AE21" s="0" t="n">
        <v>234</v>
      </c>
      <c r="AF21" s="0" t="n">
        <v>0</v>
      </c>
      <c r="AG21" s="0" t="n">
        <v>4</v>
      </c>
      <c r="AH21" s="0" t="n">
        <f aca="false">IFERROR(AE21+AF21+AG21,"")</f>
        <v>238</v>
      </c>
      <c r="AI21" s="0" t="n">
        <f aca="false">IFERROR(AH21/AD21,"")</f>
        <v>19.8333333333333</v>
      </c>
      <c r="AJ21" s="12"/>
      <c r="AK21" s="0" t="n">
        <v>14</v>
      </c>
      <c r="AL21" s="0" t="n">
        <v>321</v>
      </c>
      <c r="AM21" s="0" t="n">
        <v>0</v>
      </c>
      <c r="AN21" s="0" t="n">
        <v>27</v>
      </c>
      <c r="AO21" s="0" t="n">
        <f aca="false">IFERROR(AL21+AM21+AN21,"")</f>
        <v>348</v>
      </c>
      <c r="AP21" s="0" t="n">
        <f aca="false">IFERROR(AO21/AK21,"")</f>
        <v>24.8571428571429</v>
      </c>
    </row>
    <row r="22" customFormat="false" ht="15" hidden="false" customHeight="false" outlineLevel="0" collapsed="false">
      <c r="A22" s="0" t="s">
        <v>531</v>
      </c>
      <c r="B22" s="0" t="s">
        <v>16</v>
      </c>
      <c r="C22" s="0" t="n">
        <v>79</v>
      </c>
      <c r="D22" s="0" t="n">
        <v>261</v>
      </c>
      <c r="E22" s="0" t="n">
        <v>4.83</v>
      </c>
      <c r="F22" s="0" t="n">
        <v>-0.0625871163475587</v>
      </c>
      <c r="G22" s="0" t="n">
        <v>26</v>
      </c>
      <c r="H22" s="0" t="n">
        <v>0.849324467704722</v>
      </c>
      <c r="I22" s="0" t="n">
        <v>37.5</v>
      </c>
      <c r="J22" s="0" t="n">
        <v>0.925455589422792</v>
      </c>
      <c r="K22" s="0" t="n">
        <v>121</v>
      </c>
      <c r="L22" s="0" t="n">
        <v>0.618285713408343</v>
      </c>
      <c r="M22" s="0" t="n">
        <v>4.5</v>
      </c>
      <c r="N22" s="0" t="n">
        <v>-0.523261223417228</v>
      </c>
      <c r="O22" s="0" t="n">
        <v>7.53</v>
      </c>
      <c r="P22" s="0" t="n">
        <v>-0.647989413795483</v>
      </c>
      <c r="Q22" s="0" t="n">
        <v>1.15922801697559</v>
      </c>
      <c r="R22" s="0" t="n">
        <v>0.193204669495931</v>
      </c>
      <c r="S22" s="0" t="n">
        <v>5</v>
      </c>
      <c r="T22" s="0" t="n">
        <v>160</v>
      </c>
      <c r="U22" s="0" t="n">
        <v>155</v>
      </c>
      <c r="V22" s="12"/>
      <c r="W22" s="0" t="n">
        <v>8</v>
      </c>
      <c r="X22" s="0" t="n">
        <v>181</v>
      </c>
      <c r="Y22" s="0" t="n">
        <v>0</v>
      </c>
      <c r="Z22" s="0" t="n">
        <v>18</v>
      </c>
      <c r="AA22" s="0" t="n">
        <f aca="false">IFERROR(X22+Y22+Z22,"")</f>
        <v>199</v>
      </c>
      <c r="AB22" s="0" t="n">
        <f aca="false">IFERROR(AA22/W22,"")</f>
        <v>24.875</v>
      </c>
      <c r="AC22" s="12"/>
      <c r="AD22" s="0" t="n">
        <v>16</v>
      </c>
      <c r="AE22" s="0" t="n">
        <v>855</v>
      </c>
      <c r="AF22" s="0" t="n">
        <v>0</v>
      </c>
      <c r="AG22" s="0" t="n">
        <v>97</v>
      </c>
      <c r="AH22" s="0" t="n">
        <f aca="false">IFERROR(AE22+AF22+AG22,"")</f>
        <v>952</v>
      </c>
      <c r="AI22" s="0" t="n">
        <f aca="false">IFERROR(AH22/AD22,"")</f>
        <v>59.5</v>
      </c>
      <c r="AJ22" s="12"/>
      <c r="AK22" s="0" t="n">
        <v>16</v>
      </c>
      <c r="AL22" s="0" t="n">
        <v>906</v>
      </c>
      <c r="AM22" s="0" t="n">
        <v>0</v>
      </c>
      <c r="AN22" s="0" t="n">
        <v>77</v>
      </c>
      <c r="AO22" s="0" t="n">
        <f aca="false">IFERROR(AL22+AM22+AN22,"")</f>
        <v>983</v>
      </c>
      <c r="AP22" s="0" t="n">
        <f aca="false">IFERROR(AO22/AK22,"")</f>
        <v>61.4375</v>
      </c>
    </row>
    <row r="23" customFormat="false" ht="15" hidden="false" customHeight="false" outlineLevel="0" collapsed="false">
      <c r="A23" s="0" t="s">
        <v>593</v>
      </c>
      <c r="B23" s="0" t="s">
        <v>16</v>
      </c>
      <c r="C23" s="0" t="n">
        <v>75</v>
      </c>
      <c r="D23" s="0" t="n">
        <v>239</v>
      </c>
      <c r="E23" s="0" t="n">
        <v>4.76</v>
      </c>
      <c r="F23" s="0" t="n">
        <v>0.171410578443873</v>
      </c>
      <c r="Q23" s="0" t="n">
        <v>0.171410578443873</v>
      </c>
      <c r="R23" s="0" t="n">
        <v>0.171410578443873</v>
      </c>
      <c r="S23" s="0" t="n">
        <v>6</v>
      </c>
      <c r="T23" s="0" t="n">
        <v>213</v>
      </c>
      <c r="U23" s="0" t="n">
        <v>205</v>
      </c>
      <c r="V23" s="12"/>
      <c r="W23" s="0" t="n">
        <v>7</v>
      </c>
      <c r="X23" s="0" t="n">
        <v>11</v>
      </c>
      <c r="Y23" s="0" t="n">
        <v>0</v>
      </c>
      <c r="Z23" s="0" t="n">
        <v>37</v>
      </c>
      <c r="AA23" s="0" t="n">
        <f aca="false">IFERROR(X23+Y23+Z23,"")</f>
        <v>48</v>
      </c>
      <c r="AB23" s="0" t="n">
        <f aca="false">IFERROR(AA23/W23,"")</f>
        <v>6.85714285714286</v>
      </c>
      <c r="AC23" s="12"/>
      <c r="AH23" s="0" t="n">
        <f aca="false">IFERROR(AE23+AF23+AG23,"")</f>
        <v>0</v>
      </c>
      <c r="AI23" s="0" t="str">
        <f aca="false">IFERROR(AH23/AD23,"")</f>
        <v/>
      </c>
      <c r="AJ23" s="12"/>
      <c r="AO23" s="0" t="n">
        <f aca="false">IFERROR(AL23+AM23+AN23,"")</f>
        <v>0</v>
      </c>
      <c r="AP23" s="0" t="str">
        <f aca="false">IFERROR(AO23/AK23,"")</f>
        <v/>
      </c>
    </row>
    <row r="24" customFormat="false" ht="15" hidden="false" customHeight="false" outlineLevel="0" collapsed="false">
      <c r="A24" s="0" t="s">
        <v>602</v>
      </c>
      <c r="B24" s="0" t="s">
        <v>16</v>
      </c>
      <c r="C24" s="0" t="n">
        <v>75</v>
      </c>
      <c r="D24" s="0" t="n">
        <v>247</v>
      </c>
      <c r="E24" s="0" t="n">
        <v>4.86</v>
      </c>
      <c r="F24" s="0" t="n">
        <v>-0.162871842686744</v>
      </c>
      <c r="Q24" s="0" t="n">
        <v>-0.162871842686744</v>
      </c>
      <c r="R24" s="0" t="n">
        <v>-0.162871842686744</v>
      </c>
      <c r="V24" s="12"/>
      <c r="AA24" s="0" t="n">
        <f aca="false">IFERROR(X24+Y24+Z24,"")</f>
        <v>0</v>
      </c>
      <c r="AB24" s="0" t="str">
        <f aca="false">IFERROR(AA24/W24,"")</f>
        <v/>
      </c>
      <c r="AC24" s="12"/>
      <c r="AH24" s="0" t="n">
        <f aca="false">IFERROR(AE24+AF24+AG24,"")</f>
        <v>0</v>
      </c>
      <c r="AI24" s="0" t="str">
        <f aca="false">IFERROR(AH24/AD24,"")</f>
        <v/>
      </c>
      <c r="AJ24" s="12"/>
      <c r="AO24" s="0" t="n">
        <f aca="false">IFERROR(AL24+AM24+AN24,"")</f>
        <v>0</v>
      </c>
      <c r="AP24" s="0" t="str">
        <f aca="false">IFERROR(AO24/AK24,"")</f>
        <v/>
      </c>
    </row>
    <row r="25" customFormat="false" ht="15" hidden="false" customHeight="false" outlineLevel="0" collapsed="false">
      <c r="A25" s="0" t="s">
        <v>612</v>
      </c>
      <c r="B25" s="0" t="s">
        <v>16</v>
      </c>
      <c r="C25" s="0" t="n">
        <v>76</v>
      </c>
      <c r="D25" s="0" t="n">
        <v>267</v>
      </c>
      <c r="E25" s="0" t="n">
        <v>4.85</v>
      </c>
      <c r="F25" s="0" t="n">
        <v>-0.12944360057368</v>
      </c>
      <c r="Q25" s="0" t="n">
        <v>-0.12944360057368</v>
      </c>
      <c r="R25" s="0" t="n">
        <v>-0.12944360057368</v>
      </c>
      <c r="V25" s="12"/>
      <c r="W25" s="0" t="n">
        <v>16</v>
      </c>
      <c r="X25" s="0" t="n">
        <v>127</v>
      </c>
      <c r="Y25" s="0" t="n">
        <v>0</v>
      </c>
      <c r="Z25" s="0" t="n">
        <v>148</v>
      </c>
      <c r="AA25" s="0" t="n">
        <f aca="false">IFERROR(X25+Y25+Z25,"")</f>
        <v>275</v>
      </c>
      <c r="AB25" s="0" t="n">
        <f aca="false">IFERROR(AA25/W25,"")</f>
        <v>17.1875</v>
      </c>
      <c r="AC25" s="12"/>
      <c r="AD25" s="0" t="n">
        <v>8</v>
      </c>
      <c r="AE25" s="0" t="n">
        <v>101</v>
      </c>
      <c r="AF25" s="0" t="n">
        <v>0</v>
      </c>
      <c r="AG25" s="0" t="n">
        <v>47</v>
      </c>
      <c r="AH25" s="0" t="n">
        <f aca="false">IFERROR(AE25+AF25+AG25,"")</f>
        <v>148</v>
      </c>
      <c r="AI25" s="0" t="n">
        <f aca="false">IFERROR(AH25/AD25,"")</f>
        <v>18.5</v>
      </c>
      <c r="AJ25" s="12"/>
      <c r="AK25" s="0" t="n">
        <v>8</v>
      </c>
      <c r="AL25" s="0" t="n">
        <v>47</v>
      </c>
      <c r="AM25" s="0" t="n">
        <v>0</v>
      </c>
      <c r="AN25" s="0" t="n">
        <v>9</v>
      </c>
      <c r="AO25" s="0" t="n">
        <f aca="false">IFERROR(AL25+AM25+AN25,"")</f>
        <v>56</v>
      </c>
      <c r="AP25" s="0" t="n">
        <f aca="false">IFERROR(AO25/AK25,"")</f>
        <v>7</v>
      </c>
    </row>
    <row r="26" customFormat="false" ht="15" hidden="false" customHeight="false" outlineLevel="0" collapsed="false">
      <c r="A26" s="0" t="s">
        <v>690</v>
      </c>
      <c r="B26" s="0" t="s">
        <v>16</v>
      </c>
      <c r="C26" s="0" t="n">
        <v>79</v>
      </c>
      <c r="D26" s="0" t="n">
        <v>265</v>
      </c>
      <c r="E26" s="0" t="n">
        <v>4.79</v>
      </c>
      <c r="F26" s="0" t="n">
        <v>0.0711258521046877</v>
      </c>
      <c r="Q26" s="0" t="n">
        <v>0.0711258521046877</v>
      </c>
      <c r="R26" s="0" t="n">
        <v>0.0711258521046877</v>
      </c>
      <c r="V26" s="12"/>
      <c r="AA26" s="0" t="n">
        <f aca="false">IFERROR(X26+Y26+Z26,"")</f>
        <v>0</v>
      </c>
      <c r="AB26" s="0" t="str">
        <f aca="false">IFERROR(AA26/W26,"")</f>
        <v/>
      </c>
      <c r="AC26" s="12"/>
      <c r="AD26" s="0" t="n">
        <v>6</v>
      </c>
      <c r="AE26" s="0" t="n">
        <v>82</v>
      </c>
      <c r="AF26" s="0" t="n">
        <v>0</v>
      </c>
      <c r="AG26" s="0" t="n">
        <v>36</v>
      </c>
      <c r="AH26" s="0" t="n">
        <f aca="false">IFERROR(AE26+AF26+AG26,"")</f>
        <v>118</v>
      </c>
      <c r="AI26" s="0" t="n">
        <f aca="false">IFERROR(AH26/AD26,"")</f>
        <v>19.6666666666667</v>
      </c>
      <c r="AJ26" s="12"/>
      <c r="AK26" s="0" t="n">
        <v>1</v>
      </c>
      <c r="AL26" s="0" t="n">
        <v>1</v>
      </c>
      <c r="AM26" s="0" t="n">
        <v>0</v>
      </c>
      <c r="AN26" s="0" t="n">
        <v>4</v>
      </c>
      <c r="AO26" s="0" t="n">
        <f aca="false">IFERROR(AL26+AM26+AN26,"")</f>
        <v>5</v>
      </c>
      <c r="AP26" s="0" t="n">
        <f aca="false">IFERROR(AO26/AK26,"")</f>
        <v>5</v>
      </c>
    </row>
    <row r="27" customFormat="false" ht="15" hidden="false" customHeight="false" outlineLevel="0" collapsed="false">
      <c r="A27" s="0" t="s">
        <v>704</v>
      </c>
      <c r="B27" s="0" t="s">
        <v>16</v>
      </c>
      <c r="C27" s="0" t="n">
        <v>76</v>
      </c>
      <c r="D27" s="0" t="n">
        <v>249</v>
      </c>
      <c r="E27" s="0" t="n">
        <v>4.78</v>
      </c>
      <c r="F27" s="0" t="n">
        <v>0.104554094217749</v>
      </c>
      <c r="G27" s="0" t="n">
        <v>17</v>
      </c>
      <c r="H27" s="0" t="n">
        <v>-0.622935314662191</v>
      </c>
      <c r="I27" s="0" t="n">
        <v>34.5</v>
      </c>
      <c r="J27" s="0" t="n">
        <v>0.21363797031743</v>
      </c>
      <c r="K27" s="0" t="n">
        <v>117</v>
      </c>
      <c r="L27" s="0" t="n">
        <v>0.197290100807202</v>
      </c>
      <c r="M27" s="0" t="n">
        <v>4.37</v>
      </c>
      <c r="N27" s="0" t="n">
        <v>-0.0121492447875011</v>
      </c>
      <c r="O27" s="0" t="n">
        <v>7.3</v>
      </c>
      <c r="P27" s="0" t="n">
        <v>-0.0661144846975063</v>
      </c>
      <c r="Q27" s="0" t="n">
        <v>-0.185716878804819</v>
      </c>
      <c r="R27" s="0" t="n">
        <v>-0.0309528131341365</v>
      </c>
      <c r="S27" s="0" t="n">
        <v>2</v>
      </c>
      <c r="T27" s="0" t="n">
        <v>55</v>
      </c>
      <c r="U27" s="0" t="n">
        <v>54</v>
      </c>
      <c r="V27" s="12"/>
      <c r="W27" s="0" t="n">
        <v>14</v>
      </c>
      <c r="X27" s="0" t="n">
        <v>476</v>
      </c>
      <c r="Y27" s="0" t="n">
        <v>0</v>
      </c>
      <c r="Z27" s="0" t="n">
        <v>70</v>
      </c>
      <c r="AA27" s="0" t="n">
        <f aca="false">IFERROR(X27+Y27+Z27,"")</f>
        <v>546</v>
      </c>
      <c r="AB27" s="0" t="n">
        <f aca="false">IFERROR(AA27/W27,"")</f>
        <v>39</v>
      </c>
      <c r="AC27" s="12"/>
      <c r="AD27" s="0" t="n">
        <v>4</v>
      </c>
      <c r="AE27" s="0" t="n">
        <v>54</v>
      </c>
      <c r="AF27" s="0" t="n">
        <v>0</v>
      </c>
      <c r="AG27" s="0" t="n">
        <v>49</v>
      </c>
      <c r="AH27" s="0" t="n">
        <f aca="false">IFERROR(AE27+AF27+AG27,"")</f>
        <v>103</v>
      </c>
      <c r="AI27" s="0" t="n">
        <f aca="false">IFERROR(AH27/AD27,"")</f>
        <v>25.75</v>
      </c>
      <c r="AJ27" s="12"/>
      <c r="AK27" s="0" t="n">
        <v>11</v>
      </c>
      <c r="AL27" s="0" t="n">
        <v>315</v>
      </c>
      <c r="AM27" s="0" t="n">
        <v>0</v>
      </c>
      <c r="AN27" s="0" t="n">
        <v>100</v>
      </c>
      <c r="AO27" s="0" t="n">
        <f aca="false">IFERROR(AL27+AM27+AN27,"")</f>
        <v>415</v>
      </c>
      <c r="AP27" s="0" t="n">
        <f aca="false">IFERROR(AO27/AK27,"")</f>
        <v>37.7272727272727</v>
      </c>
    </row>
    <row r="28" customFormat="false" ht="15" hidden="false" customHeight="false" outlineLevel="0" collapsed="false">
      <c r="A28" s="0" t="s">
        <v>719</v>
      </c>
      <c r="B28" s="0" t="s">
        <v>16</v>
      </c>
      <c r="C28" s="0" t="n">
        <v>77</v>
      </c>
      <c r="D28" s="0" t="n">
        <v>260</v>
      </c>
      <c r="E28" s="0" t="n">
        <v>4.82</v>
      </c>
      <c r="F28" s="0" t="n">
        <v>-0.0291588742344979</v>
      </c>
      <c r="Q28" s="0" t="n">
        <v>-0.0291588742344979</v>
      </c>
      <c r="R28" s="0" t="n">
        <v>-0.0291588742344979</v>
      </c>
      <c r="V28" s="12"/>
      <c r="AA28" s="0" t="n">
        <f aca="false">IFERROR(X28+Y28+Z28,"")</f>
        <v>0</v>
      </c>
      <c r="AB28" s="0" t="str">
        <f aca="false">IFERROR(AA28/W28,"")</f>
        <v/>
      </c>
      <c r="AC28" s="12"/>
      <c r="AH28" s="0" t="n">
        <f aca="false">IFERROR(AE28+AF28+AG28,"")</f>
        <v>0</v>
      </c>
      <c r="AI28" s="0" t="str">
        <f aca="false">IFERROR(AH28/AD28,"")</f>
        <v/>
      </c>
      <c r="AJ28" s="12"/>
      <c r="AO28" s="0" t="n">
        <f aca="false">IFERROR(AL28+AM28+AN28,"")</f>
        <v>0</v>
      </c>
      <c r="AP28" s="0" t="str">
        <f aca="false">IFERROR(AO28/AK28,"")</f>
        <v/>
      </c>
    </row>
    <row r="29" customFormat="false" ht="15" hidden="false" customHeight="false" outlineLevel="0" collapsed="false">
      <c r="A29" s="0" t="s">
        <v>727</v>
      </c>
      <c r="B29" s="0" t="s">
        <v>16</v>
      </c>
      <c r="C29" s="0" t="n">
        <v>74.25</v>
      </c>
      <c r="D29" s="0" t="n">
        <v>251</v>
      </c>
      <c r="E29" s="0" t="n">
        <v>4.58</v>
      </c>
      <c r="F29" s="0" t="n">
        <v>0.773118936478981</v>
      </c>
      <c r="G29" s="0" t="n">
        <v>17</v>
      </c>
      <c r="H29" s="0" t="n">
        <v>-0.622935314662191</v>
      </c>
      <c r="I29" s="0" t="n">
        <v>38</v>
      </c>
      <c r="J29" s="0" t="n">
        <v>1.04409185927369</v>
      </c>
      <c r="K29" s="0" t="n">
        <v>118</v>
      </c>
      <c r="L29" s="0" t="n">
        <v>0.302539003957487</v>
      </c>
      <c r="M29" s="0" t="n">
        <v>4.37</v>
      </c>
      <c r="N29" s="0" t="n">
        <v>-0.0121492447875011</v>
      </c>
      <c r="O29" s="0" t="n">
        <v>7.25</v>
      </c>
      <c r="P29" s="0" t="n">
        <v>0.060380065106401</v>
      </c>
      <c r="Q29" s="0" t="n">
        <v>1.54504530536686</v>
      </c>
      <c r="R29" s="0" t="n">
        <v>0.257507550894477</v>
      </c>
      <c r="S29" s="0" t="n">
        <v>5</v>
      </c>
      <c r="T29" s="0" t="n">
        <v>143</v>
      </c>
      <c r="U29" s="0" t="n">
        <v>139</v>
      </c>
      <c r="V29" s="12"/>
      <c r="W29" s="0" t="n">
        <v>16</v>
      </c>
      <c r="X29" s="0" t="n">
        <v>204</v>
      </c>
      <c r="Y29" s="0" t="n">
        <v>0</v>
      </c>
      <c r="Z29" s="0" t="n">
        <v>139</v>
      </c>
      <c r="AA29" s="0" t="n">
        <f aca="false">IFERROR(X29+Y29+Z29,"")</f>
        <v>343</v>
      </c>
      <c r="AB29" s="0" t="n">
        <f aca="false">IFERROR(AA29/W29,"")</f>
        <v>21.4375</v>
      </c>
      <c r="AC29" s="12"/>
      <c r="AD29" s="0" t="n">
        <v>4</v>
      </c>
      <c r="AE29" s="0" t="n">
        <v>41</v>
      </c>
      <c r="AF29" s="0" t="n">
        <v>0</v>
      </c>
      <c r="AG29" s="0" t="n">
        <v>19</v>
      </c>
      <c r="AH29" s="0" t="n">
        <f aca="false">IFERROR(AE29+AF29+AG29,"")</f>
        <v>60</v>
      </c>
      <c r="AI29" s="0" t="n">
        <f aca="false">IFERROR(AH29/AD29,"")</f>
        <v>15</v>
      </c>
      <c r="AJ29" s="12"/>
      <c r="AK29" s="0" t="n">
        <v>1</v>
      </c>
      <c r="AL29" s="0" t="n">
        <v>13</v>
      </c>
      <c r="AM29" s="0" t="n">
        <v>0</v>
      </c>
      <c r="AN29" s="0" t="n">
        <v>10</v>
      </c>
      <c r="AO29" s="0" t="n">
        <f aca="false">IFERROR(AL29+AM29+AN29,"")</f>
        <v>23</v>
      </c>
      <c r="AP29" s="0" t="n">
        <f aca="false">IFERROR(AO29/AK29,"")</f>
        <v>23</v>
      </c>
    </row>
    <row r="30" customFormat="false" ht="15" hidden="false" customHeight="false" outlineLevel="0" collapsed="false">
      <c r="A30" s="0" t="s">
        <v>733</v>
      </c>
      <c r="B30" s="0" t="s">
        <v>16</v>
      </c>
      <c r="C30" s="0" t="n">
        <v>76.5</v>
      </c>
      <c r="D30" s="0" t="n">
        <v>268</v>
      </c>
      <c r="E30" s="0" t="n">
        <v>5.04</v>
      </c>
      <c r="F30" s="0" t="n">
        <v>-0.764580200721852</v>
      </c>
      <c r="G30" s="0" t="n">
        <v>20</v>
      </c>
      <c r="H30" s="0" t="n">
        <v>-0.13218205387322</v>
      </c>
      <c r="I30" s="0" t="n">
        <v>30.5</v>
      </c>
      <c r="J30" s="0" t="n">
        <v>-0.73545218848972</v>
      </c>
      <c r="K30" s="0" t="n">
        <v>112</v>
      </c>
      <c r="L30" s="0" t="n">
        <v>-0.328954414944225</v>
      </c>
      <c r="M30" s="0" t="n">
        <v>4.23</v>
      </c>
      <c r="N30" s="0" t="n">
        <v>0.538279039890665</v>
      </c>
      <c r="O30" s="0" t="n">
        <v>7.13</v>
      </c>
      <c r="P30" s="0" t="n">
        <v>0.36396698463578</v>
      </c>
      <c r="Q30" s="0" t="n">
        <v>-1.05892283350257</v>
      </c>
      <c r="R30" s="0" t="n">
        <v>-0.176487138917095</v>
      </c>
      <c r="S30" s="0" t="n">
        <v>5</v>
      </c>
      <c r="T30" s="0" t="n">
        <v>171</v>
      </c>
      <c r="U30" s="0" t="n">
        <v>166</v>
      </c>
      <c r="V30" s="12"/>
      <c r="W30" s="0" t="n">
        <v>11</v>
      </c>
      <c r="X30" s="0" t="n">
        <v>295</v>
      </c>
      <c r="Y30" s="0" t="n">
        <v>0</v>
      </c>
      <c r="Z30" s="0" t="n">
        <v>135</v>
      </c>
      <c r="AA30" s="0" t="n">
        <f aca="false">IFERROR(X30+Y30+Z30,"")</f>
        <v>430</v>
      </c>
      <c r="AB30" s="0" t="n">
        <f aca="false">IFERROR(AA30/W30,"")</f>
        <v>39.0909090909091</v>
      </c>
      <c r="AC30" s="12"/>
      <c r="AD30" s="0" t="n">
        <v>6</v>
      </c>
      <c r="AE30" s="0" t="n">
        <v>114</v>
      </c>
      <c r="AF30" s="0" t="n">
        <v>0</v>
      </c>
      <c r="AG30" s="0" t="n">
        <v>88</v>
      </c>
      <c r="AH30" s="0" t="n">
        <f aca="false">IFERROR(AE30+AF30+AG30,"")</f>
        <v>202</v>
      </c>
      <c r="AI30" s="0" t="n">
        <f aca="false">IFERROR(AH30/AD30,"")</f>
        <v>33.6666666666667</v>
      </c>
      <c r="AJ30" s="12"/>
      <c r="AK30" s="0" t="n">
        <v>15</v>
      </c>
      <c r="AL30" s="0" t="n">
        <v>695</v>
      </c>
      <c r="AM30" s="0" t="n">
        <v>0</v>
      </c>
      <c r="AN30" s="0" t="n">
        <v>101</v>
      </c>
      <c r="AO30" s="0" t="n">
        <f aca="false">IFERROR(AL30+AM30+AN30,"")</f>
        <v>796</v>
      </c>
      <c r="AP30" s="0" t="n">
        <f aca="false">IFERROR(AO30/AK30,"")</f>
        <v>53.0666666666667</v>
      </c>
    </row>
    <row r="31" customFormat="false" ht="15" hidden="false" customHeight="false" outlineLevel="0" collapsed="false">
      <c r="A31" s="0" t="s">
        <v>741</v>
      </c>
      <c r="B31" s="0" t="s">
        <v>16</v>
      </c>
      <c r="C31" s="0" t="n">
        <v>75.25</v>
      </c>
      <c r="D31" s="0" t="n">
        <v>252</v>
      </c>
      <c r="E31" s="0" t="n">
        <v>4.93</v>
      </c>
      <c r="F31" s="0" t="n">
        <v>-0.396869537478173</v>
      </c>
      <c r="G31" s="0" t="n">
        <v>21</v>
      </c>
      <c r="H31" s="0" t="n">
        <v>0.0314023663897703</v>
      </c>
      <c r="I31" s="0" t="n">
        <v>30.5</v>
      </c>
      <c r="J31" s="0" t="n">
        <v>-0.73545218848972</v>
      </c>
      <c r="K31" s="0" t="n">
        <v>110</v>
      </c>
      <c r="L31" s="0" t="n">
        <v>-0.539452221244796</v>
      </c>
      <c r="M31" s="0" t="n">
        <v>4.5</v>
      </c>
      <c r="N31" s="0" t="n">
        <v>-0.523261223417228</v>
      </c>
      <c r="O31" s="0" t="n">
        <v>7.4</v>
      </c>
      <c r="P31" s="0" t="n">
        <v>-0.319103584305323</v>
      </c>
      <c r="Q31" s="0" t="n">
        <v>-2.48273638854547</v>
      </c>
      <c r="R31" s="0" t="n">
        <v>-0.413789398090912</v>
      </c>
      <c r="S31" s="0" t="n">
        <v>6</v>
      </c>
      <c r="T31" s="0" t="n">
        <v>194</v>
      </c>
      <c r="U31" s="0" t="n">
        <v>188</v>
      </c>
      <c r="V31" s="12"/>
      <c r="W31" s="0" t="n">
        <v>4</v>
      </c>
      <c r="X31" s="0" t="n">
        <v>41</v>
      </c>
      <c r="Y31" s="0" t="n">
        <v>0</v>
      </c>
      <c r="Z31" s="0" t="n">
        <v>12</v>
      </c>
      <c r="AA31" s="0" t="n">
        <f aca="false">IFERROR(X31+Y31+Z31,"")</f>
        <v>53</v>
      </c>
      <c r="AB31" s="0" t="n">
        <f aca="false">IFERROR(AA31/W31,"")</f>
        <v>13.25</v>
      </c>
      <c r="AC31" s="12"/>
      <c r="AD31" s="0" t="n">
        <v>16</v>
      </c>
      <c r="AE31" s="0" t="n">
        <v>373</v>
      </c>
      <c r="AF31" s="0" t="n">
        <v>0</v>
      </c>
      <c r="AG31" s="0" t="n">
        <v>183</v>
      </c>
      <c r="AH31" s="0" t="n">
        <f aca="false">IFERROR(AE31+AF31+AG31,"")</f>
        <v>556</v>
      </c>
      <c r="AI31" s="0" t="n">
        <f aca="false">IFERROR(AH31/AD31,"")</f>
        <v>34.75</v>
      </c>
      <c r="AJ31" s="12"/>
      <c r="AK31" s="0" t="n">
        <v>15</v>
      </c>
      <c r="AL31" s="0" t="n">
        <v>547</v>
      </c>
      <c r="AM31" s="0" t="n">
        <v>0</v>
      </c>
      <c r="AN31" s="0" t="n">
        <v>77</v>
      </c>
      <c r="AO31" s="0" t="n">
        <f aca="false">IFERROR(AL31+AM31+AN31,"")</f>
        <v>624</v>
      </c>
      <c r="AP31" s="0" t="n">
        <f aca="false">IFERROR(AO31/AK31,"")</f>
        <v>41.6</v>
      </c>
    </row>
    <row r="32" customFormat="false" ht="15" hidden="false" customHeight="false" outlineLevel="0" collapsed="false">
      <c r="A32" s="0" t="s">
        <v>782</v>
      </c>
      <c r="B32" s="0" t="s">
        <v>16</v>
      </c>
      <c r="C32" s="0" t="n">
        <v>75.75</v>
      </c>
      <c r="D32" s="0" t="n">
        <v>250</v>
      </c>
      <c r="E32" s="0" t="n">
        <v>4.77</v>
      </c>
      <c r="F32" s="0" t="n">
        <v>0.137982336330812</v>
      </c>
      <c r="G32" s="0" t="n">
        <v>20</v>
      </c>
      <c r="H32" s="0" t="n">
        <v>-0.13218205387322</v>
      </c>
      <c r="Q32" s="0" t="n">
        <v>0.00580028245759229</v>
      </c>
      <c r="R32" s="0" t="n">
        <v>0.00290014122879614</v>
      </c>
      <c r="S32" s="0" t="n">
        <v>6</v>
      </c>
      <c r="T32" s="0" t="n">
        <v>198</v>
      </c>
      <c r="U32" s="0" t="n">
        <v>192</v>
      </c>
      <c r="V32" s="12"/>
      <c r="AA32" s="0" t="n">
        <f aca="false">IFERROR(X32+Y32+Z32,"")</f>
        <v>0</v>
      </c>
      <c r="AB32" s="0" t="str">
        <f aca="false">IFERROR(AA32/W32,"")</f>
        <v/>
      </c>
      <c r="AC32" s="12"/>
      <c r="AD32" s="0" t="n">
        <v>14</v>
      </c>
      <c r="AE32" s="0" t="n">
        <v>223</v>
      </c>
      <c r="AF32" s="0" t="n">
        <v>0</v>
      </c>
      <c r="AG32" s="0" t="n">
        <v>16</v>
      </c>
      <c r="AH32" s="0" t="n">
        <f aca="false">IFERROR(AE32+AF32+AG32,"")</f>
        <v>239</v>
      </c>
      <c r="AI32" s="0" t="n">
        <f aca="false">IFERROR(AH32/AD32,"")</f>
        <v>17.0714285714286</v>
      </c>
      <c r="AJ32" s="12"/>
      <c r="AK32" s="0" t="n">
        <v>16</v>
      </c>
      <c r="AL32" s="0" t="n">
        <v>299</v>
      </c>
      <c r="AM32" s="0" t="n">
        <v>0</v>
      </c>
      <c r="AN32" s="0" t="n">
        <v>39</v>
      </c>
      <c r="AO32" s="0" t="n">
        <f aca="false">IFERROR(AL32+AM32+AN32,"")</f>
        <v>338</v>
      </c>
      <c r="AP32" s="0" t="n">
        <f aca="false">IFERROR(AO32/AK32,"")</f>
        <v>21.125</v>
      </c>
    </row>
    <row r="33" customFormat="false" ht="15" hidden="false" customHeight="false" outlineLevel="0" collapsed="false">
      <c r="A33" s="0" t="s">
        <v>787</v>
      </c>
      <c r="B33" s="0" t="s">
        <v>16</v>
      </c>
      <c r="C33" s="0" t="n">
        <v>76</v>
      </c>
      <c r="D33" s="0" t="n">
        <v>252</v>
      </c>
      <c r="E33" s="0" t="n">
        <v>4.78</v>
      </c>
      <c r="F33" s="0" t="n">
        <v>0.104554094217749</v>
      </c>
      <c r="Q33" s="0" t="n">
        <v>0.104554094217749</v>
      </c>
      <c r="R33" s="0" t="n">
        <v>0.104554094217749</v>
      </c>
      <c r="V33" s="12"/>
      <c r="AA33" s="0" t="n">
        <f aca="false">IFERROR(X33+Y33+Z33,"")</f>
        <v>0</v>
      </c>
      <c r="AB33" s="0" t="str">
        <f aca="false">IFERROR(AA33/W33,"")</f>
        <v/>
      </c>
      <c r="AC33" s="12"/>
      <c r="AH33" s="0" t="n">
        <f aca="false">IFERROR(AE33+AF33+AG33,"")</f>
        <v>0</v>
      </c>
      <c r="AI33" s="0" t="str">
        <f aca="false">IFERROR(AH33/AD33,"")</f>
        <v/>
      </c>
      <c r="AJ33" s="12"/>
      <c r="AO33" s="0" t="n">
        <f aca="false">IFERROR(AL33+AM33+AN33,"")</f>
        <v>0</v>
      </c>
      <c r="AP33" s="0" t="str">
        <f aca="false">IFERROR(AO33/AK33,"")</f>
        <v/>
      </c>
    </row>
    <row r="34" customFormat="false" ht="15" hidden="false" customHeight="false" outlineLevel="0" collapsed="false">
      <c r="A34" s="0" t="s">
        <v>806</v>
      </c>
      <c r="B34" s="0" t="s">
        <v>16</v>
      </c>
      <c r="C34" s="0" t="n">
        <v>76.63</v>
      </c>
      <c r="D34" s="0" t="n">
        <v>244</v>
      </c>
      <c r="E34" s="0" t="n">
        <v>4.73</v>
      </c>
      <c r="F34" s="0" t="n">
        <v>0.271695304783056</v>
      </c>
      <c r="Q34" s="0" t="n">
        <v>0.271695304783056</v>
      </c>
      <c r="R34" s="0" t="n">
        <v>0.271695304783056</v>
      </c>
      <c r="S34" s="0" t="n">
        <v>7</v>
      </c>
      <c r="T34" s="0" t="n">
        <v>254</v>
      </c>
      <c r="U34" s="0" t="n">
        <v>239</v>
      </c>
      <c r="V34" s="12"/>
      <c r="AA34" s="0" t="n">
        <f aca="false">IFERROR(X34+Y34+Z34,"")</f>
        <v>0</v>
      </c>
      <c r="AB34" s="0" t="str">
        <f aca="false">IFERROR(AA34/W34,"")</f>
        <v/>
      </c>
      <c r="AC34" s="12"/>
      <c r="AH34" s="0" t="n">
        <f aca="false">IFERROR(AE34+AF34+AG34,"")</f>
        <v>0</v>
      </c>
      <c r="AI34" s="0" t="str">
        <f aca="false">IFERROR(AH34/AD34,"")</f>
        <v/>
      </c>
      <c r="AJ34" s="12"/>
      <c r="AO34" s="0" t="n">
        <f aca="false">IFERROR(AL34+AM34+AN34,"")</f>
        <v>0</v>
      </c>
      <c r="AP34" s="0" t="str">
        <f aca="false">IFERROR(AO34/AK34,"")</f>
        <v/>
      </c>
    </row>
    <row r="35" customFormat="false" ht="15" hidden="false" customHeight="false" outlineLevel="0" collapsed="false">
      <c r="A35" s="0" t="s">
        <v>900</v>
      </c>
      <c r="B35" s="0" t="s">
        <v>16</v>
      </c>
      <c r="C35" s="0" t="n">
        <v>75</v>
      </c>
      <c r="D35" s="0" t="n">
        <v>237</v>
      </c>
      <c r="E35" s="0" t="n">
        <v>4.74</v>
      </c>
      <c r="F35" s="0" t="n">
        <v>0.238267062669995</v>
      </c>
      <c r="Q35" s="0" t="n">
        <v>0.238267062669995</v>
      </c>
      <c r="R35" s="0" t="n">
        <v>0.238267062669995</v>
      </c>
      <c r="V35" s="12"/>
      <c r="AA35" s="0" t="n">
        <f aca="false">IFERROR(X35+Y35+Z35,"")</f>
        <v>0</v>
      </c>
      <c r="AB35" s="0" t="str">
        <f aca="false">IFERROR(AA35/W35,"")</f>
        <v/>
      </c>
      <c r="AC35" s="12"/>
      <c r="AH35" s="0" t="n">
        <f aca="false">IFERROR(AE35+AF35+AG35,"")</f>
        <v>0</v>
      </c>
      <c r="AI35" s="0" t="str">
        <f aca="false">IFERROR(AH35/AD35,"")</f>
        <v/>
      </c>
      <c r="AJ35" s="12"/>
      <c r="AO35" s="0" t="n">
        <f aca="false">IFERROR(AL35+AM35+AN35,"")</f>
        <v>0</v>
      </c>
      <c r="AP35" s="0" t="str">
        <f aca="false">IFERROR(AO35/AK35,"")</f>
        <v/>
      </c>
    </row>
    <row r="36" customFormat="false" ht="15" hidden="false" customHeight="false" outlineLevel="0" collapsed="false">
      <c r="A36" s="0" t="s">
        <v>920</v>
      </c>
      <c r="B36" s="0" t="s">
        <v>16</v>
      </c>
      <c r="C36" s="0" t="n">
        <v>77.5</v>
      </c>
      <c r="D36" s="0" t="n">
        <v>246</v>
      </c>
      <c r="E36" s="0" t="n">
        <v>4.69</v>
      </c>
      <c r="F36" s="0" t="n">
        <v>0.405408273235302</v>
      </c>
      <c r="G36" s="0" t="n">
        <v>17</v>
      </c>
      <c r="H36" s="0" t="n">
        <v>-0.622935314662191</v>
      </c>
      <c r="Q36" s="0" t="n">
        <v>-0.217527041426889</v>
      </c>
      <c r="R36" s="0" t="n">
        <v>-0.108763520713445</v>
      </c>
      <c r="S36" s="0" t="n">
        <v>3</v>
      </c>
      <c r="T36" s="0" t="n">
        <v>85</v>
      </c>
      <c r="U36" s="0" t="n">
        <v>84</v>
      </c>
      <c r="V36" s="12"/>
      <c r="W36" s="0" t="n">
        <v>16</v>
      </c>
      <c r="X36" s="0" t="n">
        <v>347</v>
      </c>
      <c r="Y36" s="0" t="n">
        <v>0</v>
      </c>
      <c r="Z36" s="0" t="n">
        <v>297</v>
      </c>
      <c r="AA36" s="0" t="n">
        <f aca="false">IFERROR(X36+Y36+Z36,"")</f>
        <v>644</v>
      </c>
      <c r="AB36" s="0" t="n">
        <f aca="false">IFERROR(AA36/W36,"")</f>
        <v>40.25</v>
      </c>
      <c r="AC36" s="12"/>
      <c r="AD36" s="0" t="n">
        <v>14</v>
      </c>
      <c r="AE36" s="0" t="n">
        <v>374</v>
      </c>
      <c r="AF36" s="0" t="n">
        <v>0</v>
      </c>
      <c r="AG36" s="0" t="n">
        <v>214</v>
      </c>
      <c r="AH36" s="0" t="n">
        <f aca="false">IFERROR(AE36+AF36+AG36,"")</f>
        <v>588</v>
      </c>
      <c r="AI36" s="0" t="n">
        <f aca="false">IFERROR(AH36/AD36,"")</f>
        <v>42</v>
      </c>
      <c r="AJ36" s="12"/>
      <c r="AK36" s="0" t="n">
        <v>16</v>
      </c>
      <c r="AL36" s="0" t="n">
        <v>825</v>
      </c>
      <c r="AM36" s="0" t="n">
        <v>0</v>
      </c>
      <c r="AN36" s="0" t="n">
        <v>55</v>
      </c>
      <c r="AO36" s="0" t="n">
        <f aca="false">IFERROR(AL36+AM36+AN36,"")</f>
        <v>880</v>
      </c>
      <c r="AP36" s="0" t="n">
        <f aca="false">IFERROR(AO36/AK36,"")</f>
        <v>55</v>
      </c>
    </row>
    <row r="37" customFormat="false" ht="15" hidden="false" customHeight="false" outlineLevel="0" collapsed="false">
      <c r="A37" s="0" t="s">
        <v>927</v>
      </c>
      <c r="B37" s="0" t="s">
        <v>16</v>
      </c>
      <c r="C37" s="0" t="n">
        <v>75</v>
      </c>
      <c r="D37" s="0" t="n">
        <v>238</v>
      </c>
      <c r="E37" s="0" t="n">
        <v>4.77</v>
      </c>
      <c r="F37" s="0" t="n">
        <v>0.137982336330812</v>
      </c>
      <c r="Q37" s="0" t="n">
        <v>0.137982336330812</v>
      </c>
      <c r="R37" s="0" t="n">
        <v>0.137982336330812</v>
      </c>
      <c r="V37" s="12"/>
      <c r="AA37" s="0" t="n">
        <f aca="false">IFERROR(X37+Y37+Z37,"")</f>
        <v>0</v>
      </c>
      <c r="AB37" s="0" t="str">
        <f aca="false">IFERROR(AA37/W37,"")</f>
        <v/>
      </c>
      <c r="AC37" s="12"/>
      <c r="AH37" s="0" t="n">
        <f aca="false">IFERROR(AE37+AF37+AG37,"")</f>
        <v>0</v>
      </c>
      <c r="AI37" s="0" t="str">
        <f aca="false">IFERROR(AH37/AD37,"")</f>
        <v/>
      </c>
      <c r="AJ37" s="12"/>
      <c r="AO37" s="0" t="n">
        <f aca="false">IFERROR(AL37+AM37+AN37,"")</f>
        <v>0</v>
      </c>
      <c r="AP37" s="0" t="str">
        <f aca="false">IFERROR(AO37/AK37,"")</f>
        <v/>
      </c>
    </row>
    <row r="38" customFormat="false" ht="15" hidden="false" customHeight="false" outlineLevel="0" collapsed="false">
      <c r="A38" s="0" t="s">
        <v>940</v>
      </c>
      <c r="B38" s="0" t="s">
        <v>16</v>
      </c>
      <c r="C38" s="0" t="n">
        <v>75.38</v>
      </c>
      <c r="D38" s="0" t="n">
        <v>248</v>
      </c>
      <c r="E38" s="0" t="n">
        <v>4.65</v>
      </c>
      <c r="F38" s="0" t="n">
        <v>0.539121241687549</v>
      </c>
      <c r="I38" s="0" t="n">
        <v>36</v>
      </c>
      <c r="J38" s="0" t="n">
        <v>0.569546779870111</v>
      </c>
      <c r="K38" s="0" t="n">
        <v>119</v>
      </c>
      <c r="L38" s="0" t="n">
        <v>0.407787907107773</v>
      </c>
      <c r="M38" s="0" t="n">
        <v>4.49</v>
      </c>
      <c r="N38" s="0" t="n">
        <v>-0.483944917368788</v>
      </c>
      <c r="O38" s="0" t="n">
        <v>7.29</v>
      </c>
      <c r="P38" s="0" t="n">
        <v>-0.0408155747367253</v>
      </c>
      <c r="Q38" s="0" t="n">
        <v>0.991695436559918</v>
      </c>
      <c r="R38" s="0" t="n">
        <v>0.198339087311984</v>
      </c>
      <c r="V38" s="12"/>
      <c r="W38" s="0" t="n">
        <v>1</v>
      </c>
      <c r="X38" s="0" t="n">
        <v>12</v>
      </c>
      <c r="Y38" s="0" t="n">
        <v>0</v>
      </c>
      <c r="Z38" s="0" t="n">
        <v>0</v>
      </c>
      <c r="AA38" s="0" t="n">
        <f aca="false">IFERROR(X38+Y38+Z38,"")</f>
        <v>12</v>
      </c>
      <c r="AB38" s="0" t="n">
        <f aca="false">IFERROR(AA38/W38,"")</f>
        <v>12</v>
      </c>
      <c r="AC38" s="12"/>
      <c r="AH38" s="0" t="n">
        <f aca="false">IFERROR(AE38+AF38+AG38,"")</f>
        <v>0</v>
      </c>
      <c r="AI38" s="0" t="str">
        <f aca="false">IFERROR(AH38/AD38,"")</f>
        <v/>
      </c>
      <c r="AJ38" s="12"/>
      <c r="AO38" s="0" t="n">
        <f aca="false">IFERROR(AL38+AM38+AN38,"")</f>
        <v>0</v>
      </c>
      <c r="AP38" s="0" t="str">
        <f aca="false">IFERROR(AO38/AK38,"")</f>
        <v/>
      </c>
    </row>
    <row r="39" customFormat="false" ht="15" hidden="false" customHeight="false" outlineLevel="0" collapsed="false">
      <c r="A39" s="0" t="s">
        <v>941</v>
      </c>
      <c r="B39" s="0" t="s">
        <v>16</v>
      </c>
      <c r="C39" s="0" t="n">
        <v>75</v>
      </c>
      <c r="D39" s="0" t="n">
        <v>240</v>
      </c>
      <c r="E39" s="0" t="n">
        <v>4.84</v>
      </c>
      <c r="F39" s="0" t="n">
        <v>-0.0960153584606196</v>
      </c>
      <c r="Q39" s="0" t="n">
        <v>-0.0960153584606196</v>
      </c>
      <c r="R39" s="0" t="n">
        <v>-0.0960153584606196</v>
      </c>
      <c r="V39" s="12"/>
      <c r="AA39" s="0" t="n">
        <f aca="false">IFERROR(X39+Y39+Z39,"")</f>
        <v>0</v>
      </c>
      <c r="AB39" s="0" t="str">
        <f aca="false">IFERROR(AA39/W39,"")</f>
        <v/>
      </c>
      <c r="AC39" s="12"/>
      <c r="AH39" s="0" t="n">
        <f aca="false">IFERROR(AE39+AF39+AG39,"")</f>
        <v>0</v>
      </c>
      <c r="AI39" s="0" t="str">
        <f aca="false">IFERROR(AH39/AD39,"")</f>
        <v/>
      </c>
      <c r="AJ39" s="12"/>
      <c r="AO39" s="0" t="n">
        <f aca="false">IFERROR(AL39+AM39+AN39,"")</f>
        <v>0</v>
      </c>
      <c r="AP39" s="0" t="str">
        <f aca="false">IFERROR(AO39/AK39,"")</f>
        <v/>
      </c>
    </row>
    <row r="40" customFormat="false" ht="15" hidden="false" customHeight="false" outlineLevel="0" collapsed="false">
      <c r="A40" s="0" t="s">
        <v>944</v>
      </c>
      <c r="B40" s="0" t="s">
        <v>16</v>
      </c>
      <c r="C40" s="0" t="n">
        <v>75</v>
      </c>
      <c r="D40" s="0" t="n">
        <v>260</v>
      </c>
      <c r="E40" s="0" t="n">
        <v>4.78</v>
      </c>
      <c r="F40" s="0" t="n">
        <v>0.104554094217749</v>
      </c>
      <c r="Q40" s="0" t="n">
        <v>0.104554094217749</v>
      </c>
      <c r="R40" s="0" t="n">
        <v>0.104554094217749</v>
      </c>
      <c r="V40" s="12"/>
      <c r="W40" s="0" t="n">
        <v>13</v>
      </c>
      <c r="X40" s="0" t="n">
        <v>544</v>
      </c>
      <c r="Y40" s="0" t="n">
        <v>0</v>
      </c>
      <c r="Z40" s="0" t="n">
        <v>11</v>
      </c>
      <c r="AA40" s="0" t="n">
        <f aca="false">IFERROR(X40+Y40+Z40,"")</f>
        <v>555</v>
      </c>
      <c r="AB40" s="0" t="n">
        <f aca="false">IFERROR(AA40/W40,"")</f>
        <v>42.6923076923077</v>
      </c>
      <c r="AC40" s="12"/>
      <c r="AD40" s="0" t="n">
        <v>16</v>
      </c>
      <c r="AE40" s="0" t="n">
        <v>681</v>
      </c>
      <c r="AF40" s="0" t="n">
        <v>0</v>
      </c>
      <c r="AG40" s="0" t="n">
        <v>30</v>
      </c>
      <c r="AH40" s="0" t="n">
        <f aca="false">IFERROR(AE40+AF40+AG40,"")</f>
        <v>711</v>
      </c>
      <c r="AI40" s="0" t="n">
        <f aca="false">IFERROR(AH40/AD40,"")</f>
        <v>44.4375</v>
      </c>
      <c r="AJ40" s="12"/>
      <c r="AK40" s="0" t="n">
        <v>3</v>
      </c>
      <c r="AL40" s="0" t="n">
        <v>101</v>
      </c>
      <c r="AM40" s="0" t="n">
        <v>0</v>
      </c>
      <c r="AN40" s="0" t="n">
        <v>17</v>
      </c>
      <c r="AO40" s="0" t="n">
        <f aca="false">IFERROR(AL40+AM40+AN40,"")</f>
        <v>118</v>
      </c>
      <c r="AP40" s="0" t="n">
        <f aca="false">IFERROR(AO40/AK40,"")</f>
        <v>39.3333333333333</v>
      </c>
    </row>
    <row r="42" customFormat="false" ht="15" hidden="false" customHeight="false" outlineLevel="0" collapsed="false">
      <c r="B42" s="0" t="s">
        <v>991</v>
      </c>
      <c r="C42" s="0" t="n">
        <f aca="false">AVERAGE(C3:C40)</f>
        <v>76.2671052631579</v>
      </c>
      <c r="D42" s="0" t="n">
        <f aca="false">AVERAGE(D3:D40)</f>
        <v>252.578947368421</v>
      </c>
      <c r="E42" s="0" t="n">
        <f aca="false">AVERAGE(E3:E40)</f>
        <v>4.79342105263158</v>
      </c>
      <c r="F42" s="0" t="n">
        <f aca="false">AVERAGE(F3:F40)</f>
        <v>0.059689874539693</v>
      </c>
      <c r="G42" s="0" t="n">
        <f aca="false">AVERAGE(G3:G40)</f>
        <v>20</v>
      </c>
      <c r="H42" s="0" t="n">
        <f aca="false">AVERAGE(H3:H40)</f>
        <v>-0.13218205387322</v>
      </c>
      <c r="I42" s="0" t="n">
        <f aca="false">AVERAGE(I3:I40)</f>
        <v>33.85</v>
      </c>
      <c r="J42" s="0" t="n">
        <f aca="false">AVERAGE(J3:J40)</f>
        <v>0.0594108195112679</v>
      </c>
      <c r="K42" s="0" t="n">
        <f aca="false">AVERAGE(K3:K40)</f>
        <v>115.7</v>
      </c>
      <c r="L42" s="0" t="n">
        <f aca="false">AVERAGE(L3:L40)</f>
        <v>0.0604665267118307</v>
      </c>
      <c r="M42" s="0" t="n">
        <f aca="false">AVERAGE(M3:M40)</f>
        <v>4.47181818181818</v>
      </c>
      <c r="N42" s="0" t="n">
        <f aca="false">AVERAGE(N3:N40)</f>
        <v>-0.412460724553441</v>
      </c>
      <c r="O42" s="0" t="n">
        <f aca="false">AVERAGE(O3:O40)</f>
        <v>7.33181818181818</v>
      </c>
      <c r="P42" s="0" t="n">
        <f aca="false">AVERAGE(P3:P40)</f>
        <v>-0.146611016390903</v>
      </c>
    </row>
    <row r="43" customFormat="false" ht="15" hidden="false" customHeight="false" outlineLevel="0" collapsed="false">
      <c r="B43" s="0" t="s">
        <v>992</v>
      </c>
      <c r="C43" s="0" t="n">
        <f aca="false">_xlfn.STDEV.P(C3:C40)</f>
        <v>1.33429837248436</v>
      </c>
      <c r="D43" s="0" t="n">
        <f aca="false">_xlfn.STDEV.P(D3:D40)</f>
        <v>8.62869014560199</v>
      </c>
      <c r="E43" s="0" t="n">
        <f aca="false">_xlfn.STDEV.P(E3:E40)</f>
        <v>0.0919174777432531</v>
      </c>
      <c r="F43" s="0" t="n">
        <f aca="false">_xlfn.STDEV.P(F3:F40)</f>
        <v>0.307263970042341</v>
      </c>
      <c r="G43" s="0" t="n">
        <f aca="false">_xlfn.STDEV.P(G3:G40)</f>
        <v>4.0178174601215</v>
      </c>
      <c r="H43" s="0" t="n">
        <f aca="false">_xlfn.STDEV.P(H3:H40)</f>
        <v>0.657252339936495</v>
      </c>
      <c r="I43" s="0" t="n">
        <f aca="false">_xlfn.STDEV.P(I3:I40)</f>
        <v>2.68374738006393</v>
      </c>
      <c r="J43" s="0" t="n">
        <f aca="false">_xlfn.STDEV.P(J3:J40)</f>
        <v>0.636779556785786</v>
      </c>
      <c r="K43" s="0" t="n">
        <f aca="false">_xlfn.STDEV.P(K3:K40)</f>
        <v>3.82230297072328</v>
      </c>
      <c r="L43" s="0" t="n">
        <f aca="false">_xlfn.STDEV.P(L3:L40)</f>
        <v>0.402293195176703</v>
      </c>
      <c r="M43" s="0" t="n">
        <f aca="false">_xlfn.STDEV.P(M3:M40)</f>
        <v>0.130371370380448</v>
      </c>
      <c r="N43" s="0" t="n">
        <f aca="false">_xlfn.STDEV.P(N3:N40)</f>
        <v>0.51257206978323</v>
      </c>
      <c r="O43" s="0" t="n">
        <f aca="false">_xlfn.STDEV.P(O3:O40)</f>
        <v>0.203193511967743</v>
      </c>
      <c r="P43" s="0" t="n">
        <f aca="false">_xlfn.STDEV.P(P3:P40)</f>
        <v>0.514057436388691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744:L745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"/>
  </cols>
  <sheetData>
    <row r="1" customFormat="fals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BE1" s="8"/>
    </row>
    <row r="2" customFormat="fals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BE2" s="8"/>
    </row>
    <row r="3" customFormat="false" ht="15" hidden="false" customHeight="false" outlineLevel="0" collapsed="false">
      <c r="A3" s="0" t="s">
        <v>33</v>
      </c>
      <c r="B3" s="0" t="s">
        <v>34</v>
      </c>
      <c r="C3" s="0" t="n">
        <v>76</v>
      </c>
      <c r="D3" s="0" t="n">
        <v>209</v>
      </c>
      <c r="E3" s="0" t="n">
        <v>4.67</v>
      </c>
      <c r="F3" s="0" t="n">
        <v>0.472264757461427</v>
      </c>
      <c r="Q3" s="0" t="n">
        <v>0.472264757461427</v>
      </c>
      <c r="R3" s="0" t="n">
        <v>0.472264757461427</v>
      </c>
      <c r="V3" s="12"/>
      <c r="AA3" s="0" t="n">
        <f aca="false">IFERROR(X3+Y3+Z3,"")</f>
        <v>0</v>
      </c>
      <c r="AB3" s="0" t="str">
        <f aca="false">IFERROR(AA3/W3,"")</f>
        <v/>
      </c>
      <c r="AC3" s="12"/>
      <c r="AH3" s="0" t="n">
        <f aca="false">IFERROR(AE3+AF3+AG3,"")</f>
        <v>0</v>
      </c>
      <c r="AI3" s="0" t="str">
        <f aca="false">IFERROR(AH3/AD3,"")</f>
        <v/>
      </c>
      <c r="AJ3" s="12"/>
      <c r="AO3" s="0" t="n">
        <f aca="false">IFERROR(AL3+AM3+AN3,"")</f>
        <v>0</v>
      </c>
      <c r="AP3" s="0" t="str">
        <f aca="false">IFERROR(AO3/AK3,"")</f>
        <v/>
      </c>
    </row>
    <row r="4" customFormat="false" ht="15" hidden="false" customHeight="false" outlineLevel="0" collapsed="false">
      <c r="A4" s="0" t="s">
        <v>57</v>
      </c>
      <c r="B4" s="0" t="s">
        <v>34</v>
      </c>
      <c r="C4" s="0" t="n">
        <v>72.88</v>
      </c>
      <c r="D4" s="0" t="n">
        <v>211</v>
      </c>
      <c r="E4" s="0" t="n">
        <v>4.42</v>
      </c>
      <c r="F4" s="0" t="n">
        <v>1.30797081028797</v>
      </c>
      <c r="I4" s="0" t="n">
        <v>33</v>
      </c>
      <c r="J4" s="0" t="n">
        <v>-0.142270839235251</v>
      </c>
      <c r="K4" s="0" t="n">
        <v>120</v>
      </c>
      <c r="L4" s="0" t="n">
        <v>0.513036810258058</v>
      </c>
      <c r="M4" s="0" t="n">
        <v>3.98</v>
      </c>
      <c r="N4" s="0" t="n">
        <v>1.52118669110168</v>
      </c>
      <c r="O4" s="0" t="n">
        <v>6.71</v>
      </c>
      <c r="P4" s="0" t="n">
        <v>1.42652120298861</v>
      </c>
      <c r="Q4" s="0" t="n">
        <v>4.62644467540106</v>
      </c>
      <c r="R4" s="0" t="n">
        <v>0.925288935080212</v>
      </c>
      <c r="S4" s="0" t="n">
        <v>1</v>
      </c>
      <c r="T4" s="0" t="n">
        <v>4</v>
      </c>
      <c r="U4" s="0" t="n">
        <v>4</v>
      </c>
      <c r="V4" s="12"/>
      <c r="X4" s="0" t="n">
        <v>901</v>
      </c>
      <c r="Y4" s="0" t="n">
        <v>0</v>
      </c>
      <c r="Z4" s="0" t="n">
        <v>15</v>
      </c>
      <c r="AA4" s="0" t="n">
        <f aca="false">IFERROR(X4+Y4+Z4,"")</f>
        <v>916</v>
      </c>
      <c r="AB4" s="0" t="str">
        <f aca="false">IFERROR(AA4/W4,"")</f>
        <v/>
      </c>
      <c r="AC4" s="12"/>
      <c r="AD4" s="0" t="n">
        <v>16</v>
      </c>
      <c r="AE4" s="0" t="n">
        <v>997</v>
      </c>
      <c r="AF4" s="0" t="n">
        <v>0</v>
      </c>
      <c r="AG4" s="0" t="n">
        <v>4</v>
      </c>
      <c r="AH4" s="0" t="n">
        <f aca="false">IFERROR(AE4+AF4+AG4,"")</f>
        <v>1001</v>
      </c>
      <c r="AI4" s="0" t="n">
        <f aca="false">IFERROR(AH4/AD4,"")</f>
        <v>62.5625</v>
      </c>
      <c r="AJ4" s="12"/>
      <c r="AK4" s="0" t="n">
        <v>14</v>
      </c>
      <c r="AL4" s="0" t="n">
        <v>710</v>
      </c>
      <c r="AM4" s="0" t="n">
        <v>0</v>
      </c>
      <c r="AN4" s="0" t="n">
        <v>2</v>
      </c>
      <c r="AO4" s="0" t="n">
        <f aca="false">IFERROR(AL4+AM4+AN4,"")</f>
        <v>712</v>
      </c>
      <c r="AP4" s="0" t="n">
        <f aca="false">IFERROR(AO4/AK4,"")</f>
        <v>50.8571428571429</v>
      </c>
    </row>
    <row r="5" customFormat="false" ht="15" hidden="false" customHeight="false" outlineLevel="0" collapsed="false">
      <c r="A5" s="0" t="s">
        <v>63</v>
      </c>
      <c r="B5" s="0" t="s">
        <v>34</v>
      </c>
      <c r="C5" s="0" t="n">
        <v>73</v>
      </c>
      <c r="D5" s="0" t="n">
        <v>207</v>
      </c>
      <c r="E5" s="0" t="n">
        <v>4.55</v>
      </c>
      <c r="F5" s="0" t="n">
        <v>0.873403662818166</v>
      </c>
      <c r="Q5" s="0" t="n">
        <v>0.873403662818166</v>
      </c>
      <c r="R5" s="0" t="n">
        <v>0.873403662818166</v>
      </c>
      <c r="V5" s="12"/>
      <c r="AA5" s="0" t="n">
        <f aca="false">IFERROR(X5+Y5+Z5,"")</f>
        <v>0</v>
      </c>
      <c r="AB5" s="0" t="str">
        <f aca="false">IFERROR(AA5/W5,"")</f>
        <v/>
      </c>
      <c r="AC5" s="12"/>
      <c r="AH5" s="0" t="n">
        <f aca="false">IFERROR(AE5+AF5+AG5,"")</f>
        <v>0</v>
      </c>
      <c r="AI5" s="0" t="str">
        <f aca="false">IFERROR(AH5/AD5,"")</f>
        <v/>
      </c>
      <c r="AJ5" s="12"/>
      <c r="AO5" s="0" t="n">
        <f aca="false">IFERROR(AL5+AM5+AN5,"")</f>
        <v>0</v>
      </c>
      <c r="AP5" s="0" t="str">
        <f aca="false">IFERROR(AO5/AK5,"")</f>
        <v/>
      </c>
    </row>
    <row r="6" customFormat="false" ht="15" hidden="false" customHeight="false" outlineLevel="0" collapsed="false">
      <c r="A6" s="0" t="s">
        <v>65</v>
      </c>
      <c r="B6" s="0" t="s">
        <v>34</v>
      </c>
      <c r="C6" s="0" t="n">
        <v>73</v>
      </c>
      <c r="D6" s="0" t="n">
        <v>190</v>
      </c>
      <c r="E6" s="0" t="n">
        <v>4.49</v>
      </c>
      <c r="F6" s="0" t="n">
        <v>1.07397311549653</v>
      </c>
      <c r="Q6" s="0" t="n">
        <v>1.07397311549653</v>
      </c>
      <c r="R6" s="0" t="n">
        <v>1.07397311549653</v>
      </c>
      <c r="S6" s="0" t="n">
        <v>7</v>
      </c>
      <c r="T6" s="0" t="n">
        <v>221</v>
      </c>
      <c r="U6" s="0" t="n">
        <v>212</v>
      </c>
      <c r="V6" s="12"/>
      <c r="AA6" s="0" t="n">
        <f aca="false">IFERROR(X6+Y6+Z6,"")</f>
        <v>0</v>
      </c>
      <c r="AB6" s="0" t="str">
        <f aca="false">IFERROR(AA6/W6,"")</f>
        <v/>
      </c>
      <c r="AC6" s="12"/>
      <c r="AH6" s="0" t="n">
        <f aca="false">IFERROR(AE6+AF6+AG6,"")</f>
        <v>0</v>
      </c>
      <c r="AI6" s="0" t="str">
        <f aca="false">IFERROR(AH6/AD6,"")</f>
        <v/>
      </c>
      <c r="AJ6" s="12"/>
      <c r="AO6" s="0" t="n">
        <f aca="false">IFERROR(AL6+AM6+AN6,"")</f>
        <v>0</v>
      </c>
      <c r="AP6" s="0" t="str">
        <f aca="false">IFERROR(AO6/AK6,"")</f>
        <v/>
      </c>
    </row>
    <row r="7" customFormat="false" ht="15" hidden="false" customHeight="false" outlineLevel="0" collapsed="false">
      <c r="A7" s="0" t="s">
        <v>97</v>
      </c>
      <c r="B7" s="0" t="s">
        <v>34</v>
      </c>
      <c r="C7" s="0" t="n">
        <v>73</v>
      </c>
      <c r="D7" s="0" t="n">
        <v>194</v>
      </c>
      <c r="E7" s="0" t="n">
        <v>4.56</v>
      </c>
      <c r="F7" s="0" t="n">
        <v>0.839975420705105</v>
      </c>
      <c r="G7" s="0" t="n">
        <v>20</v>
      </c>
      <c r="H7" s="0" t="n">
        <v>-0.13218205387322</v>
      </c>
      <c r="I7" s="0" t="n">
        <v>24.5</v>
      </c>
      <c r="J7" s="0" t="n">
        <v>-2.15908742670044</v>
      </c>
      <c r="K7" s="0" t="n">
        <v>102</v>
      </c>
      <c r="L7" s="0" t="n">
        <v>-1.38144344644708</v>
      </c>
      <c r="M7" s="0" t="n">
        <v>4.83</v>
      </c>
      <c r="N7" s="0" t="n">
        <v>-1.82069932301577</v>
      </c>
      <c r="O7" s="0" t="n">
        <v>7.93</v>
      </c>
      <c r="P7" s="0" t="n">
        <v>-1.65994581222674</v>
      </c>
      <c r="Q7" s="0" t="n">
        <v>-6.31338264155815</v>
      </c>
      <c r="R7" s="0" t="n">
        <v>-1.05223044025969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K7" s="0" t="n">
        <v>4</v>
      </c>
      <c r="AL7" s="0" t="n">
        <v>0</v>
      </c>
      <c r="AM7" s="0" t="n">
        <v>5</v>
      </c>
      <c r="AN7" s="0" t="n">
        <v>60</v>
      </c>
      <c r="AO7" s="0" t="n">
        <f aca="false">IFERROR(AL7+AM7+AN7,"")</f>
        <v>65</v>
      </c>
      <c r="AP7" s="0" t="n">
        <f aca="false">IFERROR(AO7/AK7,"")</f>
        <v>16.25</v>
      </c>
    </row>
    <row r="8" customFormat="false" ht="15" hidden="false" customHeight="false" outlineLevel="0" collapsed="false">
      <c r="A8" s="0" t="s">
        <v>105</v>
      </c>
      <c r="B8" s="0" t="s">
        <v>34</v>
      </c>
      <c r="C8" s="0" t="n">
        <v>70.25</v>
      </c>
      <c r="D8" s="0" t="n">
        <v>209</v>
      </c>
      <c r="E8" s="0" t="n">
        <v>4.44</v>
      </c>
      <c r="F8" s="0" t="n">
        <v>1.24111432606184</v>
      </c>
      <c r="Q8" s="0" t="n">
        <v>1.24111432606184</v>
      </c>
      <c r="R8" s="0" t="n">
        <v>1.24111432606184</v>
      </c>
      <c r="V8" s="12"/>
      <c r="AA8" s="0" t="n">
        <f aca="false">IFERROR(X8+Y8+Z8,"")</f>
        <v>0</v>
      </c>
      <c r="AB8" s="0" t="str">
        <f aca="false">IFERROR(AA8/W8,"")</f>
        <v/>
      </c>
      <c r="AC8" s="12"/>
      <c r="AH8" s="0" t="n">
        <f aca="false">IFERROR(AE8+AF8+AG8,"")</f>
        <v>0</v>
      </c>
      <c r="AI8" s="0" t="str">
        <f aca="false">IFERROR(AH8/AD8,"")</f>
        <v/>
      </c>
      <c r="AJ8" s="12"/>
      <c r="AO8" s="0" t="n">
        <f aca="false">IFERROR(AL8+AM8+AN8,"")</f>
        <v>0</v>
      </c>
      <c r="AP8" s="0" t="str">
        <f aca="false">IFERROR(AO8/AK8,"")</f>
        <v/>
      </c>
    </row>
    <row r="9" customFormat="false" ht="15" hidden="false" customHeight="false" outlineLevel="0" collapsed="false">
      <c r="A9" s="0" t="s">
        <v>118</v>
      </c>
      <c r="B9" s="0" t="s">
        <v>34</v>
      </c>
      <c r="C9" s="0" t="n">
        <v>74</v>
      </c>
      <c r="D9" s="0" t="n">
        <v>214</v>
      </c>
      <c r="E9" s="0" t="n">
        <v>4.59</v>
      </c>
      <c r="F9" s="0" t="n">
        <v>0.73969069436592</v>
      </c>
      <c r="Q9" s="0" t="n">
        <v>0.73969069436592</v>
      </c>
      <c r="R9" s="0" t="n">
        <v>0.73969069436592</v>
      </c>
      <c r="V9" s="12"/>
      <c r="AA9" s="0" t="n">
        <f aca="false">IFERROR(X9+Y9+Z9,"")</f>
        <v>0</v>
      </c>
      <c r="AB9" s="0" t="str">
        <f aca="false">IFERROR(AA9/W9,"")</f>
        <v/>
      </c>
      <c r="AC9" s="12"/>
      <c r="AH9" s="0" t="n">
        <f aca="false">IFERROR(AE9+AF9+AG9,"")</f>
        <v>0</v>
      </c>
      <c r="AI9" s="0" t="str">
        <f aca="false">IFERROR(AH9/AD9,"")</f>
        <v/>
      </c>
      <c r="AJ9" s="12"/>
      <c r="AO9" s="0" t="n">
        <f aca="false">IFERROR(AL9+AM9+AN9,"")</f>
        <v>0</v>
      </c>
      <c r="AP9" s="0" t="str">
        <f aca="false">IFERROR(AO9/AK9,"")</f>
        <v/>
      </c>
    </row>
    <row r="10" customFormat="false" ht="15" hidden="false" customHeight="false" outlineLevel="0" collapsed="false">
      <c r="A10" s="0" t="s">
        <v>173</v>
      </c>
      <c r="B10" s="0" t="s">
        <v>34</v>
      </c>
      <c r="C10" s="0" t="n">
        <v>74</v>
      </c>
      <c r="D10" s="0" t="n">
        <v>212</v>
      </c>
      <c r="E10" s="0" t="n">
        <v>4.52</v>
      </c>
      <c r="F10" s="0" t="n">
        <v>0.973688389157352</v>
      </c>
      <c r="Q10" s="0" t="n">
        <v>0.973688389157352</v>
      </c>
      <c r="R10" s="0" t="n">
        <v>0.973688389157352</v>
      </c>
      <c r="S10" s="0" t="n">
        <v>1</v>
      </c>
      <c r="T10" s="0" t="n">
        <v>26</v>
      </c>
      <c r="U10" s="0" t="n">
        <v>25</v>
      </c>
      <c r="V10" s="12"/>
      <c r="AA10" s="0" t="n">
        <f aca="false">IFERROR(X10+Y10+Z10,"")</f>
        <v>0</v>
      </c>
      <c r="AB10" s="0" t="str">
        <f aca="false">IFERROR(AA10/W10,"")</f>
        <v/>
      </c>
      <c r="AC10" s="12"/>
      <c r="AD10" s="0" t="n">
        <v>16</v>
      </c>
      <c r="AE10" s="0" t="n">
        <v>485</v>
      </c>
      <c r="AF10" s="0" t="n">
        <v>0</v>
      </c>
      <c r="AG10" s="0" t="n">
        <v>0</v>
      </c>
      <c r="AH10" s="0" t="n">
        <f aca="false">IFERROR(AE10+AF10+AG10,"")</f>
        <v>485</v>
      </c>
      <c r="AI10" s="0" t="n">
        <f aca="false">IFERROR(AH10/AD10,"")</f>
        <v>30.3125</v>
      </c>
      <c r="AJ10" s="12"/>
      <c r="AK10" s="0" t="n">
        <v>11</v>
      </c>
      <c r="AL10" s="0" t="n">
        <v>385</v>
      </c>
      <c r="AM10" s="0" t="n">
        <v>0</v>
      </c>
      <c r="AN10" s="0" t="n">
        <v>0</v>
      </c>
      <c r="AO10" s="0" t="n">
        <f aca="false">IFERROR(AL10+AM10+AN10,"")</f>
        <v>385</v>
      </c>
      <c r="AP10" s="0" t="n">
        <f aca="false">IFERROR(AO10/AK10,"")</f>
        <v>35</v>
      </c>
    </row>
    <row r="11" customFormat="false" ht="15" hidden="false" customHeight="false" outlineLevel="0" collapsed="false">
      <c r="A11" s="0" t="s">
        <v>194</v>
      </c>
      <c r="B11" s="0" t="s">
        <v>34</v>
      </c>
      <c r="C11" s="0" t="n">
        <v>74</v>
      </c>
      <c r="D11" s="0" t="n">
        <v>210</v>
      </c>
      <c r="E11" s="0" t="n">
        <v>4.62</v>
      </c>
      <c r="F11" s="0" t="n">
        <v>0.639405968026734</v>
      </c>
      <c r="Q11" s="0" t="n">
        <v>0.639405968026734</v>
      </c>
      <c r="R11" s="0" t="n">
        <v>0.639405968026734</v>
      </c>
      <c r="S11" s="0" t="n">
        <v>6</v>
      </c>
      <c r="T11" s="0" t="n">
        <v>201</v>
      </c>
      <c r="U11" s="0" t="n">
        <v>194</v>
      </c>
      <c r="V11" s="12"/>
      <c r="AA11" s="0" t="n">
        <f aca="false">IFERROR(X11+Y11+Z11,"")</f>
        <v>0</v>
      </c>
      <c r="AB11" s="0" t="str">
        <f aca="false">IFERROR(AA11/W11,"")</f>
        <v/>
      </c>
      <c r="AC11" s="12"/>
      <c r="AH11" s="0" t="n">
        <f aca="false">IFERROR(AE11+AF11+AG11,"")</f>
        <v>0</v>
      </c>
      <c r="AI11" s="0" t="str">
        <f aca="false">IFERROR(AH11/AD11,"")</f>
        <v/>
      </c>
      <c r="AJ11" s="12"/>
      <c r="AO11" s="0" t="n">
        <f aca="false">IFERROR(AL11+AM11+AN11,"")</f>
        <v>0</v>
      </c>
      <c r="AP11" s="0" t="str">
        <f aca="false">IFERROR(AO11/AK11,"")</f>
        <v/>
      </c>
    </row>
    <row r="12" customFormat="false" ht="15" hidden="false" customHeight="false" outlineLevel="0" collapsed="false">
      <c r="A12" s="0" t="s">
        <v>200</v>
      </c>
      <c r="B12" s="0" t="s">
        <v>34</v>
      </c>
      <c r="C12" s="0" t="n">
        <v>74</v>
      </c>
      <c r="D12" s="0" t="n">
        <v>211</v>
      </c>
      <c r="E12" s="0" t="n">
        <v>4.59</v>
      </c>
      <c r="F12" s="0" t="n">
        <v>0.73969069436592</v>
      </c>
      <c r="G12" s="0" t="n">
        <v>12</v>
      </c>
      <c r="H12" s="0" t="n">
        <v>-1.44085741597714</v>
      </c>
      <c r="Q12" s="0" t="n">
        <v>-0.701166721611224</v>
      </c>
      <c r="R12" s="0" t="n">
        <v>-0.350583360805612</v>
      </c>
      <c r="V12" s="12"/>
      <c r="AA12" s="0" t="n">
        <f aca="false">IFERROR(X12+Y12+Z12,"")</f>
        <v>0</v>
      </c>
      <c r="AB12" s="0" t="str">
        <f aca="false">IFERROR(AA12/W12,"")</f>
        <v/>
      </c>
      <c r="AC12" s="12"/>
      <c r="AH12" s="0" t="n">
        <f aca="false">IFERROR(AE12+AF12+AG12,"")</f>
        <v>0</v>
      </c>
      <c r="AI12" s="0" t="str">
        <f aca="false">IFERROR(AH12/AD12,"")</f>
        <v/>
      </c>
      <c r="AJ12" s="12"/>
      <c r="AO12" s="0" t="n">
        <f aca="false">IFERROR(AL12+AM12+AN12,"")</f>
        <v>0</v>
      </c>
      <c r="AP12" s="0" t="str">
        <f aca="false">IFERROR(AO12/AK12,"")</f>
        <v/>
      </c>
    </row>
    <row r="13" customFormat="false" ht="15" hidden="false" customHeight="false" outlineLevel="0" collapsed="false">
      <c r="A13" s="0" t="s">
        <v>240</v>
      </c>
      <c r="B13" s="0" t="s">
        <v>34</v>
      </c>
      <c r="C13" s="0" t="n">
        <v>73.88</v>
      </c>
      <c r="D13" s="0" t="n">
        <v>213</v>
      </c>
      <c r="E13" s="0" t="n">
        <v>4.35</v>
      </c>
      <c r="F13" s="0" t="n">
        <v>1.5419685050794</v>
      </c>
      <c r="G13" s="0" t="n">
        <v>18</v>
      </c>
      <c r="H13" s="0" t="n">
        <v>-0.459350894399201</v>
      </c>
      <c r="I13" s="0" t="n">
        <v>45</v>
      </c>
      <c r="J13" s="0" t="n">
        <v>2.7049996371862</v>
      </c>
      <c r="K13" s="0" t="n">
        <v>139</v>
      </c>
      <c r="L13" s="0" t="n">
        <v>2.51276597011348</v>
      </c>
      <c r="M13" s="0" t="n">
        <v>4.3</v>
      </c>
      <c r="N13" s="0" t="n">
        <v>0.263064897551584</v>
      </c>
      <c r="O13" s="0" t="n">
        <v>7.06</v>
      </c>
      <c r="P13" s="0" t="n">
        <v>0.541059354361252</v>
      </c>
      <c r="Q13" s="0" t="n">
        <v>7.10450746989271</v>
      </c>
      <c r="R13" s="0" t="n">
        <v>1.18408457831545</v>
      </c>
      <c r="S13" s="0" t="n">
        <v>3</v>
      </c>
      <c r="T13" s="0" t="n">
        <v>76</v>
      </c>
      <c r="U13" s="0" t="n">
        <v>75</v>
      </c>
      <c r="V13" s="12"/>
      <c r="W13" s="0" t="n">
        <v>16</v>
      </c>
      <c r="X13" s="0" t="n">
        <v>370</v>
      </c>
      <c r="Y13" s="0" t="n">
        <v>0</v>
      </c>
      <c r="Z13" s="0" t="n">
        <v>171</v>
      </c>
      <c r="AA13" s="0" t="n">
        <f aca="false">IFERROR(X13+Y13+Z13,"")</f>
        <v>541</v>
      </c>
      <c r="AB13" s="0" t="n">
        <f aca="false">IFERROR(AA13/W13,"")</f>
        <v>33.8125</v>
      </c>
      <c r="AC13" s="12"/>
      <c r="AD13" s="0" t="n">
        <v>16</v>
      </c>
      <c r="AE13" s="0" t="n">
        <v>816</v>
      </c>
      <c r="AF13" s="0" t="n">
        <v>0</v>
      </c>
      <c r="AG13" s="0" t="n">
        <v>10</v>
      </c>
      <c r="AH13" s="0" t="n">
        <f aca="false">IFERROR(AE13+AF13+AG13,"")</f>
        <v>826</v>
      </c>
      <c r="AI13" s="0" t="n">
        <f aca="false">IFERROR(AH13/AD13,"")</f>
        <v>51.625</v>
      </c>
      <c r="AJ13" s="12"/>
      <c r="AK13" s="0" t="n">
        <v>5</v>
      </c>
      <c r="AL13" s="0" t="n">
        <v>292</v>
      </c>
      <c r="AM13" s="0" t="n">
        <v>0</v>
      </c>
      <c r="AN13" s="0" t="n">
        <v>2</v>
      </c>
      <c r="AO13" s="0" t="n">
        <f aca="false">IFERROR(AL13+AM13+AN13,"")</f>
        <v>294</v>
      </c>
      <c r="AP13" s="0" t="n">
        <f aca="false">IFERROR(AO13/AK13,"")</f>
        <v>58.8</v>
      </c>
    </row>
    <row r="14" customFormat="false" ht="15" hidden="false" customHeight="false" outlineLevel="0" collapsed="false">
      <c r="A14" s="0" t="s">
        <v>243</v>
      </c>
      <c r="B14" s="0" t="s">
        <v>34</v>
      </c>
      <c r="C14" s="0" t="n">
        <v>71</v>
      </c>
      <c r="D14" s="0" t="n">
        <v>176</v>
      </c>
      <c r="E14" s="0" t="n">
        <v>4.53</v>
      </c>
      <c r="F14" s="0" t="n">
        <v>0.940260147044288</v>
      </c>
      <c r="Q14" s="0" t="n">
        <v>0.940260147044288</v>
      </c>
      <c r="R14" s="0" t="n">
        <v>0.940260147044288</v>
      </c>
      <c r="V14" s="12"/>
      <c r="W14" s="0" t="n">
        <v>5</v>
      </c>
      <c r="X14" s="0" t="n">
        <v>67</v>
      </c>
      <c r="Y14" s="0" t="n">
        <v>0</v>
      </c>
      <c r="Z14" s="0" t="n">
        <v>9</v>
      </c>
      <c r="AA14" s="0" t="n">
        <f aca="false">IFERROR(X14+Y14+Z14,"")</f>
        <v>76</v>
      </c>
      <c r="AB14" s="0" t="n">
        <f aca="false">IFERROR(AA14/W14,"")</f>
        <v>15.2</v>
      </c>
      <c r="AC14" s="12"/>
      <c r="AD14" s="0" t="n">
        <v>9</v>
      </c>
      <c r="AE14" s="0" t="n">
        <v>230</v>
      </c>
      <c r="AF14" s="0" t="n">
        <v>0</v>
      </c>
      <c r="AG14" s="0" t="n">
        <v>2</v>
      </c>
      <c r="AH14" s="0" t="n">
        <f aca="false">IFERROR(AE14+AF14+AG14,"")</f>
        <v>232</v>
      </c>
      <c r="AI14" s="0" t="n">
        <f aca="false">IFERROR(AH14/AD14,"")</f>
        <v>25.7777777777778</v>
      </c>
      <c r="AJ14" s="12"/>
      <c r="AO14" s="0" t="n">
        <f aca="false">IFERROR(AL14+AM14+AN14,"")</f>
        <v>0</v>
      </c>
      <c r="AP14" s="0" t="str">
        <f aca="false">IFERROR(AO14/AK14,"")</f>
        <v/>
      </c>
    </row>
    <row r="15" customFormat="false" ht="15" hidden="false" customHeight="false" outlineLevel="0" collapsed="false">
      <c r="A15" s="0" t="s">
        <v>247</v>
      </c>
      <c r="B15" s="0" t="s">
        <v>34</v>
      </c>
      <c r="C15" s="0" t="n">
        <v>70.13</v>
      </c>
      <c r="D15" s="0" t="n">
        <v>182</v>
      </c>
      <c r="E15" s="0" t="n">
        <v>4.63</v>
      </c>
      <c r="F15" s="0" t="n">
        <v>0.605977725913674</v>
      </c>
      <c r="G15" s="0" t="n">
        <v>8</v>
      </c>
      <c r="H15" s="0" t="n">
        <v>-2.09519509702911</v>
      </c>
      <c r="I15" s="0" t="n">
        <v>32.5</v>
      </c>
      <c r="J15" s="0" t="n">
        <v>-0.260907109086145</v>
      </c>
      <c r="K15" s="0" t="n">
        <v>119</v>
      </c>
      <c r="L15" s="0" t="n">
        <v>0.407787907107773</v>
      </c>
      <c r="M15" s="0" t="n">
        <v>4.19</v>
      </c>
      <c r="N15" s="0" t="n">
        <v>0.695544264084428</v>
      </c>
      <c r="O15" s="0" t="n">
        <v>6.91</v>
      </c>
      <c r="P15" s="0" t="n">
        <v>0.920543003772974</v>
      </c>
      <c r="Q15" s="0" t="n">
        <v>0.273750694763597</v>
      </c>
      <c r="R15" s="0" t="n">
        <v>0.0456251157939328</v>
      </c>
      <c r="V15" s="12"/>
      <c r="W15" s="0" t="n">
        <v>16</v>
      </c>
      <c r="X15" s="0" t="n">
        <v>0</v>
      </c>
      <c r="Y15" s="0" t="n">
        <v>0</v>
      </c>
      <c r="Z15" s="0" t="n">
        <v>127</v>
      </c>
      <c r="AA15" s="0" t="n">
        <f aca="false">IFERROR(X15+Y15+Z15,"")</f>
        <v>127</v>
      </c>
      <c r="AB15" s="0" t="n">
        <f aca="false">IFERROR(AA15/W15,"")</f>
        <v>7.9375</v>
      </c>
      <c r="AC15" s="12"/>
      <c r="AH15" s="0" t="n">
        <f aca="false">IFERROR(AE15+AF15+AG15,"")</f>
        <v>0</v>
      </c>
      <c r="AI15" s="0" t="str">
        <f aca="false">IFERROR(AH15/AD15,"")</f>
        <v/>
      </c>
      <c r="AJ15" s="12"/>
      <c r="AO15" s="0" t="n">
        <f aca="false">IFERROR(AL15+AM15+AN15,"")</f>
        <v>0</v>
      </c>
      <c r="AP15" s="0" t="str">
        <f aca="false">IFERROR(AO15/AK15,"")</f>
        <v/>
      </c>
    </row>
    <row r="16" customFormat="false" ht="15" hidden="false" customHeight="false" outlineLevel="0" collapsed="false">
      <c r="A16" s="0" t="s">
        <v>249</v>
      </c>
      <c r="B16" s="0" t="s">
        <v>34</v>
      </c>
      <c r="C16" s="0" t="n">
        <v>73</v>
      </c>
      <c r="D16" s="0" t="n">
        <v>196</v>
      </c>
      <c r="E16" s="0" t="n">
        <v>4.54</v>
      </c>
      <c r="F16" s="0" t="n">
        <v>0.906831904931227</v>
      </c>
      <c r="Q16" s="0" t="n">
        <v>0.906831904931227</v>
      </c>
      <c r="R16" s="0" t="n">
        <v>0.906831904931227</v>
      </c>
      <c r="V16" s="12"/>
      <c r="AA16" s="0" t="n">
        <f aca="false">IFERROR(X16+Y16+Z16,"")</f>
        <v>0</v>
      </c>
      <c r="AB16" s="0" t="str">
        <f aca="false">IFERROR(AA16/W16,"")</f>
        <v/>
      </c>
      <c r="AC16" s="12"/>
      <c r="AH16" s="0" t="n">
        <f aca="false">IFERROR(AE16+AF16+AG16,"")</f>
        <v>0</v>
      </c>
      <c r="AI16" s="0" t="str">
        <f aca="false">IFERROR(AH16/AD16,"")</f>
        <v/>
      </c>
      <c r="AJ16" s="12"/>
      <c r="AO16" s="0" t="n">
        <f aca="false">IFERROR(AL16+AM16+AN16,"")</f>
        <v>0</v>
      </c>
      <c r="AP16" s="0" t="str">
        <f aca="false">IFERROR(AO16/AK16,"")</f>
        <v/>
      </c>
    </row>
    <row r="17" customFormat="false" ht="15" hidden="false" customHeight="false" outlineLevel="0" collapsed="false">
      <c r="A17" s="0" t="s">
        <v>253</v>
      </c>
      <c r="B17" s="0" t="s">
        <v>34</v>
      </c>
      <c r="C17" s="0" t="n">
        <v>73</v>
      </c>
      <c r="D17" s="0" t="n">
        <v>210</v>
      </c>
      <c r="E17" s="0" t="n">
        <v>4.55</v>
      </c>
      <c r="F17" s="0" t="n">
        <v>0.873403662818166</v>
      </c>
      <c r="Q17" s="0" t="n">
        <v>0.873403662818166</v>
      </c>
      <c r="R17" s="0" t="n">
        <v>0.873403662818166</v>
      </c>
      <c r="V17" s="12"/>
      <c r="AA17" s="0" t="n">
        <f aca="false">IFERROR(X17+Y17+Z17,"")</f>
        <v>0</v>
      </c>
      <c r="AB17" s="0" t="str">
        <f aca="false">IFERROR(AA17/W17,"")</f>
        <v/>
      </c>
      <c r="AC17" s="12"/>
      <c r="AH17" s="0" t="n">
        <f aca="false">IFERROR(AE17+AF17+AG17,"")</f>
        <v>0</v>
      </c>
      <c r="AI17" s="0" t="str">
        <f aca="false">IFERROR(AH17/AD17,"")</f>
        <v/>
      </c>
      <c r="AJ17" s="12"/>
      <c r="AO17" s="0" t="n">
        <f aca="false">IFERROR(AL17+AM17+AN17,"")</f>
        <v>0</v>
      </c>
      <c r="AP17" s="0" t="str">
        <f aca="false">IFERROR(AO17/AK17,"")</f>
        <v/>
      </c>
    </row>
    <row r="18" customFormat="false" ht="15" hidden="false" customHeight="false" outlineLevel="0" collapsed="false">
      <c r="A18" s="0" t="s">
        <v>298</v>
      </c>
      <c r="B18" s="0" t="s">
        <v>34</v>
      </c>
      <c r="C18" s="0" t="n">
        <v>69</v>
      </c>
      <c r="D18" s="0" t="n">
        <v>162</v>
      </c>
      <c r="E18" s="0" t="n">
        <v>4.39</v>
      </c>
      <c r="F18" s="0" t="n">
        <v>1.40825553662715</v>
      </c>
      <c r="Q18" s="0" t="n">
        <v>1.40825553662715</v>
      </c>
      <c r="R18" s="0" t="n">
        <v>1.40825553662715</v>
      </c>
      <c r="V18" s="12"/>
      <c r="AA18" s="0" t="n">
        <f aca="false">IFERROR(X18+Y18+Z18,"")</f>
        <v>0</v>
      </c>
      <c r="AB18" s="0" t="str">
        <f aca="false">IFERROR(AA18/W18,"")</f>
        <v/>
      </c>
      <c r="AC18" s="12"/>
      <c r="AD18" s="0" t="n">
        <v>1</v>
      </c>
      <c r="AE18" s="0" t="n">
        <v>11</v>
      </c>
      <c r="AF18" s="0" t="n">
        <v>0</v>
      </c>
      <c r="AG18" s="0" t="n">
        <v>14</v>
      </c>
      <c r="AH18" s="0" t="n">
        <f aca="false">IFERROR(AE18+AF18+AG18,"")</f>
        <v>25</v>
      </c>
      <c r="AI18" s="0" t="n">
        <f aca="false">IFERROR(AH18/AD18,"")</f>
        <v>25</v>
      </c>
      <c r="AJ18" s="12"/>
      <c r="AK18" s="0" t="n">
        <v>8</v>
      </c>
      <c r="AL18" s="0" t="n">
        <v>186</v>
      </c>
      <c r="AM18" s="0" t="n">
        <v>0</v>
      </c>
      <c r="AN18" s="0" t="n">
        <v>59</v>
      </c>
      <c r="AO18" s="0" t="n">
        <f aca="false">IFERROR(AL18+AM18+AN18,"")</f>
        <v>245</v>
      </c>
      <c r="AP18" s="0" t="n">
        <f aca="false">IFERROR(AO18/AK18,"")</f>
        <v>30.625</v>
      </c>
    </row>
    <row r="19" customFormat="false" ht="15" hidden="false" customHeight="false" outlineLevel="0" collapsed="false">
      <c r="A19" s="0" t="s">
        <v>309</v>
      </c>
      <c r="B19" s="0" t="s">
        <v>34</v>
      </c>
      <c r="C19" s="0" t="n">
        <v>75</v>
      </c>
      <c r="D19" s="0" t="n">
        <v>208</v>
      </c>
      <c r="E19" s="0" t="n">
        <v>4.56</v>
      </c>
      <c r="F19" s="0" t="n">
        <v>0.839975420705105</v>
      </c>
      <c r="Q19" s="0" t="n">
        <v>0.839975420705105</v>
      </c>
      <c r="R19" s="0" t="n">
        <v>0.839975420705105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H19" s="0" t="n">
        <f aca="false">IFERROR(AE19+AF19+AG19,"")</f>
        <v>0</v>
      </c>
      <c r="AI19" s="0" t="str">
        <f aca="false">IFERROR(AH19/AD19,"")</f>
        <v/>
      </c>
      <c r="AJ19" s="12"/>
      <c r="AO19" s="0" t="n">
        <f aca="false">IFERROR(AL19+AM19+AN19,"")</f>
        <v>0</v>
      </c>
      <c r="AP19" s="0" t="str">
        <f aca="false">IFERROR(AO19/AK19,"")</f>
        <v/>
      </c>
    </row>
    <row r="20" customFormat="false" ht="15" hidden="false" customHeight="false" outlineLevel="0" collapsed="false">
      <c r="A20" s="0" t="s">
        <v>310</v>
      </c>
      <c r="B20" s="0" t="s">
        <v>34</v>
      </c>
      <c r="C20" s="0" t="n">
        <v>72.13</v>
      </c>
      <c r="D20" s="0" t="n">
        <v>205</v>
      </c>
      <c r="E20" s="0" t="n">
        <v>4.54</v>
      </c>
      <c r="F20" s="0" t="n">
        <v>0.906831904931227</v>
      </c>
      <c r="G20" s="0" t="n">
        <v>17</v>
      </c>
      <c r="H20" s="0" t="n">
        <v>-0.622935314662191</v>
      </c>
      <c r="I20" s="0" t="n">
        <v>37</v>
      </c>
      <c r="J20" s="0" t="n">
        <v>0.806819319571898</v>
      </c>
      <c r="K20" s="0" t="n">
        <v>120</v>
      </c>
      <c r="L20" s="0" t="n">
        <v>0.513036810258058</v>
      </c>
      <c r="M20" s="0" t="n">
        <v>4.11</v>
      </c>
      <c r="N20" s="0" t="n">
        <v>1.01007471247195</v>
      </c>
      <c r="O20" s="0" t="n">
        <v>7.04</v>
      </c>
      <c r="P20" s="0" t="n">
        <v>0.591657174282814</v>
      </c>
      <c r="Q20" s="0" t="n">
        <v>3.20548460685376</v>
      </c>
      <c r="R20" s="0" t="n">
        <v>0.534247434475626</v>
      </c>
      <c r="S20" s="0" t="n">
        <v>7</v>
      </c>
      <c r="T20" s="0" t="n">
        <v>233</v>
      </c>
      <c r="U20" s="0" t="n">
        <v>223</v>
      </c>
      <c r="V20" s="12"/>
      <c r="AA20" s="0" t="n">
        <f aca="false">IFERROR(X20+Y20+Z20,"")</f>
        <v>0</v>
      </c>
      <c r="AB20" s="0" t="str">
        <f aca="false">IFERROR(AA20/W20,"")</f>
        <v/>
      </c>
      <c r="AC20" s="12"/>
      <c r="AH20" s="0" t="n">
        <f aca="false">IFERROR(AE20+AF20+AG20,"")</f>
        <v>0</v>
      </c>
      <c r="AI20" s="0" t="str">
        <f aca="false">IFERROR(AH20/AD20,"")</f>
        <v/>
      </c>
      <c r="AJ20" s="12"/>
      <c r="AO20" s="0" t="n">
        <f aca="false">IFERROR(AL20+AM20+AN20,"")</f>
        <v>0</v>
      </c>
      <c r="AP20" s="0" t="str">
        <f aca="false">IFERROR(AO20/AK20,"")</f>
        <v/>
      </c>
    </row>
    <row r="21" customFormat="false" ht="15" hidden="false" customHeight="false" outlineLevel="0" collapsed="false">
      <c r="A21" s="0" t="s">
        <v>315</v>
      </c>
      <c r="B21" s="0" t="s">
        <v>34</v>
      </c>
      <c r="C21" s="0" t="n">
        <v>78.13</v>
      </c>
      <c r="D21" s="0" t="n">
        <v>238</v>
      </c>
      <c r="E21" s="0" t="n">
        <v>4.46</v>
      </c>
      <c r="F21" s="0" t="n">
        <v>1.17425784183572</v>
      </c>
      <c r="G21" s="0" t="n">
        <v>12</v>
      </c>
      <c r="H21" s="0" t="n">
        <v>-1.44085741597714</v>
      </c>
      <c r="I21" s="0" t="n">
        <v>37</v>
      </c>
      <c r="J21" s="0" t="n">
        <v>0.806819319571898</v>
      </c>
      <c r="K21" s="0" t="n">
        <v>125</v>
      </c>
      <c r="L21" s="0" t="n">
        <v>1.03928132600949</v>
      </c>
      <c r="M21" s="0" t="n">
        <v>4.25</v>
      </c>
      <c r="N21" s="0" t="n">
        <v>0.459646427793786</v>
      </c>
      <c r="O21" s="0" t="n">
        <v>7.07</v>
      </c>
      <c r="P21" s="0" t="n">
        <v>0.515760444400468</v>
      </c>
      <c r="Q21" s="0" t="n">
        <v>2.55490794363421</v>
      </c>
      <c r="R21" s="0" t="n">
        <v>0.425817990605702</v>
      </c>
      <c r="S21" s="0" t="n">
        <v>6</v>
      </c>
      <c r="T21" s="0" t="n">
        <v>204</v>
      </c>
      <c r="U21" s="0" t="n">
        <v>197</v>
      </c>
      <c r="V21" s="12"/>
      <c r="W21" s="0" t="n">
        <v>6</v>
      </c>
      <c r="X21" s="0" t="n">
        <v>45</v>
      </c>
      <c r="Y21" s="0" t="n">
        <v>0</v>
      </c>
      <c r="Z21" s="0" t="n">
        <v>95</v>
      </c>
      <c r="AA21" s="0" t="n">
        <f aca="false">IFERROR(X21+Y21+Z21,"")</f>
        <v>140</v>
      </c>
      <c r="AB21" s="0" t="n">
        <f aca="false">IFERROR(AA21/W21,"")</f>
        <v>23.3333333333333</v>
      </c>
      <c r="AC21" s="12"/>
      <c r="AD21" s="0" t="n">
        <v>12</v>
      </c>
      <c r="AE21" s="0" t="n">
        <v>234</v>
      </c>
      <c r="AF21" s="0" t="n">
        <v>0</v>
      </c>
      <c r="AG21" s="0" t="n">
        <v>213</v>
      </c>
      <c r="AH21" s="0" t="n">
        <f aca="false">IFERROR(AE21+AF21+AG21,"")</f>
        <v>447</v>
      </c>
      <c r="AI21" s="0" t="n">
        <f aca="false">IFERROR(AH21/AD21,"")</f>
        <v>37.25</v>
      </c>
      <c r="AJ21" s="12"/>
      <c r="AO21" s="0" t="n">
        <f aca="false">IFERROR(AL21+AM21+AN21,"")</f>
        <v>0</v>
      </c>
      <c r="AP21" s="0" t="str">
        <f aca="false">IFERROR(AO21/AK21,"")</f>
        <v/>
      </c>
    </row>
    <row r="22" customFormat="false" ht="15" hidden="false" customHeight="false" outlineLevel="0" collapsed="false">
      <c r="A22" s="0" t="s">
        <v>321</v>
      </c>
      <c r="B22" s="0" t="s">
        <v>34</v>
      </c>
      <c r="C22" s="0" t="n">
        <v>73.5</v>
      </c>
      <c r="D22" s="0" t="n">
        <v>201</v>
      </c>
      <c r="E22" s="0" t="n">
        <v>4.62</v>
      </c>
      <c r="F22" s="0" t="n">
        <v>0.639405968026734</v>
      </c>
      <c r="G22" s="0" t="n">
        <v>13</v>
      </c>
      <c r="H22" s="0" t="n">
        <v>-1.27727299571415</v>
      </c>
      <c r="I22" s="0" t="n">
        <v>37</v>
      </c>
      <c r="J22" s="0" t="n">
        <v>0.806819319571898</v>
      </c>
      <c r="K22" s="0" t="n">
        <v>122</v>
      </c>
      <c r="L22" s="0" t="n">
        <v>0.723534616558629</v>
      </c>
      <c r="Q22" s="0" t="n">
        <v>0.892486908443108</v>
      </c>
      <c r="R22" s="0" t="n">
        <v>0.223121727110777</v>
      </c>
      <c r="V22" s="12"/>
      <c r="AA22" s="0" t="n">
        <f aca="false">IFERROR(X22+Y22+Z22,"")</f>
        <v>0</v>
      </c>
      <c r="AB22" s="0" t="str">
        <f aca="false">IFERROR(AA22/W22,"")</f>
        <v/>
      </c>
      <c r="AC22" s="12"/>
      <c r="AH22" s="0" t="n">
        <f aca="false">IFERROR(AE22+AF22+AG22,"")</f>
        <v>0</v>
      </c>
      <c r="AI22" s="0" t="str">
        <f aca="false">IFERROR(AH22/AD22,"")</f>
        <v/>
      </c>
      <c r="AJ22" s="12"/>
      <c r="AO22" s="0" t="n">
        <f aca="false">IFERROR(AL22+AM22+AN22,"")</f>
        <v>0</v>
      </c>
      <c r="AP22" s="0" t="str">
        <f aca="false">IFERROR(AO22/AK22,"")</f>
        <v/>
      </c>
    </row>
    <row r="23" customFormat="false" ht="15" hidden="false" customHeight="false" outlineLevel="0" collapsed="false">
      <c r="A23" s="0" t="s">
        <v>335</v>
      </c>
      <c r="B23" s="0" t="s">
        <v>34</v>
      </c>
      <c r="C23" s="0" t="n">
        <v>71</v>
      </c>
      <c r="D23" s="0" t="n">
        <v>194</v>
      </c>
      <c r="E23" s="0" t="n">
        <v>4.54</v>
      </c>
      <c r="F23" s="0" t="n">
        <v>0.906831904931227</v>
      </c>
      <c r="Q23" s="0" t="n">
        <v>0.906831904931227</v>
      </c>
      <c r="R23" s="0" t="n">
        <v>0.906831904931227</v>
      </c>
      <c r="V23" s="12"/>
      <c r="AA23" s="0" t="n">
        <f aca="false">IFERROR(X23+Y23+Z23,"")</f>
        <v>0</v>
      </c>
      <c r="AB23" s="0" t="str">
        <f aca="false">IFERROR(AA23/W23,"")</f>
        <v/>
      </c>
      <c r="AC23" s="12"/>
      <c r="AH23" s="0" t="n">
        <f aca="false">IFERROR(AE23+AF23+AG23,"")</f>
        <v>0</v>
      </c>
      <c r="AI23" s="0" t="str">
        <f aca="false">IFERROR(AH23/AD23,"")</f>
        <v/>
      </c>
      <c r="AJ23" s="12"/>
      <c r="AO23" s="0" t="n">
        <f aca="false">IFERROR(AL23+AM23+AN23,"")</f>
        <v>0</v>
      </c>
      <c r="AP23" s="0" t="str">
        <f aca="false">IFERROR(AO23/AK23,"")</f>
        <v/>
      </c>
    </row>
    <row r="24" customFormat="false" ht="15" hidden="false" customHeight="false" outlineLevel="0" collapsed="false">
      <c r="A24" s="0" t="s">
        <v>339</v>
      </c>
      <c r="B24" s="0" t="s">
        <v>34</v>
      </c>
      <c r="C24" s="0" t="n">
        <v>68</v>
      </c>
      <c r="D24" s="0" t="n">
        <v>186</v>
      </c>
      <c r="E24" s="0" t="n">
        <v>4.48</v>
      </c>
      <c r="F24" s="0" t="n">
        <v>1.1074013576096</v>
      </c>
      <c r="Q24" s="0" t="n">
        <v>1.1074013576096</v>
      </c>
      <c r="R24" s="0" t="n">
        <v>1.1074013576096</v>
      </c>
      <c r="V24" s="12"/>
      <c r="AA24" s="0" t="n">
        <f aca="false">IFERROR(X24+Y24+Z24,"")</f>
        <v>0</v>
      </c>
      <c r="AB24" s="0" t="str">
        <f aca="false">IFERROR(AA24/W24,"")</f>
        <v/>
      </c>
      <c r="AC24" s="12"/>
      <c r="AH24" s="0" t="n">
        <f aca="false">IFERROR(AE24+AF24+AG24,"")</f>
        <v>0</v>
      </c>
      <c r="AI24" s="0" t="str">
        <f aca="false">IFERROR(AH24/AD24,"")</f>
        <v/>
      </c>
      <c r="AJ24" s="12"/>
      <c r="AO24" s="0" t="n">
        <f aca="false">IFERROR(AL24+AM24+AN24,"")</f>
        <v>0</v>
      </c>
      <c r="AP24" s="0" t="str">
        <f aca="false">IFERROR(AO24/AK24,"")</f>
        <v/>
      </c>
    </row>
    <row r="25" customFormat="false" ht="15" hidden="false" customHeight="false" outlineLevel="0" collapsed="false">
      <c r="A25" s="0" t="s">
        <v>342</v>
      </c>
      <c r="B25" s="0" t="s">
        <v>34</v>
      </c>
      <c r="C25" s="0" t="n">
        <v>74.13</v>
      </c>
      <c r="D25" s="0" t="n">
        <v>226</v>
      </c>
      <c r="E25" s="0" t="n">
        <v>4.58</v>
      </c>
      <c r="F25" s="0" t="n">
        <v>0.773118936478981</v>
      </c>
      <c r="Q25" s="0" t="n">
        <v>0.773118936478981</v>
      </c>
      <c r="R25" s="0" t="n">
        <v>0.773118936478981</v>
      </c>
      <c r="S25" s="0" t="n">
        <v>4</v>
      </c>
      <c r="T25" s="0" t="n">
        <v>132</v>
      </c>
      <c r="U25" s="0" t="n">
        <v>129</v>
      </c>
      <c r="V25" s="12"/>
      <c r="AA25" s="0" t="n">
        <f aca="false">IFERROR(X25+Y25+Z25,"")</f>
        <v>0</v>
      </c>
      <c r="AB25" s="0" t="str">
        <f aca="false">IFERROR(AA25/W25,"")</f>
        <v/>
      </c>
      <c r="AC25" s="12"/>
      <c r="AD25" s="0" t="n">
        <v>2</v>
      </c>
      <c r="AE25" s="0" t="n">
        <v>51</v>
      </c>
      <c r="AF25" s="0" t="n">
        <v>0</v>
      </c>
      <c r="AG25" s="0" t="n">
        <v>8</v>
      </c>
      <c r="AH25" s="0" t="n">
        <f aca="false">IFERROR(AE25+AF25+AG25,"")</f>
        <v>59</v>
      </c>
      <c r="AI25" s="0" t="n">
        <f aca="false">IFERROR(AH25/AD25,"")</f>
        <v>29.5</v>
      </c>
      <c r="AJ25" s="12"/>
      <c r="AO25" s="0" t="n">
        <f aca="false">IFERROR(AL25+AM25+AN25,"")</f>
        <v>0</v>
      </c>
      <c r="AP25" s="0" t="str">
        <f aca="false">IFERROR(AO25/AK25,"")</f>
        <v/>
      </c>
    </row>
    <row r="26" customFormat="false" ht="15" hidden="false" customHeight="false" outlineLevel="0" collapsed="false">
      <c r="A26" s="0" t="s">
        <v>343</v>
      </c>
      <c r="B26" s="0" t="s">
        <v>34</v>
      </c>
      <c r="C26" s="0" t="n">
        <v>71.5</v>
      </c>
      <c r="D26" s="0" t="n">
        <v>193</v>
      </c>
      <c r="E26" s="0" t="n">
        <v>4.44</v>
      </c>
      <c r="F26" s="0" t="n">
        <v>1.24111432606184</v>
      </c>
      <c r="I26" s="0" t="n">
        <v>34.5</v>
      </c>
      <c r="J26" s="0" t="n">
        <v>0.21363797031743</v>
      </c>
      <c r="K26" s="0" t="n">
        <v>118</v>
      </c>
      <c r="L26" s="0" t="n">
        <v>0.302539003957487</v>
      </c>
      <c r="M26" s="0" t="n">
        <v>4.18</v>
      </c>
      <c r="N26" s="0" t="n">
        <v>0.734860570132871</v>
      </c>
      <c r="O26" s="0" t="n">
        <v>6.97</v>
      </c>
      <c r="P26" s="0" t="n">
        <v>0.768749544008285</v>
      </c>
      <c r="Q26" s="0" t="n">
        <v>3.26090141447791</v>
      </c>
      <c r="R26" s="0" t="n">
        <v>0.652180282895583</v>
      </c>
      <c r="V26" s="12"/>
      <c r="W26" s="0" t="n">
        <v>4</v>
      </c>
      <c r="X26" s="0" t="n">
        <v>30</v>
      </c>
      <c r="Y26" s="0" t="n">
        <v>0</v>
      </c>
      <c r="Z26" s="0" t="n">
        <v>28</v>
      </c>
      <c r="AA26" s="0" t="n">
        <f aca="false">IFERROR(X26+Y26+Z26,"")</f>
        <v>58</v>
      </c>
      <c r="AB26" s="0" t="n">
        <f aca="false">IFERROR(AA26/W26,"")</f>
        <v>14.5</v>
      </c>
      <c r="AC26" s="12"/>
      <c r="AH26" s="0" t="n">
        <f aca="false">IFERROR(AE26+AF26+AG26,"")</f>
        <v>0</v>
      </c>
      <c r="AI26" s="0" t="str">
        <f aca="false">IFERROR(AH26/AD26,"")</f>
        <v/>
      </c>
      <c r="AJ26" s="12"/>
      <c r="AK26" s="0" t="n">
        <v>2</v>
      </c>
      <c r="AL26" s="0" t="n">
        <v>89</v>
      </c>
      <c r="AM26" s="0" t="n">
        <v>0</v>
      </c>
      <c r="AN26" s="0" t="n">
        <v>6</v>
      </c>
      <c r="AO26" s="0" t="n">
        <f aca="false">IFERROR(AL26+AM26+AN26,"")</f>
        <v>95</v>
      </c>
      <c r="AP26" s="0" t="n">
        <f aca="false">IFERROR(AO26/AK26,"")</f>
        <v>47.5</v>
      </c>
    </row>
    <row r="27" customFormat="false" ht="15" hidden="false" customHeight="false" outlineLevel="0" collapsed="false">
      <c r="A27" s="0" t="s">
        <v>349</v>
      </c>
      <c r="B27" s="0" t="s">
        <v>34</v>
      </c>
      <c r="C27" s="0" t="n">
        <v>73</v>
      </c>
      <c r="D27" s="0" t="n">
        <v>195</v>
      </c>
      <c r="E27" s="0" t="n">
        <v>4.56</v>
      </c>
      <c r="F27" s="0" t="n">
        <v>0.839975420705105</v>
      </c>
      <c r="Q27" s="0" t="n">
        <v>0.839975420705105</v>
      </c>
      <c r="R27" s="0" t="n">
        <v>0.839975420705105</v>
      </c>
      <c r="V27" s="12"/>
      <c r="AA27" s="0" t="n">
        <f aca="false">IFERROR(X27+Y27+Z27,"")</f>
        <v>0</v>
      </c>
      <c r="AB27" s="0" t="str">
        <f aca="false">IFERROR(AA27/W27,"")</f>
        <v/>
      </c>
      <c r="AC27" s="12"/>
      <c r="AH27" s="0" t="n">
        <f aca="false">IFERROR(AE27+AF27+AG27,"")</f>
        <v>0</v>
      </c>
      <c r="AI27" s="0" t="str">
        <f aca="false">IFERROR(AH27/AD27,"")</f>
        <v/>
      </c>
      <c r="AJ27" s="12"/>
      <c r="AO27" s="0" t="n">
        <f aca="false">IFERROR(AL27+AM27+AN27,"")</f>
        <v>0</v>
      </c>
      <c r="AP27" s="0" t="str">
        <f aca="false">IFERROR(AO27/AK27,"")</f>
        <v/>
      </c>
    </row>
    <row r="28" customFormat="false" ht="15" hidden="false" customHeight="false" outlineLevel="0" collapsed="false">
      <c r="A28" s="0" t="s">
        <v>352</v>
      </c>
      <c r="B28" s="0" t="s">
        <v>34</v>
      </c>
      <c r="C28" s="0" t="n">
        <v>73</v>
      </c>
      <c r="D28" s="0" t="n">
        <v>185</v>
      </c>
      <c r="E28" s="0" t="n">
        <v>4.49</v>
      </c>
      <c r="F28" s="0" t="n">
        <v>1.07397311549653</v>
      </c>
      <c r="Q28" s="0" t="n">
        <v>1.07397311549653</v>
      </c>
      <c r="R28" s="0" t="n">
        <v>1.07397311549653</v>
      </c>
      <c r="V28" s="12"/>
      <c r="AA28" s="0" t="n">
        <f aca="false">IFERROR(X28+Y28+Z28,"")</f>
        <v>0</v>
      </c>
      <c r="AB28" s="0" t="str">
        <f aca="false">IFERROR(AA28/W28,"")</f>
        <v/>
      </c>
      <c r="AC28" s="12"/>
      <c r="AH28" s="0" t="n">
        <f aca="false">IFERROR(AE28+AF28+AG28,"")</f>
        <v>0</v>
      </c>
      <c r="AI28" s="0" t="str">
        <f aca="false">IFERROR(AH28/AD28,"")</f>
        <v/>
      </c>
      <c r="AJ28" s="12"/>
      <c r="AO28" s="0" t="n">
        <f aca="false">IFERROR(AL28+AM28+AN28,"")</f>
        <v>0</v>
      </c>
      <c r="AP28" s="0" t="str">
        <f aca="false">IFERROR(AO28/AK28,"")</f>
        <v/>
      </c>
    </row>
    <row r="29" customFormat="false" ht="15" hidden="false" customHeight="false" outlineLevel="0" collapsed="false">
      <c r="A29" s="0" t="s">
        <v>354</v>
      </c>
      <c r="B29" s="0" t="s">
        <v>34</v>
      </c>
      <c r="C29" s="0" t="n">
        <v>71.63</v>
      </c>
      <c r="D29" s="0" t="n">
        <v>192</v>
      </c>
      <c r="E29" s="0" t="n">
        <v>4.51</v>
      </c>
      <c r="F29" s="0" t="n">
        <v>1.00711663127041</v>
      </c>
      <c r="G29" s="0" t="n">
        <v>12</v>
      </c>
      <c r="H29" s="0" t="n">
        <v>-1.44085741597714</v>
      </c>
      <c r="I29" s="0" t="n">
        <v>34</v>
      </c>
      <c r="J29" s="0" t="n">
        <v>0.095001700466536</v>
      </c>
      <c r="K29" s="0" t="n">
        <v>120</v>
      </c>
      <c r="L29" s="0" t="n">
        <v>0.513036810258058</v>
      </c>
      <c r="M29" s="0" t="n">
        <v>4.27</v>
      </c>
      <c r="N29" s="0" t="n">
        <v>0.381013815696906</v>
      </c>
      <c r="O29" s="0" t="n">
        <v>6.98</v>
      </c>
      <c r="P29" s="0" t="n">
        <v>0.743450634047502</v>
      </c>
      <c r="Q29" s="0" t="n">
        <v>1.29876217576227</v>
      </c>
      <c r="R29" s="0" t="n">
        <v>0.216460362627045</v>
      </c>
      <c r="V29" s="12"/>
      <c r="AA29" s="0" t="n">
        <f aca="false">IFERROR(X29+Y29+Z29,"")</f>
        <v>0</v>
      </c>
      <c r="AB29" s="0" t="str">
        <f aca="false">IFERROR(AA29/W29,"")</f>
        <v/>
      </c>
      <c r="AC29" s="12"/>
      <c r="AH29" s="0" t="n">
        <f aca="false">IFERROR(AE29+AF29+AG29,"")</f>
        <v>0</v>
      </c>
      <c r="AI29" s="0" t="str">
        <f aca="false">IFERROR(AH29/AD29,"")</f>
        <v/>
      </c>
      <c r="AJ29" s="12"/>
      <c r="AO29" s="0" t="n">
        <f aca="false">IFERROR(AL29+AM29+AN29,"")</f>
        <v>0</v>
      </c>
      <c r="AP29" s="0" t="str">
        <f aca="false">IFERROR(AO29/AK29,"")</f>
        <v/>
      </c>
    </row>
    <row r="30" customFormat="false" ht="15" hidden="false" customHeight="false" outlineLevel="0" collapsed="false">
      <c r="A30" s="0" t="s">
        <v>358</v>
      </c>
      <c r="B30" s="0" t="s">
        <v>34</v>
      </c>
      <c r="C30" s="0" t="n">
        <v>75</v>
      </c>
      <c r="D30" s="0" t="n">
        <v>198</v>
      </c>
      <c r="E30" s="0" t="n">
        <v>4.64</v>
      </c>
      <c r="F30" s="0" t="n">
        <v>0.572549483800613</v>
      </c>
      <c r="Q30" s="0" t="n">
        <v>0.572549483800613</v>
      </c>
      <c r="R30" s="0" t="n">
        <v>0.572549483800613</v>
      </c>
      <c r="V30" s="12"/>
      <c r="AA30" s="0" t="n">
        <f aca="false">IFERROR(X30+Y30+Z30,"")</f>
        <v>0</v>
      </c>
      <c r="AB30" s="0" t="str">
        <f aca="false">IFERROR(AA30/W30,"")</f>
        <v/>
      </c>
      <c r="AC30" s="12"/>
      <c r="AH30" s="0" t="n">
        <f aca="false">IFERROR(AE30+AF30+AG30,"")</f>
        <v>0</v>
      </c>
      <c r="AI30" s="0" t="str">
        <f aca="false">IFERROR(AH30/AD30,"")</f>
        <v/>
      </c>
      <c r="AJ30" s="12"/>
      <c r="AO30" s="0" t="n">
        <f aca="false">IFERROR(AL30+AM30+AN30,"")</f>
        <v>0</v>
      </c>
      <c r="AP30" s="0" t="str">
        <f aca="false">IFERROR(AO30/AK30,"")</f>
        <v/>
      </c>
    </row>
    <row r="31" customFormat="false" ht="15" hidden="false" customHeight="false" outlineLevel="0" collapsed="false">
      <c r="A31" s="0" t="s">
        <v>369</v>
      </c>
      <c r="B31" s="0" t="s">
        <v>34</v>
      </c>
      <c r="C31" s="0" t="n">
        <v>74.88</v>
      </c>
      <c r="D31" s="0" t="n">
        <v>220</v>
      </c>
      <c r="E31" s="0" t="n">
        <v>4.57</v>
      </c>
      <c r="F31" s="0" t="n">
        <v>0.806547178592042</v>
      </c>
      <c r="G31" s="0" t="n">
        <v>16</v>
      </c>
      <c r="H31" s="0" t="n">
        <v>-0.786519734925182</v>
      </c>
      <c r="I31" s="0" t="n">
        <v>35.5</v>
      </c>
      <c r="J31" s="0" t="n">
        <v>0.450910510019217</v>
      </c>
      <c r="K31" s="0" t="n">
        <v>115</v>
      </c>
      <c r="L31" s="0" t="n">
        <v>-0.0132077054933691</v>
      </c>
      <c r="M31" s="0" t="n">
        <v>4.12</v>
      </c>
      <c r="N31" s="0" t="n">
        <v>0.970758406423513</v>
      </c>
      <c r="O31" s="0" t="n">
        <v>7.25</v>
      </c>
      <c r="P31" s="0" t="n">
        <v>0.060380065106401</v>
      </c>
      <c r="Q31" s="0" t="n">
        <v>1.48886871972262</v>
      </c>
      <c r="R31" s="0" t="n">
        <v>0.248144786620437</v>
      </c>
      <c r="V31" s="12"/>
      <c r="AA31" s="0" t="n">
        <f aca="false">IFERROR(X31+Y31+Z31,"")</f>
        <v>0</v>
      </c>
      <c r="AB31" s="0" t="str">
        <f aca="false">IFERROR(AA31/W31,"")</f>
        <v/>
      </c>
      <c r="AC31" s="12"/>
      <c r="AH31" s="0" t="n">
        <f aca="false">IFERROR(AE31+AF31+AG31,"")</f>
        <v>0</v>
      </c>
      <c r="AI31" s="0" t="str">
        <f aca="false">IFERROR(AH31/AD31,"")</f>
        <v/>
      </c>
      <c r="AJ31" s="12"/>
      <c r="AO31" s="0" t="n">
        <f aca="false">IFERROR(AL31+AM31+AN31,"")</f>
        <v>0</v>
      </c>
      <c r="AP31" s="0" t="str">
        <f aca="false">IFERROR(AO31/AK31,"")</f>
        <v/>
      </c>
    </row>
    <row r="32" customFormat="false" ht="15" hidden="false" customHeight="false" outlineLevel="0" collapsed="false">
      <c r="A32" s="0" t="s">
        <v>370</v>
      </c>
      <c r="B32" s="0" t="s">
        <v>34</v>
      </c>
      <c r="C32" s="0" t="n">
        <v>74.63</v>
      </c>
      <c r="D32" s="0" t="n">
        <v>209</v>
      </c>
      <c r="E32" s="0" t="n">
        <v>4.45</v>
      </c>
      <c r="F32" s="0" t="n">
        <v>1.20768608394878</v>
      </c>
      <c r="G32" s="0" t="n">
        <v>17</v>
      </c>
      <c r="H32" s="0" t="n">
        <v>-0.622935314662191</v>
      </c>
      <c r="I32" s="0" t="n">
        <v>36.5</v>
      </c>
      <c r="J32" s="0" t="n">
        <v>0.688183049721004</v>
      </c>
      <c r="K32" s="0" t="n">
        <v>125</v>
      </c>
      <c r="L32" s="0" t="n">
        <v>1.03928132600949</v>
      </c>
      <c r="Q32" s="0" t="n">
        <v>2.31221514501708</v>
      </c>
      <c r="R32" s="0" t="n">
        <v>0.57805378625427</v>
      </c>
      <c r="S32" s="0" t="n">
        <v>1</v>
      </c>
      <c r="T32" s="0" t="n">
        <v>14</v>
      </c>
      <c r="U32" s="0" t="n">
        <v>14</v>
      </c>
      <c r="V32" s="12"/>
      <c r="W32" s="0" t="n">
        <v>15</v>
      </c>
      <c r="X32" s="0" t="n">
        <v>468</v>
      </c>
      <c r="Y32" s="0" t="n">
        <v>0</v>
      </c>
      <c r="Z32" s="0" t="n">
        <v>2</v>
      </c>
      <c r="AA32" s="0" t="n">
        <f aca="false">IFERROR(X32+Y32+Z32,"")</f>
        <v>470</v>
      </c>
      <c r="AB32" s="0" t="n">
        <f aca="false">IFERROR(AA32/W32,"")</f>
        <v>31.3333333333333</v>
      </c>
      <c r="AC32" s="12"/>
      <c r="AD32" s="0" t="n">
        <v>15</v>
      </c>
      <c r="AE32" s="0" t="n">
        <v>735</v>
      </c>
      <c r="AF32" s="0" t="n">
        <v>1</v>
      </c>
      <c r="AG32" s="0" t="n">
        <v>0</v>
      </c>
      <c r="AH32" s="0" t="n">
        <f aca="false">IFERROR(AE32+AF32+AG32,"")</f>
        <v>736</v>
      </c>
      <c r="AI32" s="0" t="n">
        <f aca="false">IFERROR(AH32/AD32,"")</f>
        <v>49.0666666666667</v>
      </c>
      <c r="AJ32" s="12"/>
      <c r="AK32" s="0" t="n">
        <v>13</v>
      </c>
      <c r="AL32" s="0" t="n">
        <v>675</v>
      </c>
      <c r="AM32" s="0" t="n">
        <v>0</v>
      </c>
      <c r="AN32" s="0" t="n">
        <v>0</v>
      </c>
      <c r="AO32" s="0" t="n">
        <f aca="false">IFERROR(AL32+AM32+AN32,"")</f>
        <v>675</v>
      </c>
      <c r="AP32" s="0" t="n">
        <f aca="false">IFERROR(AO32/AK32,"")</f>
        <v>51.9230769230769</v>
      </c>
    </row>
    <row r="33" customFormat="false" ht="15" hidden="false" customHeight="false" outlineLevel="0" collapsed="false">
      <c r="A33" s="0" t="s">
        <v>371</v>
      </c>
      <c r="B33" s="0" t="s">
        <v>34</v>
      </c>
      <c r="C33" s="0" t="n">
        <v>76.25</v>
      </c>
      <c r="D33" s="0" t="n">
        <v>232</v>
      </c>
      <c r="E33" s="0" t="n">
        <v>4.7</v>
      </c>
      <c r="F33" s="0" t="n">
        <v>0.371980031122241</v>
      </c>
      <c r="G33" s="0" t="n">
        <v>17</v>
      </c>
      <c r="H33" s="0" t="n">
        <v>-0.622935314662191</v>
      </c>
      <c r="I33" s="0" t="n">
        <v>38.5</v>
      </c>
      <c r="J33" s="0" t="n">
        <v>1.16272812912458</v>
      </c>
      <c r="K33" s="0" t="n">
        <v>122</v>
      </c>
      <c r="L33" s="0" t="n">
        <v>0.723534616558629</v>
      </c>
      <c r="Q33" s="0" t="n">
        <v>1.63530746214326</v>
      </c>
      <c r="R33" s="0" t="n">
        <v>0.408826865535815</v>
      </c>
      <c r="S33" s="0" t="n">
        <v>2</v>
      </c>
      <c r="T33" s="0" t="n">
        <v>41</v>
      </c>
      <c r="U33" s="0" t="n">
        <v>40</v>
      </c>
      <c r="V33" s="12"/>
      <c r="W33" s="0" t="n">
        <v>16</v>
      </c>
      <c r="X33" s="0" t="n">
        <v>493</v>
      </c>
      <c r="Y33" s="0" t="n">
        <v>0</v>
      </c>
      <c r="Z33" s="0" t="n">
        <v>1</v>
      </c>
      <c r="AA33" s="0" t="n">
        <f aca="false">IFERROR(X33+Y33+Z33,"")</f>
        <v>494</v>
      </c>
      <c r="AB33" s="0" t="n">
        <f aca="false">IFERROR(AA33/W33,"")</f>
        <v>30.875</v>
      </c>
      <c r="AC33" s="12"/>
      <c r="AD33" s="0" t="n">
        <v>15</v>
      </c>
      <c r="AE33" s="0" t="n">
        <v>493</v>
      </c>
      <c r="AF33" s="0" t="n">
        <v>0</v>
      </c>
      <c r="AG33" s="0" t="n">
        <v>0</v>
      </c>
      <c r="AH33" s="0" t="n">
        <f aca="false">IFERROR(AE33+AF33+AG33,"")</f>
        <v>493</v>
      </c>
      <c r="AI33" s="0" t="n">
        <f aca="false">IFERROR(AH33/AD33,"")</f>
        <v>32.8666666666667</v>
      </c>
      <c r="AJ33" s="12"/>
      <c r="AK33" s="0" t="n">
        <v>16</v>
      </c>
      <c r="AL33" s="0" t="n">
        <v>841</v>
      </c>
      <c r="AM33" s="0" t="n">
        <v>0</v>
      </c>
      <c r="AN33" s="0" t="n">
        <v>4</v>
      </c>
      <c r="AO33" s="0" t="n">
        <f aca="false">IFERROR(AL33+AM33+AN33,"")</f>
        <v>845</v>
      </c>
      <c r="AP33" s="0" t="n">
        <f aca="false">IFERROR(AO33/AK33,"")</f>
        <v>52.8125</v>
      </c>
    </row>
    <row r="34" customFormat="false" ht="15" hidden="false" customHeight="false" outlineLevel="0" collapsed="false">
      <c r="A34" s="0" t="s">
        <v>372</v>
      </c>
      <c r="B34" s="0" t="s">
        <v>34</v>
      </c>
      <c r="C34" s="0" t="n">
        <v>76</v>
      </c>
      <c r="D34" s="0" t="n">
        <v>217</v>
      </c>
      <c r="E34" s="0" t="n">
        <v>4.62</v>
      </c>
      <c r="F34" s="0" t="n">
        <v>0.639405968026734</v>
      </c>
      <c r="Q34" s="0" t="n">
        <v>0.639405968026734</v>
      </c>
      <c r="R34" s="0" t="n">
        <v>0.639405968026734</v>
      </c>
      <c r="V34" s="12"/>
      <c r="AA34" s="0" t="n">
        <f aca="false">IFERROR(X34+Y34+Z34,"")</f>
        <v>0</v>
      </c>
      <c r="AB34" s="0" t="str">
        <f aca="false">IFERROR(AA34/W34,"")</f>
        <v/>
      </c>
      <c r="AC34" s="12"/>
      <c r="AH34" s="0" t="n">
        <f aca="false">IFERROR(AE34+AF34+AG34,"")</f>
        <v>0</v>
      </c>
      <c r="AI34" s="0" t="str">
        <f aca="false">IFERROR(AH34/AD34,"")</f>
        <v/>
      </c>
      <c r="AJ34" s="12"/>
      <c r="AO34" s="0" t="n">
        <f aca="false">IFERROR(AL34+AM34+AN34,"")</f>
        <v>0</v>
      </c>
      <c r="AP34" s="0" t="str">
        <f aca="false">IFERROR(AO34/AK34,"")</f>
        <v/>
      </c>
    </row>
    <row r="35" customFormat="false" ht="15" hidden="false" customHeight="false" outlineLevel="0" collapsed="false">
      <c r="A35" s="0" t="s">
        <v>374</v>
      </c>
      <c r="B35" s="0" t="s">
        <v>34</v>
      </c>
      <c r="C35" s="0" t="n">
        <v>72.38</v>
      </c>
      <c r="D35" s="0" t="n">
        <v>196</v>
      </c>
      <c r="E35" s="0" t="n">
        <v>4.42</v>
      </c>
      <c r="F35" s="0" t="n">
        <v>1.30797081028797</v>
      </c>
      <c r="G35" s="0" t="n">
        <v>10</v>
      </c>
      <c r="H35" s="0" t="n">
        <v>-1.76802625650312</v>
      </c>
      <c r="I35" s="0" t="n">
        <v>39</v>
      </c>
      <c r="J35" s="0" t="n">
        <v>1.28136439897547</v>
      </c>
      <c r="K35" s="0" t="n">
        <v>122</v>
      </c>
      <c r="L35" s="0" t="n">
        <v>0.723534616558629</v>
      </c>
      <c r="M35" s="0" t="n">
        <v>4.15</v>
      </c>
      <c r="N35" s="0" t="n">
        <v>0.85280948827819</v>
      </c>
      <c r="Q35" s="0" t="n">
        <v>2.39765305759713</v>
      </c>
      <c r="R35" s="0" t="n">
        <v>0.479530611519427</v>
      </c>
      <c r="S35" s="0" t="n">
        <v>2</v>
      </c>
      <c r="T35" s="0" t="n">
        <v>37</v>
      </c>
      <c r="U35" s="0" t="n">
        <v>36</v>
      </c>
      <c r="V35" s="12"/>
      <c r="W35" s="0" t="n">
        <v>10</v>
      </c>
      <c r="X35" s="0" t="n">
        <v>312</v>
      </c>
      <c r="Y35" s="0" t="n">
        <v>0</v>
      </c>
      <c r="Z35" s="0" t="n">
        <v>82</v>
      </c>
      <c r="AA35" s="0" t="n">
        <f aca="false">IFERROR(X35+Y35+Z35,"")</f>
        <v>394</v>
      </c>
      <c r="AB35" s="0" t="n">
        <f aca="false">IFERROR(AA35/W35,"")</f>
        <v>39.4</v>
      </c>
      <c r="AC35" s="12"/>
      <c r="AD35" s="0" t="n">
        <v>4</v>
      </c>
      <c r="AE35" s="0" t="n">
        <v>35</v>
      </c>
      <c r="AF35" s="0" t="n">
        <v>0</v>
      </c>
      <c r="AG35" s="0" t="n">
        <v>14</v>
      </c>
      <c r="AH35" s="0" t="n">
        <f aca="false">IFERROR(AE35+AF35+AG35,"")</f>
        <v>49</v>
      </c>
      <c r="AI35" s="0" t="n">
        <f aca="false">IFERROR(AH35/AD35,"")</f>
        <v>12.25</v>
      </c>
      <c r="AJ35" s="12"/>
      <c r="AO35" s="0" t="n">
        <f aca="false">IFERROR(AL35+AM35+AN35,"")</f>
        <v>0</v>
      </c>
      <c r="AP35" s="0" t="str">
        <f aca="false">IFERROR(AO35/AK35,"")</f>
        <v/>
      </c>
    </row>
    <row r="36" customFormat="false" ht="15" hidden="false" customHeight="false" outlineLevel="0" collapsed="false">
      <c r="A36" s="0" t="s">
        <v>376</v>
      </c>
      <c r="B36" s="0" t="s">
        <v>34</v>
      </c>
      <c r="C36" s="0" t="n">
        <v>75.75</v>
      </c>
      <c r="D36" s="0" t="n">
        <v>214</v>
      </c>
      <c r="E36" s="0" t="n">
        <v>4.58</v>
      </c>
      <c r="F36" s="0" t="n">
        <v>0.773118936478981</v>
      </c>
      <c r="G36" s="0" t="n">
        <v>16</v>
      </c>
      <c r="H36" s="0" t="n">
        <v>-0.786519734925182</v>
      </c>
      <c r="I36" s="0" t="n">
        <v>33.5</v>
      </c>
      <c r="J36" s="0" t="n">
        <v>-0.0236345693843577</v>
      </c>
      <c r="K36" s="0" t="n">
        <v>119</v>
      </c>
      <c r="L36" s="0" t="n">
        <v>0.407787907107773</v>
      </c>
      <c r="M36" s="0" t="n">
        <v>4.28</v>
      </c>
      <c r="N36" s="0" t="n">
        <v>0.341697509648463</v>
      </c>
      <c r="O36" s="0" t="n">
        <v>7.11</v>
      </c>
      <c r="P36" s="0" t="n">
        <v>0.414564804557342</v>
      </c>
      <c r="Q36" s="0" t="n">
        <v>1.12701485348302</v>
      </c>
      <c r="R36" s="0" t="n">
        <v>0.187835808913836</v>
      </c>
      <c r="S36" s="0" t="n">
        <v>7</v>
      </c>
      <c r="T36" s="0" t="n">
        <v>234</v>
      </c>
      <c r="U36" s="0" t="n">
        <v>224</v>
      </c>
      <c r="V36" s="12"/>
      <c r="AA36" s="0" t="n">
        <f aca="false">IFERROR(X36+Y36+Z36,"")</f>
        <v>0</v>
      </c>
      <c r="AB36" s="0" t="str">
        <f aca="false">IFERROR(AA36/W36,"")</f>
        <v/>
      </c>
      <c r="AC36" s="12"/>
      <c r="AH36" s="0" t="n">
        <f aca="false">IFERROR(AE36+AF36+AG36,"")</f>
        <v>0</v>
      </c>
      <c r="AI36" s="0" t="str">
        <f aca="false">IFERROR(AH36/AD36,"")</f>
        <v/>
      </c>
      <c r="AJ36" s="12"/>
      <c r="AO36" s="0" t="n">
        <f aca="false">IFERROR(AL36+AM36+AN36,"")</f>
        <v>0</v>
      </c>
      <c r="AP36" s="0" t="str">
        <f aca="false">IFERROR(AO36/AK36,"")</f>
        <v/>
      </c>
    </row>
    <row r="37" customFormat="false" ht="15" hidden="false" customHeight="false" outlineLevel="0" collapsed="false">
      <c r="A37" s="0" t="s">
        <v>383</v>
      </c>
      <c r="B37" s="0" t="s">
        <v>34</v>
      </c>
      <c r="C37" s="0" t="n">
        <v>73</v>
      </c>
      <c r="D37" s="0" t="n">
        <v>188</v>
      </c>
      <c r="E37" s="0" t="n">
        <v>4.55</v>
      </c>
      <c r="F37" s="0" t="n">
        <v>0.873403662818166</v>
      </c>
      <c r="Q37" s="0" t="n">
        <v>0.873403662818166</v>
      </c>
      <c r="R37" s="0" t="n">
        <v>0.873403662818166</v>
      </c>
      <c r="V37" s="12"/>
      <c r="AA37" s="0" t="n">
        <f aca="false">IFERROR(X37+Y37+Z37,"")</f>
        <v>0</v>
      </c>
      <c r="AB37" s="0" t="str">
        <f aca="false">IFERROR(AA37/W37,"")</f>
        <v/>
      </c>
      <c r="AC37" s="12"/>
      <c r="AH37" s="0" t="n">
        <f aca="false">IFERROR(AE37+AF37+AG37,"")</f>
        <v>0</v>
      </c>
      <c r="AI37" s="0" t="str">
        <f aca="false">IFERROR(AH37/AD37,"")</f>
        <v/>
      </c>
      <c r="AJ37" s="12"/>
      <c r="AO37" s="0" t="n">
        <f aca="false">IFERROR(AL37+AM37+AN37,"")</f>
        <v>0</v>
      </c>
      <c r="AP37" s="0" t="str">
        <f aca="false">IFERROR(AO37/AK37,"")</f>
        <v/>
      </c>
    </row>
    <row r="38" customFormat="false" ht="15" hidden="false" customHeight="false" outlineLevel="0" collapsed="false">
      <c r="A38" s="0" t="s">
        <v>390</v>
      </c>
      <c r="B38" s="0" t="s">
        <v>34</v>
      </c>
      <c r="C38" s="0" t="n">
        <v>77.13</v>
      </c>
      <c r="D38" s="0" t="n">
        <v>237</v>
      </c>
      <c r="E38" s="0" t="n">
        <v>4.49</v>
      </c>
      <c r="F38" s="0" t="n">
        <v>1.07397311549653</v>
      </c>
      <c r="G38" s="0" t="n">
        <v>13</v>
      </c>
      <c r="H38" s="0" t="n">
        <v>-1.27727299571415</v>
      </c>
      <c r="I38" s="0" t="n">
        <v>33.5</v>
      </c>
      <c r="J38" s="0" t="n">
        <v>-0.0236345693843577</v>
      </c>
      <c r="K38" s="0" t="n">
        <v>119</v>
      </c>
      <c r="L38" s="0" t="n">
        <v>0.407787907107773</v>
      </c>
      <c r="M38" s="0" t="n">
        <v>4.45</v>
      </c>
      <c r="N38" s="0" t="n">
        <v>-0.326679693175026</v>
      </c>
      <c r="O38" s="0" t="n">
        <v>6.89</v>
      </c>
      <c r="P38" s="0" t="n">
        <v>0.971140823694538</v>
      </c>
      <c r="Q38" s="0" t="n">
        <v>0.825314588025308</v>
      </c>
      <c r="R38" s="0" t="n">
        <v>0.137552431337551</v>
      </c>
      <c r="S38" s="0" t="n">
        <v>2</v>
      </c>
      <c r="T38" s="0" t="n">
        <v>40</v>
      </c>
      <c r="U38" s="0" t="n">
        <v>39</v>
      </c>
      <c r="V38" s="12"/>
      <c r="W38" s="0" t="n">
        <v>16</v>
      </c>
      <c r="X38" s="0" t="n">
        <v>580</v>
      </c>
      <c r="Y38" s="0" t="n">
        <v>0</v>
      </c>
      <c r="Z38" s="0" t="n">
        <v>16</v>
      </c>
      <c r="AA38" s="0" t="n">
        <f aca="false">IFERROR(X38+Y38+Z38,"")</f>
        <v>596</v>
      </c>
      <c r="AB38" s="0" t="n">
        <f aca="false">IFERROR(AA38/W38,"")</f>
        <v>37.25</v>
      </c>
      <c r="AC38" s="12"/>
      <c r="AD38" s="0" t="n">
        <v>15</v>
      </c>
      <c r="AE38" s="0" t="n">
        <v>639</v>
      </c>
      <c r="AF38" s="0" t="n">
        <v>2</v>
      </c>
      <c r="AG38" s="0" t="n">
        <v>0</v>
      </c>
      <c r="AH38" s="0" t="n">
        <f aca="false">IFERROR(AE38+AF38+AG38,"")</f>
        <v>641</v>
      </c>
      <c r="AI38" s="0" t="n">
        <f aca="false">IFERROR(AH38/AD38,"")</f>
        <v>42.7333333333333</v>
      </c>
      <c r="AJ38" s="12"/>
      <c r="AO38" s="0" t="n">
        <f aca="false">IFERROR(AL38+AM38+AN38,"")</f>
        <v>0</v>
      </c>
      <c r="AP38" s="0" t="str">
        <f aca="false">IFERROR(AO38/AK38,"")</f>
        <v/>
      </c>
    </row>
    <row r="39" customFormat="false" ht="15" hidden="false" customHeight="false" outlineLevel="0" collapsed="false">
      <c r="A39" s="0" t="s">
        <v>394</v>
      </c>
      <c r="B39" s="0" t="s">
        <v>34</v>
      </c>
      <c r="C39" s="0" t="n">
        <v>73.13</v>
      </c>
      <c r="D39" s="0" t="n">
        <v>187</v>
      </c>
      <c r="E39" s="0" t="n">
        <v>4.53</v>
      </c>
      <c r="F39" s="0" t="n">
        <v>0.940260147044288</v>
      </c>
      <c r="G39" s="0" t="n">
        <v>13</v>
      </c>
      <c r="H39" s="0" t="n">
        <v>-1.27727299571415</v>
      </c>
      <c r="Q39" s="0" t="n">
        <v>-0.337012848669865</v>
      </c>
      <c r="R39" s="0" t="n">
        <v>-0.168506424334933</v>
      </c>
      <c r="V39" s="12"/>
      <c r="AA39" s="0" t="n">
        <f aca="false">IFERROR(X39+Y39+Z39,"")</f>
        <v>0</v>
      </c>
      <c r="AB39" s="0" t="str">
        <f aca="false">IFERROR(AA39/W39,"")</f>
        <v/>
      </c>
      <c r="AC39" s="12"/>
      <c r="AH39" s="0" t="n">
        <f aca="false">IFERROR(AE39+AF39+AG39,"")</f>
        <v>0</v>
      </c>
      <c r="AI39" s="0" t="str">
        <f aca="false">IFERROR(AH39/AD39,"")</f>
        <v/>
      </c>
      <c r="AJ39" s="12"/>
      <c r="AO39" s="0" t="n">
        <f aca="false">IFERROR(AL39+AM39+AN39,"")</f>
        <v>0</v>
      </c>
      <c r="AP39" s="0" t="str">
        <f aca="false">IFERROR(AO39/AK39,"")</f>
        <v/>
      </c>
    </row>
    <row r="40" customFormat="false" ht="15" hidden="false" customHeight="false" outlineLevel="0" collapsed="false">
      <c r="A40" s="0" t="s">
        <v>419</v>
      </c>
      <c r="B40" s="0" t="s">
        <v>34</v>
      </c>
      <c r="C40" s="0" t="n">
        <v>74</v>
      </c>
      <c r="D40" s="0" t="n">
        <v>208</v>
      </c>
      <c r="E40" s="0" t="n">
        <v>4.54</v>
      </c>
      <c r="F40" s="0" t="n">
        <v>0.906831904931227</v>
      </c>
      <c r="Q40" s="0" t="n">
        <v>0.906831904931227</v>
      </c>
      <c r="R40" s="0" t="n">
        <v>0.906831904931227</v>
      </c>
      <c r="S40" s="0" t="n">
        <v>6</v>
      </c>
      <c r="T40" s="0" t="n">
        <v>187</v>
      </c>
      <c r="U40" s="0" t="n">
        <v>181</v>
      </c>
      <c r="V40" s="12"/>
      <c r="W40" s="0" t="n">
        <v>1</v>
      </c>
      <c r="X40" s="0" t="n">
        <v>0</v>
      </c>
      <c r="Y40" s="0" t="n">
        <v>0</v>
      </c>
      <c r="Z40" s="0" t="n">
        <v>12</v>
      </c>
      <c r="AA40" s="0" t="n">
        <f aca="false">IFERROR(X40+Y40+Z40,"")</f>
        <v>12</v>
      </c>
      <c r="AB40" s="0" t="n">
        <f aca="false">IFERROR(AA40/W40,"")</f>
        <v>12</v>
      </c>
      <c r="AC40" s="12"/>
      <c r="AH40" s="0" t="n">
        <f aca="false">IFERROR(AE40+AF40+AG40,"")</f>
        <v>0</v>
      </c>
      <c r="AI40" s="0" t="str">
        <f aca="false">IFERROR(AH40/AD40,"")</f>
        <v/>
      </c>
      <c r="AJ40" s="12"/>
      <c r="AO40" s="0" t="n">
        <f aca="false">IFERROR(AL40+AM40+AN40,"")</f>
        <v>0</v>
      </c>
      <c r="AP40" s="0" t="str">
        <f aca="false">IFERROR(AO40/AK40,"")</f>
        <v/>
      </c>
    </row>
    <row r="41" customFormat="false" ht="15" hidden="false" customHeight="false" outlineLevel="0" collapsed="false">
      <c r="A41" s="0" t="s">
        <v>420</v>
      </c>
      <c r="B41" s="0" t="s">
        <v>34</v>
      </c>
      <c r="C41" s="0" t="n">
        <v>71.63</v>
      </c>
      <c r="D41" s="0" t="n">
        <v>218</v>
      </c>
      <c r="E41" s="0" t="n">
        <v>4.68</v>
      </c>
      <c r="F41" s="0" t="n">
        <v>0.438836515348366</v>
      </c>
      <c r="G41" s="0" t="n">
        <v>17</v>
      </c>
      <c r="H41" s="0" t="n">
        <v>-0.622935314662191</v>
      </c>
      <c r="I41" s="0" t="n">
        <v>27.5</v>
      </c>
      <c r="J41" s="0" t="n">
        <v>-1.44726980759508</v>
      </c>
      <c r="K41" s="0" t="n">
        <v>110</v>
      </c>
      <c r="L41" s="0" t="n">
        <v>-0.539452221244796</v>
      </c>
      <c r="M41" s="0" t="n">
        <v>4.58</v>
      </c>
      <c r="N41" s="0" t="n">
        <v>-0.837791671804752</v>
      </c>
      <c r="O41" s="0" t="n">
        <v>7.35</v>
      </c>
      <c r="P41" s="0" t="n">
        <v>-0.192609034501414</v>
      </c>
      <c r="Q41" s="0" t="n">
        <v>-3.20122153445987</v>
      </c>
      <c r="R41" s="0" t="n">
        <v>-0.533536922409978</v>
      </c>
      <c r="V41" s="12"/>
      <c r="AA41" s="0" t="n">
        <f aca="false">IFERROR(X41+Y41+Z41,"")</f>
        <v>0</v>
      </c>
      <c r="AB41" s="0" t="str">
        <f aca="false">IFERROR(AA41/W41,"")</f>
        <v/>
      </c>
      <c r="AC41" s="12"/>
      <c r="AH41" s="0" t="n">
        <f aca="false">IFERROR(AE41+AF41+AG41,"")</f>
        <v>0</v>
      </c>
      <c r="AI41" s="0" t="str">
        <f aca="false">IFERROR(AH41/AD41,"")</f>
        <v/>
      </c>
      <c r="AJ41" s="12"/>
      <c r="AO41" s="0" t="n">
        <f aca="false">IFERROR(AL41+AM41+AN41,"")</f>
        <v>0</v>
      </c>
      <c r="AP41" s="0" t="str">
        <f aca="false">IFERROR(AO41/AK41,"")</f>
        <v/>
      </c>
    </row>
    <row r="42" customFormat="false" ht="15" hidden="false" customHeight="false" outlineLevel="0" collapsed="false">
      <c r="A42" s="0" t="s">
        <v>436</v>
      </c>
      <c r="B42" s="0" t="s">
        <v>34</v>
      </c>
      <c r="C42" s="0" t="n">
        <v>73</v>
      </c>
      <c r="D42" s="0" t="n">
        <v>220</v>
      </c>
      <c r="E42" s="0" t="n">
        <v>4.38</v>
      </c>
      <c r="F42" s="0" t="n">
        <v>1.44168377874021</v>
      </c>
      <c r="Q42" s="0" t="n">
        <v>1.44168377874021</v>
      </c>
      <c r="R42" s="0" t="n">
        <v>1.44168377874021</v>
      </c>
      <c r="V42" s="12"/>
      <c r="AA42" s="0" t="n">
        <f aca="false">IFERROR(X42+Y42+Z42,"")</f>
        <v>0</v>
      </c>
      <c r="AB42" s="0" t="str">
        <f aca="false">IFERROR(AA42/W42,"")</f>
        <v/>
      </c>
      <c r="AC42" s="12"/>
      <c r="AD42" s="0" t="n">
        <v>2</v>
      </c>
      <c r="AE42" s="0" t="n">
        <v>26</v>
      </c>
      <c r="AF42" s="0" t="n">
        <v>0</v>
      </c>
      <c r="AG42" s="0" t="n">
        <v>0</v>
      </c>
      <c r="AH42" s="0" t="n">
        <f aca="false">IFERROR(AE42+AF42+AG42,"")</f>
        <v>26</v>
      </c>
      <c r="AI42" s="0" t="n">
        <f aca="false">IFERROR(AH42/AD42,"")</f>
        <v>13</v>
      </c>
      <c r="AJ42" s="12"/>
      <c r="AO42" s="0" t="n">
        <f aca="false">IFERROR(AL42+AM42+AN42,"")</f>
        <v>0</v>
      </c>
      <c r="AP42" s="0" t="str">
        <f aca="false">IFERROR(AO42/AK42,"")</f>
        <v/>
      </c>
    </row>
    <row r="43" customFormat="false" ht="15" hidden="false" customHeight="false" outlineLevel="0" collapsed="false">
      <c r="A43" s="0" t="s">
        <v>440</v>
      </c>
      <c r="B43" s="0" t="s">
        <v>34</v>
      </c>
      <c r="C43" s="0" t="n">
        <v>74.38</v>
      </c>
      <c r="D43" s="0" t="n">
        <v>216</v>
      </c>
      <c r="E43" s="0" t="n">
        <v>4.58</v>
      </c>
      <c r="F43" s="0" t="n">
        <v>0.773118936478981</v>
      </c>
      <c r="G43" s="0" t="n">
        <v>23</v>
      </c>
      <c r="H43" s="0" t="n">
        <v>0.358571206915751</v>
      </c>
      <c r="I43" s="0" t="n">
        <v>36.5</v>
      </c>
      <c r="J43" s="0" t="n">
        <v>0.688183049721004</v>
      </c>
      <c r="K43" s="0" t="n">
        <v>124</v>
      </c>
      <c r="L43" s="0" t="n">
        <v>0.9340324228592</v>
      </c>
      <c r="M43" s="0" t="n">
        <v>4.18</v>
      </c>
      <c r="N43" s="0" t="n">
        <v>0.734860570132871</v>
      </c>
      <c r="O43" s="0" t="n">
        <v>6.86</v>
      </c>
      <c r="P43" s="0" t="n">
        <v>1.04703755357688</v>
      </c>
      <c r="Q43" s="0" t="n">
        <v>4.53580373968469</v>
      </c>
      <c r="R43" s="0" t="n">
        <v>0.755967289947448</v>
      </c>
      <c r="S43" s="0" t="n">
        <v>6</v>
      </c>
      <c r="T43" s="0" t="n">
        <v>186</v>
      </c>
      <c r="U43" s="0" t="n">
        <v>180</v>
      </c>
      <c r="V43" s="12"/>
      <c r="W43" s="0" t="n">
        <v>10</v>
      </c>
      <c r="X43" s="0" t="n">
        <v>36</v>
      </c>
      <c r="Y43" s="0" t="n">
        <v>0</v>
      </c>
      <c r="Z43" s="0" t="n">
        <v>121</v>
      </c>
      <c r="AA43" s="0" t="n">
        <f aca="false">IFERROR(X43+Y43+Z43,"")</f>
        <v>157</v>
      </c>
      <c r="AB43" s="0" t="n">
        <f aca="false">IFERROR(AA43/W43,"")</f>
        <v>15.7</v>
      </c>
      <c r="AC43" s="12"/>
      <c r="AD43" s="0" t="n">
        <v>3</v>
      </c>
      <c r="AE43" s="0" t="n">
        <v>22</v>
      </c>
      <c r="AF43" s="0" t="n">
        <v>0</v>
      </c>
      <c r="AG43" s="0" t="n">
        <v>19</v>
      </c>
      <c r="AH43" s="0" t="n">
        <f aca="false">IFERROR(AE43+AF43+AG43,"")</f>
        <v>41</v>
      </c>
      <c r="AI43" s="0" t="n">
        <f aca="false">IFERROR(AH43/AD43,"")</f>
        <v>13.6666666666667</v>
      </c>
      <c r="AJ43" s="12"/>
      <c r="AK43" s="0" t="n">
        <v>2</v>
      </c>
      <c r="AL43" s="0" t="n">
        <v>12</v>
      </c>
      <c r="AM43" s="0" t="n">
        <v>0</v>
      </c>
      <c r="AN43" s="0" t="n">
        <v>7</v>
      </c>
      <c r="AO43" s="0" t="n">
        <f aca="false">IFERROR(AL43+AM43+AN43,"")</f>
        <v>19</v>
      </c>
      <c r="AP43" s="0" t="n">
        <f aca="false">IFERROR(AO43/AK43,"")</f>
        <v>9.5</v>
      </c>
    </row>
    <row r="44" customFormat="false" ht="15" hidden="false" customHeight="false" outlineLevel="0" collapsed="false">
      <c r="A44" s="0" t="s">
        <v>464</v>
      </c>
      <c r="B44" s="0" t="s">
        <v>34</v>
      </c>
      <c r="C44" s="0" t="n">
        <v>70.25</v>
      </c>
      <c r="D44" s="0" t="n">
        <v>156</v>
      </c>
      <c r="E44" s="0" t="n">
        <v>4.28</v>
      </c>
      <c r="F44" s="0" t="n">
        <v>1.77596619987083</v>
      </c>
      <c r="I44" s="0" t="n">
        <v>36</v>
      </c>
      <c r="J44" s="0" t="n">
        <v>0.569546779870111</v>
      </c>
      <c r="K44" s="0" t="n">
        <v>127</v>
      </c>
      <c r="L44" s="0" t="n">
        <v>1.24977913231006</v>
      </c>
      <c r="M44" s="0" t="n">
        <v>4.15</v>
      </c>
      <c r="N44" s="0" t="n">
        <v>0.85280948827819</v>
      </c>
      <c r="O44" s="0" t="n">
        <v>7.02</v>
      </c>
      <c r="P44" s="0" t="n">
        <v>0.642254994204378</v>
      </c>
      <c r="Q44" s="0" t="n">
        <v>5.09035659453356</v>
      </c>
      <c r="R44" s="0" t="n">
        <v>1.01807131890671</v>
      </c>
      <c r="S44" s="0" t="n">
        <v>5</v>
      </c>
      <c r="T44" s="0" t="n">
        <v>159</v>
      </c>
      <c r="U44" s="0" t="n">
        <v>154</v>
      </c>
      <c r="V44" s="12"/>
      <c r="AA44" s="0" t="n">
        <f aca="false">IFERROR(X44+Y44+Z44,"")</f>
        <v>0</v>
      </c>
      <c r="AB44" s="0" t="str">
        <f aca="false">IFERROR(AA44/W44,"")</f>
        <v/>
      </c>
      <c r="AC44" s="12"/>
      <c r="AH44" s="0" t="n">
        <f aca="false">IFERROR(AE44+AF44+AG44,"")</f>
        <v>0</v>
      </c>
      <c r="AI44" s="0" t="str">
        <f aca="false">IFERROR(AH44/AD44,"")</f>
        <v/>
      </c>
      <c r="AJ44" s="12"/>
      <c r="AO44" s="0" t="n">
        <f aca="false">IFERROR(AL44+AM44+AN44,"")</f>
        <v>0</v>
      </c>
      <c r="AP44" s="0" t="str">
        <f aca="false">IFERROR(AO44/AK44,"")</f>
        <v/>
      </c>
    </row>
    <row r="45" customFormat="false" ht="15" hidden="false" customHeight="false" outlineLevel="0" collapsed="false">
      <c r="A45" s="0" t="s">
        <v>465</v>
      </c>
      <c r="B45" s="0" t="s">
        <v>34</v>
      </c>
      <c r="C45" s="0" t="n">
        <v>74</v>
      </c>
      <c r="D45" s="0" t="n">
        <v>209</v>
      </c>
      <c r="E45" s="0" t="n">
        <v>4.63</v>
      </c>
      <c r="F45" s="0" t="n">
        <v>0.605977725913674</v>
      </c>
      <c r="Q45" s="0" t="n">
        <v>0.605977725913674</v>
      </c>
      <c r="R45" s="0" t="n">
        <v>0.605977725913674</v>
      </c>
      <c r="V45" s="12"/>
      <c r="AA45" s="0" t="n">
        <f aca="false">IFERROR(X45+Y45+Z45,"")</f>
        <v>0</v>
      </c>
      <c r="AB45" s="0" t="str">
        <f aca="false">IFERROR(AA45/W45,"")</f>
        <v/>
      </c>
      <c r="AC45" s="12"/>
      <c r="AH45" s="0" t="n">
        <f aca="false">IFERROR(AE45+AF45+AG45,"")</f>
        <v>0</v>
      </c>
      <c r="AI45" s="0" t="str">
        <f aca="false">IFERROR(AH45/AD45,"")</f>
        <v/>
      </c>
      <c r="AJ45" s="12"/>
      <c r="AO45" s="0" t="n">
        <f aca="false">IFERROR(AL45+AM45+AN45,"")</f>
        <v>0</v>
      </c>
      <c r="AP45" s="0" t="str">
        <f aca="false">IFERROR(AO45/AK45,"")</f>
        <v/>
      </c>
    </row>
    <row r="46" customFormat="false" ht="15" hidden="false" customHeight="false" outlineLevel="0" collapsed="false">
      <c r="A46" s="0" t="s">
        <v>471</v>
      </c>
      <c r="B46" s="0" t="s">
        <v>34</v>
      </c>
      <c r="C46" s="0" t="n">
        <v>71</v>
      </c>
      <c r="D46" s="0" t="n">
        <v>190</v>
      </c>
      <c r="E46" s="0" t="n">
        <v>4.59</v>
      </c>
      <c r="F46" s="0" t="n">
        <v>0.73969069436592</v>
      </c>
      <c r="Q46" s="0" t="n">
        <v>0.73969069436592</v>
      </c>
      <c r="R46" s="0" t="n">
        <v>0.73969069436592</v>
      </c>
      <c r="V46" s="12"/>
      <c r="AA46" s="0" t="n">
        <f aca="false">IFERROR(X46+Y46+Z46,"")</f>
        <v>0</v>
      </c>
      <c r="AB46" s="0" t="str">
        <f aca="false">IFERROR(AA46/W46,"")</f>
        <v/>
      </c>
      <c r="AC46" s="12"/>
      <c r="AH46" s="0" t="n">
        <f aca="false">IFERROR(AE46+AF46+AG46,"")</f>
        <v>0</v>
      </c>
      <c r="AI46" s="0" t="str">
        <f aca="false">IFERROR(AH46/AD46,"")</f>
        <v/>
      </c>
      <c r="AJ46" s="12"/>
      <c r="AO46" s="0" t="n">
        <f aca="false">IFERROR(AL46+AM46+AN46,"")</f>
        <v>0</v>
      </c>
      <c r="AP46" s="0" t="str">
        <f aca="false">IFERROR(AO46/AK46,"")</f>
        <v/>
      </c>
    </row>
    <row r="47" customFormat="false" ht="15" hidden="false" customHeight="false" outlineLevel="0" collapsed="false">
      <c r="A47" s="0" t="s">
        <v>475</v>
      </c>
      <c r="B47" s="0" t="s">
        <v>34</v>
      </c>
      <c r="C47" s="0" t="n">
        <v>74.38</v>
      </c>
      <c r="D47" s="0" t="n">
        <v>217</v>
      </c>
      <c r="E47" s="0" t="n">
        <v>4.44</v>
      </c>
      <c r="F47" s="0" t="n">
        <v>1.24111432606184</v>
      </c>
      <c r="I47" s="0" t="n">
        <v>42</v>
      </c>
      <c r="J47" s="0" t="n">
        <v>1.99318201808084</v>
      </c>
      <c r="K47" s="0" t="n">
        <v>123</v>
      </c>
      <c r="L47" s="0" t="n">
        <v>0.828783519708914</v>
      </c>
      <c r="Q47" s="0" t="n">
        <v>4.06307986385159</v>
      </c>
      <c r="R47" s="0" t="n">
        <v>1.3543599546172</v>
      </c>
      <c r="S47" s="0" t="n">
        <v>3</v>
      </c>
      <c r="T47" s="0" t="n">
        <v>70</v>
      </c>
      <c r="U47" s="0" t="n">
        <v>69</v>
      </c>
      <c r="V47" s="12"/>
      <c r="W47" s="0" t="n">
        <v>10</v>
      </c>
      <c r="X47" s="0" t="n">
        <v>282</v>
      </c>
      <c r="Y47" s="0" t="n">
        <v>0</v>
      </c>
      <c r="Z47" s="0" t="n">
        <v>36</v>
      </c>
      <c r="AA47" s="0" t="n">
        <f aca="false">IFERROR(X47+Y47+Z47,"")</f>
        <v>318</v>
      </c>
      <c r="AB47" s="0" t="n">
        <f aca="false">IFERROR(AA47/W47,"")</f>
        <v>31.8</v>
      </c>
      <c r="AC47" s="12"/>
      <c r="AD47" s="0" t="n">
        <v>8</v>
      </c>
      <c r="AE47" s="0" t="n">
        <v>300</v>
      </c>
      <c r="AF47" s="0" t="n">
        <v>0</v>
      </c>
      <c r="AG47" s="0" t="n">
        <v>1</v>
      </c>
      <c r="AH47" s="0" t="n">
        <f aca="false">IFERROR(AE47+AF47+AG47,"")</f>
        <v>301</v>
      </c>
      <c r="AI47" s="0" t="n">
        <f aca="false">IFERROR(AH47/AD47,"")</f>
        <v>37.625</v>
      </c>
      <c r="AJ47" s="12"/>
      <c r="AK47" s="0" t="n">
        <v>2</v>
      </c>
      <c r="AL47" s="0" t="n">
        <v>62</v>
      </c>
      <c r="AM47" s="0" t="n">
        <v>0</v>
      </c>
      <c r="AN47" s="0" t="n">
        <v>9</v>
      </c>
      <c r="AO47" s="0" t="n">
        <f aca="false">IFERROR(AL47+AM47+AN47,"")</f>
        <v>71</v>
      </c>
      <c r="AP47" s="0" t="n">
        <f aca="false">IFERROR(AO47/AK47,"")</f>
        <v>35.5</v>
      </c>
    </row>
    <row r="48" customFormat="false" ht="15" hidden="false" customHeight="false" outlineLevel="0" collapsed="false">
      <c r="A48" s="0" t="s">
        <v>479</v>
      </c>
      <c r="B48" s="0" t="s">
        <v>34</v>
      </c>
      <c r="C48" s="0" t="n">
        <v>77</v>
      </c>
      <c r="D48" s="0" t="n">
        <v>209</v>
      </c>
      <c r="E48" s="0" t="n">
        <v>4.54</v>
      </c>
      <c r="F48" s="0" t="n">
        <v>0.906831904931227</v>
      </c>
      <c r="Q48" s="0" t="n">
        <v>0.906831904931227</v>
      </c>
      <c r="R48" s="0" t="n">
        <v>0.906831904931227</v>
      </c>
      <c r="V48" s="12"/>
      <c r="AA48" s="0" t="n">
        <f aca="false">IFERROR(X48+Y48+Z48,"")</f>
        <v>0</v>
      </c>
      <c r="AB48" s="0" t="str">
        <f aca="false">IFERROR(AA48/W48,"")</f>
        <v/>
      </c>
      <c r="AC48" s="12"/>
      <c r="AH48" s="0" t="n">
        <f aca="false">IFERROR(AE48+AF48+AG48,"")</f>
        <v>0</v>
      </c>
      <c r="AI48" s="0" t="str">
        <f aca="false">IFERROR(AH48/AD48,"")</f>
        <v/>
      </c>
      <c r="AJ48" s="12"/>
      <c r="AO48" s="0" t="n">
        <f aca="false">IFERROR(AL48+AM48+AN48,"")</f>
        <v>0</v>
      </c>
      <c r="AP48" s="0" t="str">
        <f aca="false">IFERROR(AO48/AK48,"")</f>
        <v/>
      </c>
    </row>
    <row r="49" customFormat="false" ht="15" hidden="false" customHeight="false" outlineLevel="0" collapsed="false">
      <c r="A49" s="0" t="s">
        <v>488</v>
      </c>
      <c r="B49" s="0" t="s">
        <v>34</v>
      </c>
      <c r="C49" s="0" t="n">
        <v>75</v>
      </c>
      <c r="D49" s="0" t="n">
        <v>205</v>
      </c>
      <c r="E49" s="0" t="n">
        <v>4.57</v>
      </c>
      <c r="F49" s="0" t="n">
        <v>0.806547178592042</v>
      </c>
      <c r="Q49" s="0" t="n">
        <v>0.806547178592042</v>
      </c>
      <c r="R49" s="0" t="n">
        <v>0.806547178592042</v>
      </c>
      <c r="V49" s="12"/>
      <c r="AA49" s="0" t="n">
        <f aca="false">IFERROR(X49+Y49+Z49,"")</f>
        <v>0</v>
      </c>
      <c r="AB49" s="0" t="str">
        <f aca="false">IFERROR(AA49/W49,"")</f>
        <v/>
      </c>
      <c r="AC49" s="12"/>
      <c r="AH49" s="0" t="n">
        <f aca="false">IFERROR(AE49+AF49+AG49,"")</f>
        <v>0</v>
      </c>
      <c r="AI49" s="0" t="str">
        <f aca="false">IFERROR(AH49/AD49,"")</f>
        <v/>
      </c>
      <c r="AJ49" s="12"/>
      <c r="AO49" s="0" t="n">
        <f aca="false">IFERROR(AL49+AM49+AN49,"")</f>
        <v>0</v>
      </c>
      <c r="AP49" s="0" t="str">
        <f aca="false">IFERROR(AO49/AK49,"")</f>
        <v/>
      </c>
    </row>
    <row r="50" customFormat="false" ht="15" hidden="false" customHeight="false" outlineLevel="0" collapsed="false">
      <c r="A50" s="0" t="s">
        <v>491</v>
      </c>
      <c r="B50" s="0" t="s">
        <v>34</v>
      </c>
      <c r="C50" s="0" t="n">
        <v>68</v>
      </c>
      <c r="D50" s="0" t="n">
        <v>184</v>
      </c>
      <c r="E50" s="0" t="n">
        <v>4.57</v>
      </c>
      <c r="F50" s="0" t="n">
        <v>0.806547178592042</v>
      </c>
      <c r="Q50" s="0" t="n">
        <v>0.806547178592042</v>
      </c>
      <c r="R50" s="0" t="n">
        <v>0.806547178592042</v>
      </c>
      <c r="V50" s="12"/>
      <c r="AA50" s="0" t="n">
        <f aca="false">IFERROR(X50+Y50+Z50,"")</f>
        <v>0</v>
      </c>
      <c r="AB50" s="0" t="str">
        <f aca="false">IFERROR(AA50/W50,"")</f>
        <v/>
      </c>
      <c r="AC50" s="12"/>
      <c r="AH50" s="0" t="n">
        <f aca="false">IFERROR(AE50+AF50+AG50,"")</f>
        <v>0</v>
      </c>
      <c r="AI50" s="0" t="str">
        <f aca="false">IFERROR(AH50/AD50,"")</f>
        <v/>
      </c>
      <c r="AJ50" s="12"/>
      <c r="AO50" s="0" t="n">
        <f aca="false">IFERROR(AL50+AM50+AN50,"")</f>
        <v>0</v>
      </c>
      <c r="AP50" s="0" t="str">
        <f aca="false">IFERROR(AO50/AK50,"")</f>
        <v/>
      </c>
    </row>
    <row r="51" customFormat="false" ht="15" hidden="false" customHeight="false" outlineLevel="0" collapsed="false">
      <c r="A51" s="0" t="s">
        <v>499</v>
      </c>
      <c r="B51" s="0" t="s">
        <v>34</v>
      </c>
      <c r="C51" s="0" t="n">
        <v>68.38</v>
      </c>
      <c r="D51" s="0" t="n">
        <v>185</v>
      </c>
      <c r="E51" s="0" t="n">
        <v>4.56</v>
      </c>
      <c r="F51" s="0" t="n">
        <v>0.839975420705105</v>
      </c>
      <c r="G51" s="0" t="n">
        <v>10</v>
      </c>
      <c r="H51" s="0" t="n">
        <v>-1.76802625650312</v>
      </c>
      <c r="I51" s="0" t="n">
        <v>37</v>
      </c>
      <c r="J51" s="0" t="n">
        <v>0.806819319571898</v>
      </c>
      <c r="K51" s="0" t="n">
        <v>115</v>
      </c>
      <c r="L51" s="0" t="n">
        <v>-0.0132077054933691</v>
      </c>
      <c r="M51" s="0" t="n">
        <v>4.32</v>
      </c>
      <c r="N51" s="0" t="n">
        <v>0.184432285454701</v>
      </c>
      <c r="O51" s="0" t="n">
        <v>7.17</v>
      </c>
      <c r="P51" s="0" t="n">
        <v>0.262771344792654</v>
      </c>
      <c r="Q51" s="0" t="n">
        <v>0.312764408527865</v>
      </c>
      <c r="R51" s="0" t="n">
        <v>0.0521274014213108</v>
      </c>
      <c r="S51" s="0" t="n">
        <v>4</v>
      </c>
      <c r="T51" s="0" t="n">
        <v>105</v>
      </c>
      <c r="U51" s="0" t="n">
        <v>104</v>
      </c>
      <c r="V51" s="12"/>
      <c r="W51" s="0" t="n">
        <v>16</v>
      </c>
      <c r="X51" s="0" t="n">
        <v>735</v>
      </c>
      <c r="Y51" s="0" t="n">
        <v>0</v>
      </c>
      <c r="Z51" s="0" t="n">
        <v>77</v>
      </c>
      <c r="AA51" s="0" t="n">
        <f aca="false">IFERROR(X51+Y51+Z51,"")</f>
        <v>812</v>
      </c>
      <c r="AB51" s="0" t="n">
        <f aca="false">IFERROR(AA51/W51,"")</f>
        <v>50.75</v>
      </c>
      <c r="AC51" s="12"/>
      <c r="AD51" s="0" t="n">
        <v>16</v>
      </c>
      <c r="AE51" s="0" t="n">
        <v>781</v>
      </c>
      <c r="AF51" s="0" t="n">
        <v>0</v>
      </c>
      <c r="AG51" s="0" t="n">
        <v>66</v>
      </c>
      <c r="AH51" s="0" t="n">
        <f aca="false">IFERROR(AE51+AF51+AG51,"")</f>
        <v>847</v>
      </c>
      <c r="AI51" s="0" t="n">
        <f aca="false">IFERROR(AH51/AD51,"")</f>
        <v>52.9375</v>
      </c>
      <c r="AJ51" s="12"/>
      <c r="AK51" s="0" t="n">
        <v>15</v>
      </c>
      <c r="AL51" s="0" t="n">
        <v>670</v>
      </c>
      <c r="AM51" s="0" t="n">
        <v>0</v>
      </c>
      <c r="AN51" s="0" t="n">
        <v>76</v>
      </c>
      <c r="AO51" s="0" t="n">
        <f aca="false">IFERROR(AL51+AM51+AN51,"")</f>
        <v>746</v>
      </c>
      <c r="AP51" s="0" t="n">
        <f aca="false">IFERROR(AO51/AK51,"")</f>
        <v>49.7333333333333</v>
      </c>
    </row>
    <row r="52" customFormat="false" ht="15" hidden="false" customHeight="false" outlineLevel="0" collapsed="false">
      <c r="A52" s="0" t="s">
        <v>508</v>
      </c>
      <c r="B52" s="0" t="s">
        <v>34</v>
      </c>
      <c r="C52" s="0" t="n">
        <v>74</v>
      </c>
      <c r="D52" s="0" t="n">
        <v>209</v>
      </c>
      <c r="E52" s="0" t="n">
        <v>4.53</v>
      </c>
      <c r="F52" s="0" t="n">
        <v>0.940260147044288</v>
      </c>
      <c r="Q52" s="0" t="n">
        <v>0.940260147044288</v>
      </c>
      <c r="R52" s="0" t="n">
        <v>0.940260147044288</v>
      </c>
      <c r="V52" s="12"/>
      <c r="AA52" s="0" t="n">
        <f aca="false">IFERROR(X52+Y52+Z52,"")</f>
        <v>0</v>
      </c>
      <c r="AB52" s="0" t="str">
        <f aca="false">IFERROR(AA52/W52,"")</f>
        <v/>
      </c>
      <c r="AC52" s="12"/>
      <c r="AH52" s="0" t="n">
        <f aca="false">IFERROR(AE52+AF52+AG52,"")</f>
        <v>0</v>
      </c>
      <c r="AI52" s="0" t="str">
        <f aca="false">IFERROR(AH52/AD52,"")</f>
        <v/>
      </c>
      <c r="AJ52" s="12"/>
      <c r="AO52" s="0" t="n">
        <f aca="false">IFERROR(AL52+AM52+AN52,"")</f>
        <v>0</v>
      </c>
      <c r="AP52" s="0" t="str">
        <f aca="false">IFERROR(AO52/AK52,"")</f>
        <v/>
      </c>
    </row>
    <row r="53" customFormat="false" ht="15" hidden="false" customHeight="false" outlineLevel="0" collapsed="false">
      <c r="A53" s="0" t="s">
        <v>513</v>
      </c>
      <c r="B53" s="0" t="s">
        <v>34</v>
      </c>
      <c r="C53" s="0" t="n">
        <v>73</v>
      </c>
      <c r="D53" s="0" t="n">
        <v>193</v>
      </c>
      <c r="E53" s="0" t="n">
        <v>4.54</v>
      </c>
      <c r="F53" s="0" t="n">
        <v>0.906831904931227</v>
      </c>
      <c r="Q53" s="0" t="n">
        <v>0.906831904931227</v>
      </c>
      <c r="R53" s="0" t="n">
        <v>0.906831904931227</v>
      </c>
      <c r="V53" s="12"/>
      <c r="AA53" s="0" t="n">
        <f aca="false">IFERROR(X53+Y53+Z53,"")</f>
        <v>0</v>
      </c>
      <c r="AB53" s="0" t="str">
        <f aca="false">IFERROR(AA53/W53,"")</f>
        <v/>
      </c>
      <c r="AC53" s="12"/>
      <c r="AH53" s="0" t="n">
        <f aca="false">IFERROR(AE53+AF53+AG53,"")</f>
        <v>0</v>
      </c>
      <c r="AI53" s="0" t="str">
        <f aca="false">IFERROR(AH53/AD53,"")</f>
        <v/>
      </c>
      <c r="AJ53" s="12"/>
      <c r="AO53" s="0" t="n">
        <f aca="false">IFERROR(AL53+AM53+AN53,"")</f>
        <v>0</v>
      </c>
      <c r="AP53" s="0" t="str">
        <f aca="false">IFERROR(AO53/AK53,"")</f>
        <v/>
      </c>
    </row>
    <row r="54" customFormat="false" ht="15" hidden="false" customHeight="false" outlineLevel="0" collapsed="false">
      <c r="A54" s="0" t="s">
        <v>556</v>
      </c>
      <c r="B54" s="0" t="s">
        <v>34</v>
      </c>
      <c r="C54" s="0" t="n">
        <v>76</v>
      </c>
      <c r="D54" s="0" t="n">
        <v>204</v>
      </c>
      <c r="E54" s="0" t="n">
        <v>4.54</v>
      </c>
      <c r="F54" s="0" t="n">
        <v>0.906831904931227</v>
      </c>
      <c r="Q54" s="0" t="n">
        <v>0.906831904931227</v>
      </c>
      <c r="R54" s="0" t="n">
        <v>0.906831904931227</v>
      </c>
      <c r="V54" s="12"/>
      <c r="AA54" s="0" t="n">
        <f aca="false">IFERROR(X54+Y54+Z54,"")</f>
        <v>0</v>
      </c>
      <c r="AB54" s="0" t="str">
        <f aca="false">IFERROR(AA54/W54,"")</f>
        <v/>
      </c>
      <c r="AC54" s="12"/>
      <c r="AD54" s="0" t="n">
        <v>16</v>
      </c>
      <c r="AE54" s="0" t="n">
        <v>277</v>
      </c>
      <c r="AF54" s="0" t="n">
        <v>0</v>
      </c>
      <c r="AG54" s="0" t="n">
        <v>188</v>
      </c>
      <c r="AH54" s="0" t="n">
        <f aca="false">IFERROR(AE54+AF54+AG54,"")</f>
        <v>465</v>
      </c>
      <c r="AI54" s="0" t="n">
        <f aca="false">IFERROR(AH54/AD54,"")</f>
        <v>29.0625</v>
      </c>
      <c r="AJ54" s="12"/>
      <c r="AK54" s="0" t="n">
        <v>10</v>
      </c>
      <c r="AL54" s="0" t="n">
        <v>258</v>
      </c>
      <c r="AM54" s="0" t="n">
        <v>0</v>
      </c>
      <c r="AN54" s="0" t="n">
        <v>104</v>
      </c>
      <c r="AO54" s="0" t="n">
        <f aca="false">IFERROR(AL54+AM54+AN54,"")</f>
        <v>362</v>
      </c>
      <c r="AP54" s="0" t="n">
        <f aca="false">IFERROR(AO54/AK54,"")</f>
        <v>36.2</v>
      </c>
    </row>
    <row r="55" customFormat="false" ht="15" hidden="false" customHeight="false" outlineLevel="0" collapsed="false">
      <c r="A55" s="0" t="s">
        <v>561</v>
      </c>
      <c r="B55" s="0" t="s">
        <v>34</v>
      </c>
      <c r="C55" s="0" t="n">
        <v>72.88</v>
      </c>
      <c r="D55" s="0" t="n">
        <v>191</v>
      </c>
      <c r="E55" s="0" t="n">
        <v>4.64</v>
      </c>
      <c r="F55" s="0" t="n">
        <v>0.572549483800613</v>
      </c>
      <c r="G55" s="0" t="n">
        <v>13</v>
      </c>
      <c r="H55" s="0" t="n">
        <v>-1.27727299571415</v>
      </c>
      <c r="I55" s="0" t="n">
        <v>32</v>
      </c>
      <c r="J55" s="0" t="n">
        <v>-0.379543378937039</v>
      </c>
      <c r="K55" s="0" t="n">
        <v>108</v>
      </c>
      <c r="L55" s="0" t="n">
        <v>-0.749950027545367</v>
      </c>
      <c r="M55" s="0" t="n">
        <v>4.36</v>
      </c>
      <c r="N55" s="0" t="n">
        <v>0.0271670612609386</v>
      </c>
      <c r="O55" s="0" t="n">
        <v>7.15</v>
      </c>
      <c r="P55" s="0" t="n">
        <v>0.313369164714216</v>
      </c>
      <c r="Q55" s="0" t="n">
        <v>-1.49368069242079</v>
      </c>
      <c r="R55" s="0" t="n">
        <v>-0.248946782070132</v>
      </c>
      <c r="V55" s="12"/>
      <c r="AA55" s="0" t="n">
        <f aca="false">IFERROR(X55+Y55+Z55,"")</f>
        <v>0</v>
      </c>
      <c r="AB55" s="0" t="str">
        <f aca="false">IFERROR(AA55/W55,"")</f>
        <v/>
      </c>
      <c r="AC55" s="12"/>
      <c r="AH55" s="0" t="n">
        <f aca="false">IFERROR(AE55+AF55+AG55,"")</f>
        <v>0</v>
      </c>
      <c r="AI55" s="0" t="str">
        <f aca="false">IFERROR(AH55/AD55,"")</f>
        <v/>
      </c>
      <c r="AJ55" s="12"/>
      <c r="AO55" s="0" t="n">
        <f aca="false">IFERROR(AL55+AM55+AN55,"")</f>
        <v>0</v>
      </c>
      <c r="AP55" s="0" t="str">
        <f aca="false">IFERROR(AO55/AK55,"")</f>
        <v/>
      </c>
    </row>
    <row r="56" customFormat="false" ht="15" hidden="false" customHeight="false" outlineLevel="0" collapsed="false">
      <c r="A56" s="0" t="s">
        <v>577</v>
      </c>
      <c r="B56" s="0" t="s">
        <v>34</v>
      </c>
      <c r="C56" s="0" t="n">
        <v>70.25</v>
      </c>
      <c r="D56" s="0" t="n">
        <v>192</v>
      </c>
      <c r="E56" s="0" t="n">
        <v>4.56</v>
      </c>
      <c r="F56" s="0" t="n">
        <v>0.839975420705105</v>
      </c>
      <c r="G56" s="0" t="n">
        <v>11</v>
      </c>
      <c r="H56" s="0" t="n">
        <v>-1.60444183624013</v>
      </c>
      <c r="I56" s="0" t="n">
        <v>36.5</v>
      </c>
      <c r="J56" s="0" t="n">
        <v>0.688183049721004</v>
      </c>
      <c r="K56" s="0" t="n">
        <v>114</v>
      </c>
      <c r="L56" s="0" t="n">
        <v>-0.118456608643655</v>
      </c>
      <c r="M56" s="0" t="n">
        <v>4.21</v>
      </c>
      <c r="N56" s="0" t="n">
        <v>0.616911651987548</v>
      </c>
      <c r="O56" s="0" t="n">
        <v>6.63</v>
      </c>
      <c r="P56" s="0" t="n">
        <v>1.62891248267486</v>
      </c>
      <c r="Q56" s="0" t="n">
        <v>2.05108416020473</v>
      </c>
      <c r="R56" s="0" t="n">
        <v>0.341847360034121</v>
      </c>
      <c r="S56" s="0" t="n">
        <v>4</v>
      </c>
      <c r="T56" s="0" t="n">
        <v>107</v>
      </c>
      <c r="U56" s="0" t="n">
        <v>106</v>
      </c>
      <c r="V56" s="12"/>
      <c r="W56" s="0" t="n">
        <v>9</v>
      </c>
      <c r="X56" s="0" t="n">
        <v>337</v>
      </c>
      <c r="Y56" s="0" t="n">
        <v>0</v>
      </c>
      <c r="Z56" s="0" t="n">
        <v>64</v>
      </c>
      <c r="AA56" s="0" t="n">
        <f aca="false">IFERROR(X56+Y56+Z56,"")</f>
        <v>401</v>
      </c>
      <c r="AB56" s="0" t="n">
        <f aca="false">IFERROR(AA56/W56,"")</f>
        <v>44.5555555555556</v>
      </c>
      <c r="AC56" s="12"/>
      <c r="AD56" s="0" t="n">
        <v>16</v>
      </c>
      <c r="AE56" s="0" t="n">
        <v>291</v>
      </c>
      <c r="AF56" s="0" t="n">
        <v>0</v>
      </c>
      <c r="AG56" s="0" t="n">
        <v>221</v>
      </c>
      <c r="AH56" s="0" t="n">
        <f aca="false">IFERROR(AE56+AF56+AG56,"")</f>
        <v>512</v>
      </c>
      <c r="AI56" s="0" t="n">
        <f aca="false">IFERROR(AH56/AD56,"")</f>
        <v>32</v>
      </c>
      <c r="AJ56" s="12"/>
      <c r="AK56" s="0" t="n">
        <v>16</v>
      </c>
      <c r="AL56" s="0" t="n">
        <v>382</v>
      </c>
      <c r="AM56" s="0" t="n">
        <v>0</v>
      </c>
      <c r="AN56" s="0" t="n">
        <v>191</v>
      </c>
      <c r="AO56" s="0" t="n">
        <f aca="false">IFERROR(AL56+AM56+AN56,"")</f>
        <v>573</v>
      </c>
      <c r="AP56" s="0" t="n">
        <f aca="false">IFERROR(AO56/AK56,"")</f>
        <v>35.8125</v>
      </c>
    </row>
    <row r="57" customFormat="false" ht="15" hidden="false" customHeight="false" outlineLevel="0" collapsed="false">
      <c r="A57" s="0" t="s">
        <v>579</v>
      </c>
      <c r="B57" s="0" t="s">
        <v>34</v>
      </c>
      <c r="C57" s="0" t="n">
        <v>74</v>
      </c>
      <c r="D57" s="0" t="n">
        <v>210</v>
      </c>
      <c r="E57" s="0" t="n">
        <v>4.54</v>
      </c>
      <c r="F57" s="0" t="n">
        <v>0.906831904931227</v>
      </c>
      <c r="Q57" s="0" t="n">
        <v>0.906831904931227</v>
      </c>
      <c r="R57" s="0" t="n">
        <v>0.906831904931227</v>
      </c>
      <c r="V57" s="12"/>
      <c r="AA57" s="0" t="n">
        <f aca="false">IFERROR(X57+Y57+Z57,"")</f>
        <v>0</v>
      </c>
      <c r="AB57" s="0" t="str">
        <f aca="false">IFERROR(AA57/W57,"")</f>
        <v/>
      </c>
      <c r="AC57" s="12"/>
      <c r="AH57" s="0" t="n">
        <f aca="false">IFERROR(AE57+AF57+AG57,"")</f>
        <v>0</v>
      </c>
      <c r="AI57" s="0" t="str">
        <f aca="false">IFERROR(AH57/AD57,"")</f>
        <v/>
      </c>
      <c r="AJ57" s="12"/>
      <c r="AO57" s="0" t="n">
        <f aca="false">IFERROR(AL57+AM57+AN57,"")</f>
        <v>0</v>
      </c>
      <c r="AP57" s="0" t="str">
        <f aca="false">IFERROR(AO57/AK57,"")</f>
        <v/>
      </c>
    </row>
    <row r="58" customFormat="false" ht="15" hidden="false" customHeight="false" outlineLevel="0" collapsed="false">
      <c r="A58" s="0" t="s">
        <v>580</v>
      </c>
      <c r="B58" s="0" t="s">
        <v>34</v>
      </c>
      <c r="C58" s="0" t="n">
        <v>69.63</v>
      </c>
      <c r="D58" s="0" t="n">
        <v>195</v>
      </c>
      <c r="E58" s="0" t="n">
        <v>4.51</v>
      </c>
      <c r="F58" s="0" t="n">
        <v>1.00711663127041</v>
      </c>
      <c r="G58" s="0" t="n">
        <v>10</v>
      </c>
      <c r="H58" s="0" t="n">
        <v>-1.76802625650312</v>
      </c>
      <c r="I58" s="0" t="n">
        <v>33</v>
      </c>
      <c r="J58" s="0" t="n">
        <v>-0.142270839235251</v>
      </c>
      <c r="K58" s="0" t="n">
        <v>113</v>
      </c>
      <c r="L58" s="0" t="n">
        <v>-0.22370551179394</v>
      </c>
      <c r="M58" s="0" t="n">
        <v>4.26</v>
      </c>
      <c r="N58" s="0" t="n">
        <v>0.420330121745346</v>
      </c>
      <c r="O58" s="0" t="n">
        <v>6.97</v>
      </c>
      <c r="P58" s="0" t="n">
        <v>0.768749544008285</v>
      </c>
      <c r="Q58" s="0" t="n">
        <v>0.0621936894917281</v>
      </c>
      <c r="R58" s="0" t="n">
        <v>0.010365614915288</v>
      </c>
      <c r="S58" s="0" t="n">
        <v>6</v>
      </c>
      <c r="T58" s="0" t="n">
        <v>184</v>
      </c>
      <c r="U58" s="0" t="n">
        <v>178</v>
      </c>
      <c r="V58" s="12"/>
      <c r="W58" s="0" t="n">
        <v>7</v>
      </c>
      <c r="X58" s="0" t="n">
        <v>10</v>
      </c>
      <c r="Y58" s="0" t="n">
        <v>0</v>
      </c>
      <c r="Z58" s="0" t="n">
        <v>54</v>
      </c>
      <c r="AA58" s="0" t="n">
        <f aca="false">IFERROR(X58+Y58+Z58,"")</f>
        <v>64</v>
      </c>
      <c r="AB58" s="0" t="n">
        <f aca="false">IFERROR(AA58/W58,"")</f>
        <v>9.14285714285714</v>
      </c>
      <c r="AC58" s="12"/>
      <c r="AH58" s="0" t="n">
        <f aca="false">IFERROR(AE58+AF58+AG58,"")</f>
        <v>0</v>
      </c>
      <c r="AI58" s="0" t="str">
        <f aca="false">IFERROR(AH58/AD58,"")</f>
        <v/>
      </c>
      <c r="AJ58" s="12"/>
      <c r="AK58" s="0" t="n">
        <v>13</v>
      </c>
      <c r="AL58" s="0" t="n">
        <v>250</v>
      </c>
      <c r="AM58" s="0" t="n">
        <v>0</v>
      </c>
      <c r="AN58" s="0" t="n">
        <v>62</v>
      </c>
      <c r="AO58" s="0" t="n">
        <f aca="false">IFERROR(AL58+AM58+AN58,"")</f>
        <v>312</v>
      </c>
      <c r="AP58" s="0" t="n">
        <f aca="false">IFERROR(AO58/AK58,"")</f>
        <v>24</v>
      </c>
    </row>
    <row r="59" customFormat="false" ht="15" hidden="false" customHeight="false" outlineLevel="0" collapsed="false">
      <c r="A59" s="0" t="s">
        <v>587</v>
      </c>
      <c r="B59" s="0" t="s">
        <v>34</v>
      </c>
      <c r="C59" s="0" t="n">
        <v>74</v>
      </c>
      <c r="D59" s="0" t="n">
        <v>219</v>
      </c>
      <c r="E59" s="0" t="n">
        <v>4.54</v>
      </c>
      <c r="F59" s="0" t="n">
        <v>0.906831904931227</v>
      </c>
      <c r="Q59" s="0" t="n">
        <v>0.906831904931227</v>
      </c>
      <c r="R59" s="0" t="n">
        <v>0.906831904931227</v>
      </c>
      <c r="V59" s="12"/>
      <c r="W59" s="0" t="n">
        <v>2</v>
      </c>
      <c r="X59" s="0" t="n">
        <v>28</v>
      </c>
      <c r="Y59" s="0" t="n">
        <v>0</v>
      </c>
      <c r="Z59" s="0" t="n">
        <v>5</v>
      </c>
      <c r="AA59" s="0" t="n">
        <f aca="false">IFERROR(X59+Y59+Z59,"")</f>
        <v>33</v>
      </c>
      <c r="AB59" s="0" t="n">
        <f aca="false">IFERROR(AA59/W59,"")</f>
        <v>16.5</v>
      </c>
      <c r="AC59" s="12"/>
      <c r="AD59" s="0" t="n">
        <v>1</v>
      </c>
      <c r="AE59" s="0" t="n">
        <v>13</v>
      </c>
      <c r="AF59" s="0" t="n">
        <v>0</v>
      </c>
      <c r="AG59" s="0" t="n">
        <v>3</v>
      </c>
      <c r="AH59" s="0" t="n">
        <f aca="false">IFERROR(AE59+AF59+AG59,"")</f>
        <v>16</v>
      </c>
      <c r="AI59" s="0" t="n">
        <f aca="false">IFERROR(AH59/AD59,"")</f>
        <v>16</v>
      </c>
      <c r="AJ59" s="12"/>
      <c r="AK59" s="0" t="n">
        <v>7</v>
      </c>
      <c r="AL59" s="0" t="n">
        <v>133</v>
      </c>
      <c r="AM59" s="0" t="n">
        <v>0</v>
      </c>
      <c r="AN59" s="0" t="n">
        <v>16</v>
      </c>
      <c r="AO59" s="0" t="n">
        <f aca="false">IFERROR(AL59+AM59+AN59,"")</f>
        <v>149</v>
      </c>
      <c r="AP59" s="0" t="n">
        <f aca="false">IFERROR(AO59/AK59,"")</f>
        <v>21.2857142857143</v>
      </c>
    </row>
    <row r="60" customFormat="false" ht="15" hidden="false" customHeight="false" outlineLevel="0" collapsed="false">
      <c r="A60" s="0" t="s">
        <v>588</v>
      </c>
      <c r="B60" s="0" t="s">
        <v>34</v>
      </c>
      <c r="C60" s="0" t="n">
        <v>69</v>
      </c>
      <c r="D60" s="0" t="n">
        <v>186</v>
      </c>
      <c r="E60" s="0" t="n">
        <v>4.46</v>
      </c>
      <c r="F60" s="0" t="n">
        <v>1.17425784183572</v>
      </c>
      <c r="Q60" s="0" t="n">
        <v>1.17425784183572</v>
      </c>
      <c r="R60" s="0" t="n">
        <v>1.17425784183572</v>
      </c>
      <c r="V60" s="12"/>
      <c r="AA60" s="0" t="n">
        <f aca="false">IFERROR(X60+Y60+Z60,"")</f>
        <v>0</v>
      </c>
      <c r="AB60" s="0" t="str">
        <f aca="false">IFERROR(AA60/W60,"")</f>
        <v/>
      </c>
      <c r="AC60" s="12"/>
      <c r="AH60" s="0" t="n">
        <f aca="false">IFERROR(AE60+AF60+AG60,"")</f>
        <v>0</v>
      </c>
      <c r="AI60" s="0" t="str">
        <f aca="false">IFERROR(AH60/AD60,"")</f>
        <v/>
      </c>
      <c r="AJ60" s="12"/>
      <c r="AO60" s="0" t="n">
        <f aca="false">IFERROR(AL60+AM60+AN60,"")</f>
        <v>0</v>
      </c>
      <c r="AP60" s="0" t="str">
        <f aca="false">IFERROR(AO60/AK60,"")</f>
        <v/>
      </c>
    </row>
    <row r="61" customFormat="false" ht="15" hidden="false" customHeight="false" outlineLevel="0" collapsed="false">
      <c r="A61" s="0" t="s">
        <v>589</v>
      </c>
      <c r="B61" s="0" t="s">
        <v>34</v>
      </c>
      <c r="C61" s="0" t="n">
        <v>71.63</v>
      </c>
      <c r="D61" s="0" t="n">
        <v>215</v>
      </c>
      <c r="E61" s="0" t="n">
        <v>4.54</v>
      </c>
      <c r="F61" s="0" t="n">
        <v>0.906831904931227</v>
      </c>
      <c r="I61" s="0" t="n">
        <v>32.5</v>
      </c>
      <c r="J61" s="0" t="n">
        <v>-0.260907109086145</v>
      </c>
      <c r="K61" s="0" t="n">
        <v>121</v>
      </c>
      <c r="L61" s="0" t="n">
        <v>0.618285713408343</v>
      </c>
      <c r="M61" s="0" t="n">
        <v>4.25</v>
      </c>
      <c r="N61" s="0" t="n">
        <v>0.459646427793786</v>
      </c>
      <c r="O61" s="0" t="n">
        <v>7.07</v>
      </c>
      <c r="P61" s="0" t="n">
        <v>0.515760444400468</v>
      </c>
      <c r="Q61" s="0" t="n">
        <v>2.23961738144768</v>
      </c>
      <c r="R61" s="0" t="n">
        <v>0.447923476289536</v>
      </c>
      <c r="S61" s="0" t="n">
        <v>5</v>
      </c>
      <c r="T61" s="0" t="n">
        <v>175</v>
      </c>
      <c r="U61" s="0" t="n">
        <v>169</v>
      </c>
      <c r="V61" s="12"/>
      <c r="W61" s="0" t="n">
        <v>16</v>
      </c>
      <c r="X61" s="0" t="n">
        <v>318</v>
      </c>
      <c r="Y61" s="0" t="n">
        <v>0</v>
      </c>
      <c r="Z61" s="0" t="n">
        <v>215</v>
      </c>
      <c r="AA61" s="0" t="n">
        <f aca="false">IFERROR(X61+Y61+Z61,"")</f>
        <v>533</v>
      </c>
      <c r="AB61" s="0" t="n">
        <f aca="false">IFERROR(AA61/W61,"")</f>
        <v>33.3125</v>
      </c>
      <c r="AC61" s="12"/>
      <c r="AD61" s="0" t="n">
        <v>11</v>
      </c>
      <c r="AE61" s="0" t="n">
        <v>272</v>
      </c>
      <c r="AF61" s="0" t="n">
        <v>0</v>
      </c>
      <c r="AG61" s="0" t="n">
        <v>87</v>
      </c>
      <c r="AH61" s="0" t="n">
        <f aca="false">IFERROR(AE61+AF61+AG61,"")</f>
        <v>359</v>
      </c>
      <c r="AI61" s="0" t="n">
        <f aca="false">IFERROR(AH61/AD61,"")</f>
        <v>32.6363636363636</v>
      </c>
      <c r="AJ61" s="12"/>
      <c r="AO61" s="0" t="n">
        <f aca="false">IFERROR(AL61+AM61+AN61,"")</f>
        <v>0</v>
      </c>
      <c r="AP61" s="0" t="str">
        <f aca="false">IFERROR(AO61/AK61,"")</f>
        <v/>
      </c>
    </row>
    <row r="62" customFormat="false" ht="15" hidden="false" customHeight="false" outlineLevel="0" collapsed="false">
      <c r="A62" s="0" t="s">
        <v>594</v>
      </c>
      <c r="B62" s="0" t="s">
        <v>34</v>
      </c>
      <c r="C62" s="0" t="n">
        <v>73.13</v>
      </c>
      <c r="D62" s="0" t="n">
        <v>197</v>
      </c>
      <c r="E62" s="0" t="n">
        <v>4.42</v>
      </c>
      <c r="F62" s="0" t="n">
        <v>1.30797081028797</v>
      </c>
      <c r="G62" s="0" t="n">
        <v>7</v>
      </c>
      <c r="H62" s="0" t="n">
        <v>-2.2587795172921</v>
      </c>
      <c r="I62" s="0" t="n">
        <v>41.5</v>
      </c>
      <c r="J62" s="0" t="n">
        <v>1.87454574822994</v>
      </c>
      <c r="K62" s="0" t="n">
        <v>129</v>
      </c>
      <c r="L62" s="0" t="n">
        <v>1.46027693861063</v>
      </c>
      <c r="M62" s="0" t="n">
        <v>4.15</v>
      </c>
      <c r="N62" s="0" t="n">
        <v>0.85280948827819</v>
      </c>
      <c r="O62" s="0" t="n">
        <v>6.66</v>
      </c>
      <c r="P62" s="0" t="n">
        <v>1.55301575279251</v>
      </c>
      <c r="Q62" s="0" t="n">
        <v>4.78983922090714</v>
      </c>
      <c r="R62" s="0" t="n">
        <v>0.798306536817857</v>
      </c>
      <c r="S62" s="0" t="n">
        <v>5</v>
      </c>
      <c r="T62" s="0" t="n">
        <v>162</v>
      </c>
      <c r="U62" s="0" t="n">
        <v>157</v>
      </c>
      <c r="V62" s="12"/>
      <c r="AA62" s="0" t="n">
        <f aca="false">IFERROR(X62+Y62+Z62,"")</f>
        <v>0</v>
      </c>
      <c r="AB62" s="0" t="str">
        <f aca="false">IFERROR(AA62/W62,"")</f>
        <v/>
      </c>
      <c r="AC62" s="12"/>
      <c r="AH62" s="0" t="n">
        <f aca="false">IFERROR(AE62+AF62+AG62,"")</f>
        <v>0</v>
      </c>
      <c r="AI62" s="0" t="str">
        <f aca="false">IFERROR(AH62/AD62,"")</f>
        <v/>
      </c>
      <c r="AJ62" s="12"/>
      <c r="AO62" s="0" t="n">
        <f aca="false">IFERROR(AL62+AM62+AN62,"")</f>
        <v>0</v>
      </c>
      <c r="AP62" s="0" t="str">
        <f aca="false">IFERROR(AO62/AK62,"")</f>
        <v/>
      </c>
    </row>
    <row r="63" customFormat="false" ht="15" hidden="false" customHeight="false" outlineLevel="0" collapsed="false">
      <c r="A63" s="0" t="s">
        <v>595</v>
      </c>
      <c r="B63" s="0" t="s">
        <v>34</v>
      </c>
      <c r="C63" s="0" t="n">
        <v>75</v>
      </c>
      <c r="D63" s="0" t="n">
        <v>215</v>
      </c>
      <c r="E63" s="0" t="n">
        <v>4.56</v>
      </c>
      <c r="F63" s="0" t="n">
        <v>0.839975420705105</v>
      </c>
      <c r="Q63" s="0" t="n">
        <v>0.839975420705105</v>
      </c>
      <c r="R63" s="0" t="n">
        <v>0.839975420705105</v>
      </c>
      <c r="V63" s="12"/>
      <c r="AA63" s="0" t="n">
        <f aca="false">IFERROR(X63+Y63+Z63,"")</f>
        <v>0</v>
      </c>
      <c r="AB63" s="0" t="str">
        <f aca="false">IFERROR(AA63/W63,"")</f>
        <v/>
      </c>
      <c r="AC63" s="12"/>
      <c r="AH63" s="0" t="n">
        <f aca="false">IFERROR(AE63+AF63+AG63,"")</f>
        <v>0</v>
      </c>
      <c r="AI63" s="0" t="str">
        <f aca="false">IFERROR(AH63/AD63,"")</f>
        <v/>
      </c>
      <c r="AJ63" s="12"/>
      <c r="AO63" s="0" t="n">
        <f aca="false">IFERROR(AL63+AM63+AN63,"")</f>
        <v>0</v>
      </c>
      <c r="AP63" s="0" t="str">
        <f aca="false">IFERROR(AO63/AK63,"")</f>
        <v/>
      </c>
    </row>
    <row r="64" customFormat="false" ht="15" hidden="false" customHeight="false" outlineLevel="0" collapsed="false">
      <c r="A64" s="0" t="s">
        <v>608</v>
      </c>
      <c r="B64" s="0" t="s">
        <v>34</v>
      </c>
      <c r="C64" s="0" t="n">
        <v>74.63</v>
      </c>
      <c r="D64" s="0" t="n">
        <v>215</v>
      </c>
      <c r="E64" s="0" t="n">
        <v>4.35</v>
      </c>
      <c r="F64" s="0" t="n">
        <v>1.5419685050794</v>
      </c>
      <c r="G64" s="0" t="n">
        <v>23</v>
      </c>
      <c r="H64" s="0" t="n">
        <v>0.358571206915751</v>
      </c>
      <c r="I64" s="0" t="n">
        <v>36.5</v>
      </c>
      <c r="J64" s="0" t="n">
        <v>0.688183049721004</v>
      </c>
      <c r="K64" s="0" t="n">
        <v>123</v>
      </c>
      <c r="L64" s="0" t="n">
        <v>0.828783519708914</v>
      </c>
      <c r="M64" s="0" t="n">
        <v>4.14</v>
      </c>
      <c r="N64" s="0" t="n">
        <v>0.892125794326633</v>
      </c>
      <c r="O64" s="0" t="n">
        <v>6.92</v>
      </c>
      <c r="P64" s="0" t="n">
        <v>0.895244093812193</v>
      </c>
      <c r="Q64" s="0" t="n">
        <v>5.20487616956389</v>
      </c>
      <c r="R64" s="0" t="n">
        <v>0.867479361593982</v>
      </c>
      <c r="S64" s="0" t="n">
        <v>1</v>
      </c>
      <c r="T64" s="0" t="n">
        <v>7</v>
      </c>
      <c r="U64" s="0" t="n">
        <v>7</v>
      </c>
      <c r="V64" s="12"/>
      <c r="AA64" s="0" t="n">
        <f aca="false">IFERROR(X64+Y64+Z64,"")</f>
        <v>0</v>
      </c>
      <c r="AB64" s="0" t="str">
        <f aca="false">IFERROR(AA64/W64,"")</f>
        <v/>
      </c>
      <c r="AC64" s="12"/>
      <c r="AD64" s="0" t="n">
        <v>4</v>
      </c>
      <c r="AE64" s="0" t="n">
        <v>191</v>
      </c>
      <c r="AF64" s="0" t="n">
        <v>0</v>
      </c>
      <c r="AG64" s="0" t="n">
        <v>0</v>
      </c>
      <c r="AH64" s="0" t="n">
        <f aca="false">IFERROR(AE64+AF64+AG64,"")</f>
        <v>191</v>
      </c>
      <c r="AI64" s="0" t="n">
        <f aca="false">IFERROR(AH64/AD64,"")</f>
        <v>47.75</v>
      </c>
      <c r="AJ64" s="12"/>
      <c r="AK64" s="0" t="n">
        <v>1</v>
      </c>
      <c r="AL64" s="0" t="n">
        <v>47</v>
      </c>
      <c r="AM64" s="0" t="n">
        <v>0</v>
      </c>
      <c r="AN64" s="0" t="n">
        <v>0</v>
      </c>
      <c r="AO64" s="0" t="n">
        <f aca="false">IFERROR(AL64+AM64+AN64,"")</f>
        <v>47</v>
      </c>
      <c r="AP64" s="0" t="n">
        <f aca="false">IFERROR(AO64/AK64,"")</f>
        <v>47</v>
      </c>
    </row>
    <row r="65" customFormat="false" ht="15" hidden="false" customHeight="false" outlineLevel="0" collapsed="false">
      <c r="A65" s="0" t="s">
        <v>609</v>
      </c>
      <c r="B65" s="0" t="s">
        <v>34</v>
      </c>
      <c r="C65" s="0" t="n">
        <v>73</v>
      </c>
      <c r="D65" s="0" t="n">
        <v>205</v>
      </c>
      <c r="E65" s="0" t="n">
        <v>4.56</v>
      </c>
      <c r="F65" s="0" t="n">
        <v>0.839975420705105</v>
      </c>
      <c r="Q65" s="0" t="n">
        <v>0.839975420705105</v>
      </c>
      <c r="R65" s="0" t="n">
        <v>0.839975420705105</v>
      </c>
      <c r="V65" s="12"/>
      <c r="AA65" s="0" t="n">
        <f aca="false">IFERROR(X65+Y65+Z65,"")</f>
        <v>0</v>
      </c>
      <c r="AB65" s="0" t="str">
        <f aca="false">IFERROR(AA65/W65,"")</f>
        <v/>
      </c>
      <c r="AC65" s="12"/>
      <c r="AH65" s="0" t="n">
        <f aca="false">IFERROR(AE65+AF65+AG65,"")</f>
        <v>0</v>
      </c>
      <c r="AI65" s="0" t="str">
        <f aca="false">IFERROR(AH65/AD65,"")</f>
        <v/>
      </c>
      <c r="AJ65" s="12"/>
      <c r="AO65" s="0" t="n">
        <f aca="false">IFERROR(AL65+AM65+AN65,"")</f>
        <v>0</v>
      </c>
      <c r="AP65" s="0" t="str">
        <f aca="false">IFERROR(AO65/AK65,"")</f>
        <v/>
      </c>
    </row>
    <row r="66" customFormat="false" ht="15" hidden="false" customHeight="false" outlineLevel="0" collapsed="false">
      <c r="A66" s="0" t="s">
        <v>610</v>
      </c>
      <c r="B66" s="0" t="s">
        <v>34</v>
      </c>
      <c r="C66" s="0" t="n">
        <v>75</v>
      </c>
      <c r="D66" s="0" t="n">
        <v>206</v>
      </c>
      <c r="E66" s="0" t="n">
        <v>4.64</v>
      </c>
      <c r="F66" s="0" t="n">
        <v>0.572549483800613</v>
      </c>
      <c r="G66" s="0" t="n">
        <v>14</v>
      </c>
      <c r="H66" s="0" t="n">
        <v>-1.11368857545116</v>
      </c>
      <c r="I66" s="0" t="n">
        <v>36.5</v>
      </c>
      <c r="J66" s="0" t="n">
        <v>0.688183049721004</v>
      </c>
      <c r="K66" s="0" t="n">
        <v>128</v>
      </c>
      <c r="L66" s="0" t="n">
        <v>1.35502803546034</v>
      </c>
      <c r="M66" s="0" t="n">
        <v>4.33</v>
      </c>
      <c r="N66" s="0" t="n">
        <v>0.145115979406261</v>
      </c>
      <c r="O66" s="0" t="n">
        <v>7.3</v>
      </c>
      <c r="P66" s="0" t="n">
        <v>-0.0661144846975063</v>
      </c>
      <c r="Q66" s="0" t="n">
        <v>1.58107348823955</v>
      </c>
      <c r="R66" s="0" t="n">
        <v>0.263512248039925</v>
      </c>
      <c r="V66" s="12"/>
      <c r="AA66" s="0" t="n">
        <f aca="false">IFERROR(X66+Y66+Z66,"")</f>
        <v>0</v>
      </c>
      <c r="AB66" s="0" t="str">
        <f aca="false">IFERROR(AA66/W66,"")</f>
        <v/>
      </c>
      <c r="AC66" s="12"/>
      <c r="AH66" s="0" t="n">
        <f aca="false">IFERROR(AE66+AF66+AG66,"")</f>
        <v>0</v>
      </c>
      <c r="AI66" s="0" t="str">
        <f aca="false">IFERROR(AH66/AD66,"")</f>
        <v/>
      </c>
      <c r="AJ66" s="12"/>
      <c r="AO66" s="0" t="n">
        <f aca="false">IFERROR(AL66+AM66+AN66,"")</f>
        <v>0</v>
      </c>
      <c r="AP66" s="0" t="str">
        <f aca="false">IFERROR(AO66/AK66,"")</f>
        <v/>
      </c>
    </row>
    <row r="67" customFormat="false" ht="15" hidden="false" customHeight="false" outlineLevel="0" collapsed="false">
      <c r="A67" s="0" t="s">
        <v>624</v>
      </c>
      <c r="B67" s="0" t="s">
        <v>34</v>
      </c>
      <c r="C67" s="0" t="n">
        <v>77</v>
      </c>
      <c r="D67" s="0" t="n">
        <v>228</v>
      </c>
      <c r="E67" s="0" t="n">
        <v>4.58</v>
      </c>
      <c r="F67" s="0" t="n">
        <v>0.773118936478981</v>
      </c>
      <c r="Q67" s="0" t="n">
        <v>0.773118936478981</v>
      </c>
      <c r="R67" s="0" t="n">
        <v>0.773118936478981</v>
      </c>
      <c r="V67" s="12"/>
      <c r="AA67" s="0" t="n">
        <f aca="false">IFERROR(X67+Y67+Z67,"")</f>
        <v>0</v>
      </c>
      <c r="AB67" s="0" t="str">
        <f aca="false">IFERROR(AA67/W67,"")</f>
        <v/>
      </c>
      <c r="AC67" s="12"/>
      <c r="AH67" s="0" t="n">
        <f aca="false">IFERROR(AE67+AF67+AG67,"")</f>
        <v>0</v>
      </c>
      <c r="AI67" s="0" t="str">
        <f aca="false">IFERROR(AH67/AD67,"")</f>
        <v/>
      </c>
      <c r="AJ67" s="12"/>
      <c r="AO67" s="0" t="n">
        <f aca="false">IFERROR(AL67+AM67+AN67,"")</f>
        <v>0</v>
      </c>
      <c r="AP67" s="0" t="str">
        <f aca="false">IFERROR(AO67/AK67,"")</f>
        <v/>
      </c>
    </row>
    <row r="68" customFormat="false" ht="15" hidden="false" customHeight="false" outlineLevel="0" collapsed="false">
      <c r="A68" s="0" t="s">
        <v>641</v>
      </c>
      <c r="B68" s="0" t="s">
        <v>34</v>
      </c>
      <c r="C68" s="0" t="n">
        <v>73</v>
      </c>
      <c r="D68" s="0" t="n">
        <v>231</v>
      </c>
      <c r="E68" s="0" t="n">
        <v>4.59</v>
      </c>
      <c r="F68" s="0" t="n">
        <v>0.73969069436592</v>
      </c>
      <c r="Q68" s="0" t="n">
        <v>0.73969069436592</v>
      </c>
      <c r="R68" s="0" t="n">
        <v>0.73969069436592</v>
      </c>
      <c r="V68" s="12"/>
      <c r="AA68" s="0" t="n">
        <f aca="false">IFERROR(X68+Y68+Z68,"")</f>
        <v>0</v>
      </c>
      <c r="AB68" s="0" t="str">
        <f aca="false">IFERROR(AA68/W68,"")</f>
        <v/>
      </c>
      <c r="AC68" s="12"/>
      <c r="AH68" s="0" t="n">
        <f aca="false">IFERROR(AE68+AF68+AG68,"")</f>
        <v>0</v>
      </c>
      <c r="AI68" s="0" t="str">
        <f aca="false">IFERROR(AH68/AD68,"")</f>
        <v/>
      </c>
      <c r="AJ68" s="12"/>
      <c r="AO68" s="0" t="n">
        <f aca="false">IFERROR(AL68+AM68+AN68,"")</f>
        <v>0</v>
      </c>
      <c r="AP68" s="0" t="str">
        <f aca="false">IFERROR(AO68/AK68,"")</f>
        <v/>
      </c>
    </row>
    <row r="69" customFormat="false" ht="15" hidden="false" customHeight="false" outlineLevel="0" collapsed="false">
      <c r="A69" s="0" t="s">
        <v>648</v>
      </c>
      <c r="B69" s="0" t="s">
        <v>34</v>
      </c>
      <c r="C69" s="0" t="n">
        <v>73</v>
      </c>
      <c r="D69" s="0" t="n">
        <v>193</v>
      </c>
      <c r="E69" s="0" t="n">
        <v>4.52</v>
      </c>
      <c r="F69" s="0" t="n">
        <v>0.973688389157352</v>
      </c>
      <c r="Q69" s="0" t="n">
        <v>0.973688389157352</v>
      </c>
      <c r="R69" s="0" t="n">
        <v>0.973688389157352</v>
      </c>
      <c r="V69" s="12"/>
      <c r="AA69" s="0" t="n">
        <f aca="false">IFERROR(X69+Y69+Z69,"")</f>
        <v>0</v>
      </c>
      <c r="AB69" s="0" t="str">
        <f aca="false">IFERROR(AA69/W69,"")</f>
        <v/>
      </c>
      <c r="AC69" s="12"/>
      <c r="AH69" s="0" t="n">
        <f aca="false">IFERROR(AE69+AF69+AG69,"")</f>
        <v>0</v>
      </c>
      <c r="AI69" s="0" t="str">
        <f aca="false">IFERROR(AH69/AD69,"")</f>
        <v/>
      </c>
      <c r="AJ69" s="12"/>
      <c r="AO69" s="0" t="n">
        <f aca="false">IFERROR(AL69+AM69+AN69,"")</f>
        <v>0</v>
      </c>
      <c r="AP69" s="0" t="str">
        <f aca="false">IFERROR(AO69/AK69,"")</f>
        <v/>
      </c>
    </row>
    <row r="70" customFormat="false" ht="15" hidden="false" customHeight="false" outlineLevel="0" collapsed="false">
      <c r="A70" s="0" t="s">
        <v>663</v>
      </c>
      <c r="B70" s="0" t="s">
        <v>34</v>
      </c>
      <c r="C70" s="0" t="n">
        <v>71</v>
      </c>
      <c r="D70" s="0" t="n">
        <v>207</v>
      </c>
      <c r="E70" s="0" t="n">
        <v>4.57</v>
      </c>
      <c r="F70" s="0" t="n">
        <v>0.806547178592042</v>
      </c>
      <c r="Q70" s="0" t="n">
        <v>0.806547178592042</v>
      </c>
      <c r="R70" s="0" t="n">
        <v>0.806547178592042</v>
      </c>
      <c r="V70" s="12"/>
      <c r="AA70" s="0" t="n">
        <f aca="false">IFERROR(X70+Y70+Z70,"")</f>
        <v>0</v>
      </c>
      <c r="AB70" s="0" t="str">
        <f aca="false">IFERROR(AA70/W70,"")</f>
        <v/>
      </c>
      <c r="AC70" s="12"/>
      <c r="AH70" s="0" t="n">
        <f aca="false">IFERROR(AE70+AF70+AG70,"")</f>
        <v>0</v>
      </c>
      <c r="AI70" s="0" t="str">
        <f aca="false">IFERROR(AH70/AD70,"")</f>
        <v/>
      </c>
      <c r="AJ70" s="12"/>
      <c r="AO70" s="0" t="n">
        <f aca="false">IFERROR(AL70+AM70+AN70,"")</f>
        <v>0</v>
      </c>
      <c r="AP70" s="0" t="str">
        <f aca="false">IFERROR(AO70/AK70,"")</f>
        <v/>
      </c>
    </row>
    <row r="71" customFormat="false" ht="15" hidden="false" customHeight="false" outlineLevel="0" collapsed="false">
      <c r="A71" s="0" t="s">
        <v>670</v>
      </c>
      <c r="B71" s="0" t="s">
        <v>34</v>
      </c>
      <c r="C71" s="0" t="n">
        <v>68.5</v>
      </c>
      <c r="D71" s="0" t="n">
        <v>180</v>
      </c>
      <c r="E71" s="0" t="n">
        <v>4.43</v>
      </c>
      <c r="F71" s="0" t="n">
        <v>1.27454256817491</v>
      </c>
      <c r="G71" s="0" t="n">
        <v>13</v>
      </c>
      <c r="H71" s="0" t="n">
        <v>-1.27727299571415</v>
      </c>
      <c r="I71" s="0" t="n">
        <v>34</v>
      </c>
      <c r="J71" s="0" t="n">
        <v>0.095001700466536</v>
      </c>
      <c r="K71" s="0" t="n">
        <v>121</v>
      </c>
      <c r="L71" s="0" t="n">
        <v>0.618285713408343</v>
      </c>
      <c r="M71" s="0" t="n">
        <v>4.07</v>
      </c>
      <c r="N71" s="0" t="n">
        <v>1.16733993666571</v>
      </c>
      <c r="O71" s="0" t="n">
        <v>6.64</v>
      </c>
      <c r="P71" s="0" t="n">
        <v>1.60361357271408</v>
      </c>
      <c r="Q71" s="0" t="n">
        <v>3.48151049571542</v>
      </c>
      <c r="R71" s="0" t="n">
        <v>0.580251749285904</v>
      </c>
      <c r="S71" s="0" t="n">
        <v>7</v>
      </c>
      <c r="T71" s="0" t="n">
        <v>238</v>
      </c>
      <c r="U71" s="0" t="n">
        <v>228</v>
      </c>
      <c r="V71" s="12"/>
      <c r="W71" s="0" t="n">
        <v>1</v>
      </c>
      <c r="X71" s="0" t="n">
        <v>5</v>
      </c>
      <c r="Y71" s="0" t="n">
        <v>0</v>
      </c>
      <c r="Z71" s="0" t="n">
        <v>1</v>
      </c>
      <c r="AA71" s="0" t="n">
        <f aca="false">IFERROR(X71+Y71+Z71,"")</f>
        <v>6</v>
      </c>
      <c r="AB71" s="0" t="n">
        <f aca="false">IFERROR(AA71/W71,"")</f>
        <v>6</v>
      </c>
      <c r="AC71" s="12"/>
      <c r="AD71" s="0" t="n">
        <v>3</v>
      </c>
      <c r="AE71" s="0" t="n">
        <v>0</v>
      </c>
      <c r="AF71" s="0" t="n">
        <v>0</v>
      </c>
      <c r="AG71" s="0" t="n">
        <v>32</v>
      </c>
      <c r="AH71" s="0" t="n">
        <f aca="false">IFERROR(AE71+AF71+AG71,"")</f>
        <v>32</v>
      </c>
      <c r="AI71" s="0" t="n">
        <f aca="false">IFERROR(AH71/AD71,"")</f>
        <v>10.6666666666667</v>
      </c>
      <c r="AJ71" s="12"/>
      <c r="AO71" s="0" t="n">
        <f aca="false">IFERROR(AL71+AM71+AN71,"")</f>
        <v>0</v>
      </c>
      <c r="AP71" s="0" t="str">
        <f aca="false">IFERROR(AO71/AK71,"")</f>
        <v/>
      </c>
    </row>
    <row r="72" customFormat="false" ht="15" hidden="false" customHeight="false" outlineLevel="0" collapsed="false">
      <c r="A72" s="0" t="s">
        <v>679</v>
      </c>
      <c r="B72" s="0" t="s">
        <v>34</v>
      </c>
      <c r="C72" s="0" t="n">
        <v>70</v>
      </c>
      <c r="D72" s="0" t="n">
        <v>190</v>
      </c>
      <c r="E72" s="0" t="n">
        <v>4.58</v>
      </c>
      <c r="F72" s="0" t="n">
        <v>0.773118936478981</v>
      </c>
      <c r="Q72" s="0" t="n">
        <v>0.773118936478981</v>
      </c>
      <c r="R72" s="0" t="n">
        <v>0.773118936478981</v>
      </c>
      <c r="V72" s="12"/>
      <c r="AA72" s="0" t="n">
        <f aca="false">IFERROR(X72+Y72+Z72,"")</f>
        <v>0</v>
      </c>
      <c r="AB72" s="0" t="str">
        <f aca="false">IFERROR(AA72/W72,"")</f>
        <v/>
      </c>
      <c r="AC72" s="12"/>
      <c r="AH72" s="0" t="n">
        <f aca="false">IFERROR(AE72+AF72+AG72,"")</f>
        <v>0</v>
      </c>
      <c r="AI72" s="0" t="str">
        <f aca="false">IFERROR(AH72/AD72,"")</f>
        <v/>
      </c>
      <c r="AJ72" s="12"/>
      <c r="AO72" s="0" t="n">
        <f aca="false">IFERROR(AL72+AM72+AN72,"")</f>
        <v>0</v>
      </c>
      <c r="AP72" s="0" t="str">
        <f aca="false">IFERROR(AO72/AK72,"")</f>
        <v/>
      </c>
    </row>
    <row r="73" customFormat="false" ht="15" hidden="false" customHeight="false" outlineLevel="0" collapsed="false">
      <c r="A73" s="0" t="s">
        <v>692</v>
      </c>
      <c r="B73" s="0" t="s">
        <v>34</v>
      </c>
      <c r="C73" s="0" t="n">
        <v>75</v>
      </c>
      <c r="D73" s="0" t="n">
        <v>220</v>
      </c>
      <c r="E73" s="0" t="n">
        <v>4.79</v>
      </c>
      <c r="F73" s="0" t="n">
        <v>0.0711258521046877</v>
      </c>
      <c r="Q73" s="0" t="n">
        <v>0.0711258521046877</v>
      </c>
      <c r="R73" s="0" t="n">
        <v>0.0711258521046877</v>
      </c>
      <c r="V73" s="12"/>
      <c r="AA73" s="0" t="n">
        <f aca="false">IFERROR(X73+Y73+Z73,"")</f>
        <v>0</v>
      </c>
      <c r="AB73" s="0" t="str">
        <f aca="false">IFERROR(AA73/W73,"")</f>
        <v/>
      </c>
      <c r="AC73" s="12"/>
      <c r="AH73" s="0" t="n">
        <f aca="false">IFERROR(AE73+AF73+AG73,"")</f>
        <v>0</v>
      </c>
      <c r="AI73" s="0" t="str">
        <f aca="false">IFERROR(AH73/AD73,"")</f>
        <v/>
      </c>
      <c r="AJ73" s="12"/>
      <c r="AO73" s="0" t="n">
        <f aca="false">IFERROR(AL73+AM73+AN73,"")</f>
        <v>0</v>
      </c>
      <c r="AP73" s="0" t="str">
        <f aca="false">IFERROR(AO73/AK73,"")</f>
        <v/>
      </c>
    </row>
    <row r="74" customFormat="false" ht="15" hidden="false" customHeight="false" outlineLevel="0" collapsed="false">
      <c r="A74" s="0" t="s">
        <v>693</v>
      </c>
      <c r="B74" s="0" t="s">
        <v>34</v>
      </c>
      <c r="C74" s="0" t="n">
        <v>77</v>
      </c>
      <c r="D74" s="0" t="n">
        <v>205</v>
      </c>
      <c r="E74" s="0" t="n">
        <v>4.62</v>
      </c>
      <c r="F74" s="0" t="n">
        <v>0.639405968026734</v>
      </c>
      <c r="Q74" s="0" t="n">
        <v>0.639405968026734</v>
      </c>
      <c r="R74" s="0" t="n">
        <v>0.639405968026734</v>
      </c>
      <c r="V74" s="12"/>
      <c r="AA74" s="0" t="n">
        <f aca="false">IFERROR(X74+Y74+Z74,"")</f>
        <v>0</v>
      </c>
      <c r="AB74" s="0" t="str">
        <f aca="false">IFERROR(AA74/W74,"")</f>
        <v/>
      </c>
      <c r="AC74" s="12"/>
      <c r="AH74" s="0" t="n">
        <f aca="false">IFERROR(AE74+AF74+AG74,"")</f>
        <v>0</v>
      </c>
      <c r="AI74" s="0" t="str">
        <f aca="false">IFERROR(AH74/AD74,"")</f>
        <v/>
      </c>
      <c r="AJ74" s="12"/>
      <c r="AO74" s="0" t="n">
        <f aca="false">IFERROR(AL74+AM74+AN74,"")</f>
        <v>0</v>
      </c>
      <c r="AP74" s="0" t="str">
        <f aca="false">IFERROR(AO74/AK74,"")</f>
        <v/>
      </c>
    </row>
    <row r="75" customFormat="false" ht="15" hidden="false" customHeight="false" outlineLevel="0" collapsed="false">
      <c r="A75" s="0" t="s">
        <v>708</v>
      </c>
      <c r="B75" s="0" t="s">
        <v>34</v>
      </c>
      <c r="C75" s="0" t="n">
        <v>74</v>
      </c>
      <c r="D75" s="0" t="n">
        <v>202</v>
      </c>
      <c r="E75" s="0" t="n">
        <v>4.59</v>
      </c>
      <c r="F75" s="0" t="n">
        <v>0.73969069436592</v>
      </c>
      <c r="Q75" s="0" t="n">
        <v>0.73969069436592</v>
      </c>
      <c r="R75" s="0" t="n">
        <v>0.73969069436592</v>
      </c>
      <c r="S75" s="0" t="n">
        <v>6</v>
      </c>
      <c r="T75" s="0" t="n">
        <v>180</v>
      </c>
      <c r="U75" s="0" t="n">
        <v>174</v>
      </c>
      <c r="V75" s="12"/>
      <c r="AA75" s="0" t="n">
        <f aca="false">IFERROR(X75+Y75+Z75,"")</f>
        <v>0</v>
      </c>
      <c r="AB75" s="0" t="str">
        <f aca="false">IFERROR(AA75/W75,"")</f>
        <v/>
      </c>
      <c r="AC75" s="12"/>
      <c r="AH75" s="0" t="n">
        <f aca="false">IFERROR(AE75+AF75+AG75,"")</f>
        <v>0</v>
      </c>
      <c r="AI75" s="0" t="str">
        <f aca="false">IFERROR(AH75/AD75,"")</f>
        <v/>
      </c>
      <c r="AJ75" s="12"/>
      <c r="AO75" s="0" t="n">
        <f aca="false">IFERROR(AL75+AM75+AN75,"")</f>
        <v>0</v>
      </c>
      <c r="AP75" s="0" t="str">
        <f aca="false">IFERROR(AO75/AK75,"")</f>
        <v/>
      </c>
    </row>
    <row r="76" customFormat="false" ht="15" hidden="false" customHeight="false" outlineLevel="0" collapsed="false">
      <c r="A76" s="0" t="s">
        <v>729</v>
      </c>
      <c r="B76" s="0" t="s">
        <v>34</v>
      </c>
      <c r="C76" s="0" t="n">
        <v>75</v>
      </c>
      <c r="D76" s="0" t="n">
        <v>238</v>
      </c>
      <c r="E76" s="0" t="n">
        <v>4.63</v>
      </c>
      <c r="F76" s="0" t="n">
        <v>0.605977725913674</v>
      </c>
      <c r="Q76" s="0" t="n">
        <v>0.605977725913674</v>
      </c>
      <c r="R76" s="0" t="n">
        <v>0.605977725913674</v>
      </c>
      <c r="S76" s="0" t="n">
        <v>7</v>
      </c>
      <c r="T76" s="0" t="n">
        <v>220</v>
      </c>
      <c r="U76" s="0" t="n">
        <v>211</v>
      </c>
      <c r="V76" s="12"/>
      <c r="W76" s="0" t="n">
        <v>9</v>
      </c>
      <c r="X76" s="0" t="n">
        <v>0</v>
      </c>
      <c r="Y76" s="0" t="n">
        <v>0</v>
      </c>
      <c r="Z76" s="0" t="n">
        <v>112</v>
      </c>
      <c r="AA76" s="0" t="n">
        <f aca="false">IFERROR(X76+Y76+Z76,"")</f>
        <v>112</v>
      </c>
      <c r="AB76" s="0" t="n">
        <f aca="false">IFERROR(AA76/W76,"")</f>
        <v>12.4444444444444</v>
      </c>
      <c r="AC76" s="12"/>
      <c r="AD76" s="0" t="n">
        <v>10</v>
      </c>
      <c r="AE76" s="0" t="n">
        <v>172</v>
      </c>
      <c r="AF76" s="0" t="n">
        <v>0</v>
      </c>
      <c r="AG76" s="0" t="n">
        <v>139</v>
      </c>
      <c r="AH76" s="0" t="n">
        <f aca="false">IFERROR(AE76+AF76+AG76,"")</f>
        <v>311</v>
      </c>
      <c r="AI76" s="0" t="n">
        <f aca="false">IFERROR(AH76/AD76,"")</f>
        <v>31.1</v>
      </c>
      <c r="AJ76" s="12"/>
      <c r="AK76" s="0" t="n">
        <v>11</v>
      </c>
      <c r="AL76" s="0" t="n">
        <v>100</v>
      </c>
      <c r="AM76" s="0" t="n">
        <v>0</v>
      </c>
      <c r="AN76" s="0" t="n">
        <v>133</v>
      </c>
      <c r="AO76" s="0" t="n">
        <f aca="false">IFERROR(AL76+AM76+AN76,"")</f>
        <v>233</v>
      </c>
      <c r="AP76" s="0" t="n">
        <f aca="false">IFERROR(AO76/AK76,"")</f>
        <v>21.1818181818182</v>
      </c>
    </row>
    <row r="77" customFormat="false" ht="15" hidden="false" customHeight="false" outlineLevel="0" collapsed="false">
      <c r="A77" s="0" t="s">
        <v>732</v>
      </c>
      <c r="B77" s="0" t="s">
        <v>34</v>
      </c>
      <c r="C77" s="0" t="n">
        <v>72.13</v>
      </c>
      <c r="D77" s="0" t="n">
        <v>198</v>
      </c>
      <c r="E77" s="0" t="n">
        <v>4.42</v>
      </c>
      <c r="F77" s="0" t="n">
        <v>1.30797081028797</v>
      </c>
      <c r="G77" s="0" t="n">
        <v>12</v>
      </c>
      <c r="H77" s="0" t="n">
        <v>-1.44085741597714</v>
      </c>
      <c r="Q77" s="0" t="n">
        <v>-0.132886605689177</v>
      </c>
      <c r="R77" s="0" t="n">
        <v>-0.0664433028445886</v>
      </c>
      <c r="S77" s="0" t="n">
        <v>1</v>
      </c>
      <c r="T77" s="0" t="n">
        <v>20</v>
      </c>
      <c r="U77" s="0" t="n">
        <v>20</v>
      </c>
      <c r="V77" s="12"/>
      <c r="W77" s="0" t="n">
        <v>13</v>
      </c>
      <c r="X77" s="0" t="n">
        <v>669</v>
      </c>
      <c r="Y77" s="0" t="n">
        <v>0</v>
      </c>
      <c r="Z77" s="0" t="n">
        <v>1</v>
      </c>
      <c r="AA77" s="0" t="n">
        <f aca="false">IFERROR(X77+Y77+Z77,"")</f>
        <v>670</v>
      </c>
      <c r="AB77" s="0" t="n">
        <f aca="false">IFERROR(AA77/W77,"")</f>
        <v>51.5384615384615</v>
      </c>
      <c r="AC77" s="12"/>
      <c r="AD77" s="0" t="n">
        <v>15</v>
      </c>
      <c r="AE77" s="0" t="n">
        <v>882</v>
      </c>
      <c r="AF77" s="0" t="n">
        <v>0</v>
      </c>
      <c r="AG77" s="0" t="n">
        <v>20</v>
      </c>
      <c r="AH77" s="0" t="n">
        <f aca="false">IFERROR(AE77+AF77+AG77,"")</f>
        <v>902</v>
      </c>
      <c r="AI77" s="0" t="n">
        <f aca="false">IFERROR(AH77/AD77,"")</f>
        <v>60.1333333333333</v>
      </c>
      <c r="AJ77" s="12"/>
      <c r="AK77" s="0" t="n">
        <v>16</v>
      </c>
      <c r="AL77" s="0" t="n">
        <v>811</v>
      </c>
      <c r="AM77" s="0" t="n">
        <v>0</v>
      </c>
      <c r="AN77" s="0" t="n">
        <v>0</v>
      </c>
      <c r="AO77" s="0" t="n">
        <f aca="false">IFERROR(AL77+AM77+AN77,"")</f>
        <v>811</v>
      </c>
      <c r="AP77" s="0" t="n">
        <f aca="false">IFERROR(AO77/AK77,"")</f>
        <v>50.6875</v>
      </c>
    </row>
    <row r="78" customFormat="false" ht="15" hidden="false" customHeight="false" outlineLevel="0" collapsed="false">
      <c r="A78" s="0" t="s">
        <v>737</v>
      </c>
      <c r="B78" s="0" t="s">
        <v>34</v>
      </c>
      <c r="C78" s="0" t="n">
        <v>71</v>
      </c>
      <c r="D78" s="0" t="n">
        <v>193</v>
      </c>
      <c r="E78" s="0" t="n">
        <v>4.57</v>
      </c>
      <c r="F78" s="0" t="n">
        <v>0.806547178592042</v>
      </c>
      <c r="Q78" s="0" t="n">
        <v>0.806547178592042</v>
      </c>
      <c r="R78" s="0" t="n">
        <v>0.806547178592042</v>
      </c>
      <c r="V78" s="12"/>
      <c r="AA78" s="0" t="n">
        <f aca="false">IFERROR(X78+Y78+Z78,"")</f>
        <v>0</v>
      </c>
      <c r="AB78" s="0" t="str">
        <f aca="false">IFERROR(AA78/W78,"")</f>
        <v/>
      </c>
      <c r="AC78" s="12"/>
      <c r="AH78" s="0" t="n">
        <f aca="false">IFERROR(AE78+AF78+AG78,"")</f>
        <v>0</v>
      </c>
      <c r="AI78" s="0" t="str">
        <f aca="false">IFERROR(AH78/AD78,"")</f>
        <v/>
      </c>
      <c r="AJ78" s="12"/>
      <c r="AO78" s="0" t="n">
        <f aca="false">IFERROR(AL78+AM78+AN78,"")</f>
        <v>0</v>
      </c>
      <c r="AP78" s="0" t="str">
        <f aca="false">IFERROR(AO78/AK78,"")</f>
        <v/>
      </c>
    </row>
    <row r="79" customFormat="false" ht="15" hidden="false" customHeight="false" outlineLevel="0" collapsed="false">
      <c r="A79" s="0" t="s">
        <v>746</v>
      </c>
      <c r="B79" s="0" t="s">
        <v>34</v>
      </c>
      <c r="C79" s="0" t="n">
        <v>74</v>
      </c>
      <c r="D79" s="0" t="n">
        <v>213</v>
      </c>
      <c r="E79" s="0" t="n">
        <v>4.57</v>
      </c>
      <c r="F79" s="0" t="n">
        <v>0.806547178592042</v>
      </c>
      <c r="Q79" s="0" t="n">
        <v>0.806547178592042</v>
      </c>
      <c r="R79" s="0" t="n">
        <v>0.806547178592042</v>
      </c>
      <c r="V79" s="12"/>
      <c r="AA79" s="0" t="n">
        <f aca="false">IFERROR(X79+Y79+Z79,"")</f>
        <v>0</v>
      </c>
      <c r="AB79" s="0" t="str">
        <f aca="false">IFERROR(AA79/W79,"")</f>
        <v/>
      </c>
      <c r="AC79" s="12"/>
      <c r="AH79" s="0" t="n">
        <f aca="false">IFERROR(AE79+AF79+AG79,"")</f>
        <v>0</v>
      </c>
      <c r="AI79" s="0" t="str">
        <f aca="false">IFERROR(AH79/AD79,"")</f>
        <v/>
      </c>
      <c r="AJ79" s="12"/>
      <c r="AO79" s="0" t="n">
        <f aca="false">IFERROR(AL79+AM79+AN79,"")</f>
        <v>0</v>
      </c>
      <c r="AP79" s="0" t="str">
        <f aca="false">IFERROR(AO79/AK79,"")</f>
        <v/>
      </c>
    </row>
    <row r="80" customFormat="false" ht="15" hidden="false" customHeight="false" outlineLevel="0" collapsed="false">
      <c r="A80" s="0" t="s">
        <v>757</v>
      </c>
      <c r="B80" s="0" t="s">
        <v>34</v>
      </c>
      <c r="C80" s="0" t="n">
        <v>69.75</v>
      </c>
      <c r="D80" s="0" t="n">
        <v>185</v>
      </c>
      <c r="E80" s="0" t="n">
        <v>4.33</v>
      </c>
      <c r="F80" s="0" t="n">
        <v>1.60882498930552</v>
      </c>
      <c r="G80" s="0" t="n">
        <v>13</v>
      </c>
      <c r="H80" s="0" t="n">
        <v>-1.27727299571415</v>
      </c>
      <c r="I80" s="0" t="n">
        <v>37</v>
      </c>
      <c r="J80" s="0" t="n">
        <v>0.806819319571898</v>
      </c>
      <c r="K80" s="0" t="n">
        <v>122</v>
      </c>
      <c r="L80" s="0" t="n">
        <v>0.723534616558629</v>
      </c>
      <c r="M80" s="0" t="n">
        <v>4.11</v>
      </c>
      <c r="N80" s="0" t="n">
        <v>1.01007471247195</v>
      </c>
      <c r="O80" s="0" t="n">
        <v>6.7</v>
      </c>
      <c r="P80" s="0" t="n">
        <v>1.45182011294939</v>
      </c>
      <c r="Q80" s="0" t="n">
        <v>4.32380075514323</v>
      </c>
      <c r="R80" s="0" t="n">
        <v>0.720633459190539</v>
      </c>
      <c r="S80" s="0" t="n">
        <v>1</v>
      </c>
      <c r="T80" s="0" t="n">
        <v>29</v>
      </c>
      <c r="U80" s="0" t="n">
        <v>28</v>
      </c>
      <c r="V80" s="12"/>
      <c r="W80" s="0" t="n">
        <v>11</v>
      </c>
      <c r="X80" s="0" t="n">
        <v>211</v>
      </c>
      <c r="Y80" s="0" t="n">
        <v>0</v>
      </c>
      <c r="Z80" s="0" t="n">
        <v>19</v>
      </c>
      <c r="AA80" s="0" t="n">
        <f aca="false">IFERROR(X80+Y80+Z80,"")</f>
        <v>230</v>
      </c>
      <c r="AB80" s="0" t="n">
        <f aca="false">IFERROR(AA80/W80,"")</f>
        <v>20.9090909090909</v>
      </c>
      <c r="AC80" s="12"/>
      <c r="AD80" s="0" t="n">
        <v>15</v>
      </c>
      <c r="AE80" s="0" t="n">
        <v>795</v>
      </c>
      <c r="AF80" s="0" t="n">
        <v>0</v>
      </c>
      <c r="AG80" s="0" t="n">
        <v>3</v>
      </c>
      <c r="AH80" s="0" t="n">
        <f aca="false">IFERROR(AE80+AF80+AG80,"")</f>
        <v>798</v>
      </c>
      <c r="AI80" s="0" t="n">
        <f aca="false">IFERROR(AH80/AD80,"")</f>
        <v>53.2</v>
      </c>
      <c r="AJ80" s="12"/>
      <c r="AK80" s="0" t="n">
        <v>15</v>
      </c>
      <c r="AL80" s="0" t="n">
        <v>377</v>
      </c>
      <c r="AM80" s="0" t="n">
        <v>0</v>
      </c>
      <c r="AN80" s="0" t="n">
        <v>0</v>
      </c>
      <c r="AO80" s="0" t="n">
        <f aca="false">IFERROR(AL80+AM80+AN80,"")</f>
        <v>377</v>
      </c>
      <c r="AP80" s="0" t="n">
        <f aca="false">IFERROR(AO80/AK80,"")</f>
        <v>25.1333333333333</v>
      </c>
    </row>
    <row r="81" customFormat="false" ht="15" hidden="false" customHeight="false" outlineLevel="0" collapsed="false">
      <c r="A81" s="0" t="s">
        <v>771</v>
      </c>
      <c r="B81" s="0" t="s">
        <v>34</v>
      </c>
      <c r="C81" s="0" t="n">
        <v>73</v>
      </c>
      <c r="D81" s="0" t="n">
        <v>195</v>
      </c>
      <c r="E81" s="0" t="n">
        <v>4.44</v>
      </c>
      <c r="F81" s="0" t="n">
        <v>1.24111432606184</v>
      </c>
      <c r="Q81" s="0" t="n">
        <v>1.24111432606184</v>
      </c>
      <c r="R81" s="0" t="n">
        <v>1.24111432606184</v>
      </c>
      <c r="V81" s="12"/>
      <c r="W81" s="0" t="n">
        <v>11</v>
      </c>
      <c r="X81" s="0" t="n">
        <v>0</v>
      </c>
      <c r="Y81" s="0" t="n">
        <v>259</v>
      </c>
      <c r="Z81" s="0" t="n">
        <v>86</v>
      </c>
      <c r="AA81" s="0" t="n">
        <f aca="false">IFERROR(X81+Y81+Z81,"")</f>
        <v>345</v>
      </c>
      <c r="AB81" s="0" t="n">
        <f aca="false">IFERROR(AA81/W81,"")</f>
        <v>31.3636363636364</v>
      </c>
      <c r="AC81" s="12"/>
      <c r="AD81" s="0" t="n">
        <v>14</v>
      </c>
      <c r="AE81" s="0" t="n">
        <v>0</v>
      </c>
      <c r="AF81" s="0" t="n">
        <v>300</v>
      </c>
      <c r="AG81" s="0" t="n">
        <v>160</v>
      </c>
      <c r="AH81" s="0" t="n">
        <f aca="false">IFERROR(AE81+AF81+AG81,"")</f>
        <v>460</v>
      </c>
      <c r="AI81" s="0" t="n">
        <f aca="false">IFERROR(AH81/AD81,"")</f>
        <v>32.8571428571429</v>
      </c>
      <c r="AJ81" s="12"/>
      <c r="AK81" s="0" t="n">
        <v>15</v>
      </c>
      <c r="AL81" s="0" t="n">
        <v>0</v>
      </c>
      <c r="AM81" s="0" t="n">
        <v>372</v>
      </c>
      <c r="AN81" s="0" t="n">
        <v>223</v>
      </c>
      <c r="AO81" s="0" t="n">
        <f aca="false">IFERROR(AL81+AM81+AN81,"")</f>
        <v>595</v>
      </c>
      <c r="AP81" s="0" t="n">
        <f aca="false">IFERROR(AO81/AK81,"")</f>
        <v>39.6666666666667</v>
      </c>
    </row>
    <row r="82" customFormat="false" ht="15" hidden="false" customHeight="false" outlineLevel="0" collapsed="false">
      <c r="A82" s="0" t="s">
        <v>774</v>
      </c>
      <c r="B82" s="0" t="s">
        <v>34</v>
      </c>
      <c r="C82" s="0" t="n">
        <v>73</v>
      </c>
      <c r="D82" s="0" t="n">
        <v>191</v>
      </c>
      <c r="E82" s="0" t="n">
        <v>4.68</v>
      </c>
      <c r="F82" s="0" t="n">
        <v>0.438836515348366</v>
      </c>
      <c r="Q82" s="0" t="n">
        <v>0.438836515348366</v>
      </c>
      <c r="R82" s="0" t="n">
        <v>0.438836515348366</v>
      </c>
      <c r="V82" s="12"/>
      <c r="AA82" s="0" t="n">
        <f aca="false">IFERROR(X82+Y82+Z82,"")</f>
        <v>0</v>
      </c>
      <c r="AB82" s="0" t="str">
        <f aca="false">IFERROR(AA82/W82,"")</f>
        <v/>
      </c>
      <c r="AC82" s="12"/>
      <c r="AH82" s="0" t="n">
        <f aca="false">IFERROR(AE82+AF82+AG82,"")</f>
        <v>0</v>
      </c>
      <c r="AI82" s="0" t="str">
        <f aca="false">IFERROR(AH82/AD82,"")</f>
        <v/>
      </c>
      <c r="AJ82" s="12"/>
      <c r="AO82" s="0" t="n">
        <f aca="false">IFERROR(AL82+AM82+AN82,"")</f>
        <v>0</v>
      </c>
      <c r="AP82" s="0" t="str">
        <f aca="false">IFERROR(AO82/AK82,"")</f>
        <v/>
      </c>
    </row>
    <row r="83" customFormat="false" ht="15" hidden="false" customHeight="false" outlineLevel="0" collapsed="false">
      <c r="A83" s="0" t="s">
        <v>784</v>
      </c>
      <c r="B83" s="0" t="s">
        <v>34</v>
      </c>
      <c r="C83" s="0" t="n">
        <v>72.38</v>
      </c>
      <c r="D83" s="0" t="n">
        <v>198</v>
      </c>
      <c r="E83" s="0" t="n">
        <v>4.6</v>
      </c>
      <c r="F83" s="0" t="n">
        <v>0.706262452252859</v>
      </c>
      <c r="G83" s="0" t="n">
        <v>16</v>
      </c>
      <c r="H83" s="0" t="n">
        <v>-0.786519734925182</v>
      </c>
      <c r="I83" s="0" t="n">
        <v>41</v>
      </c>
      <c r="J83" s="0" t="n">
        <v>1.75590947837905</v>
      </c>
      <c r="K83" s="0" t="n">
        <v>132</v>
      </c>
      <c r="L83" s="0" t="n">
        <v>1.77602364806148</v>
      </c>
      <c r="M83" s="0" t="n">
        <v>4.15</v>
      </c>
      <c r="N83" s="0" t="n">
        <v>0.85280948827819</v>
      </c>
      <c r="O83" s="0" t="n">
        <v>6.86</v>
      </c>
      <c r="P83" s="0" t="n">
        <v>1.04703755357688</v>
      </c>
      <c r="Q83" s="0" t="n">
        <v>5.35152288562328</v>
      </c>
      <c r="R83" s="0" t="n">
        <v>0.891920480937213</v>
      </c>
      <c r="V83" s="12"/>
      <c r="W83" s="0" t="n">
        <v>1</v>
      </c>
      <c r="X83" s="0" t="n">
        <v>1</v>
      </c>
      <c r="Y83" s="0" t="n">
        <v>0</v>
      </c>
      <c r="Z83" s="0" t="n">
        <v>0</v>
      </c>
      <c r="AA83" s="0" t="n">
        <f aca="false">IFERROR(X83+Y83+Z83,"")</f>
        <v>1</v>
      </c>
      <c r="AB83" s="0" t="n">
        <f aca="false">IFERROR(AA83/W83,"")</f>
        <v>1</v>
      </c>
      <c r="AC83" s="12"/>
      <c r="AH83" s="0" t="n">
        <f aca="false">IFERROR(AE83+AF83+AG83,"")</f>
        <v>0</v>
      </c>
      <c r="AI83" s="0" t="str">
        <f aca="false">IFERROR(AH83/AD83,"")</f>
        <v/>
      </c>
      <c r="AJ83" s="12"/>
      <c r="AO83" s="0" t="n">
        <f aca="false">IFERROR(AL83+AM83+AN83,"")</f>
        <v>0</v>
      </c>
      <c r="AP83" s="0" t="str">
        <f aca="false">IFERROR(AO83/AK83,"")</f>
        <v/>
      </c>
    </row>
    <row r="84" customFormat="false" ht="15" hidden="false" customHeight="false" outlineLevel="0" collapsed="false">
      <c r="A84" s="0" t="s">
        <v>785</v>
      </c>
      <c r="B84" s="0" t="s">
        <v>34</v>
      </c>
      <c r="C84" s="0" t="n">
        <v>71.38</v>
      </c>
      <c r="D84" s="0" t="n">
        <v>182</v>
      </c>
      <c r="E84" s="0" t="n">
        <v>4.53</v>
      </c>
      <c r="F84" s="0" t="n">
        <v>0.940260147044288</v>
      </c>
      <c r="I84" s="0" t="n">
        <v>36.5</v>
      </c>
      <c r="J84" s="0" t="n">
        <v>0.688183049721004</v>
      </c>
      <c r="K84" s="0" t="n">
        <v>122</v>
      </c>
      <c r="L84" s="0" t="n">
        <v>0.723534616558629</v>
      </c>
      <c r="M84" s="0" t="n">
        <v>4.12</v>
      </c>
      <c r="N84" s="0" t="n">
        <v>0.970758406423513</v>
      </c>
      <c r="O84" s="0" t="n">
        <v>6.88</v>
      </c>
      <c r="P84" s="0" t="n">
        <v>0.996439733655319</v>
      </c>
      <c r="Q84" s="0" t="n">
        <v>4.31917595340275</v>
      </c>
      <c r="R84" s="0" t="n">
        <v>0.863835190680551</v>
      </c>
      <c r="S84" s="0" t="n">
        <v>5</v>
      </c>
      <c r="T84" s="0" t="n">
        <v>139</v>
      </c>
      <c r="U84" s="0" t="n">
        <v>135</v>
      </c>
      <c r="V84" s="12"/>
      <c r="W84" s="0" t="n">
        <v>9</v>
      </c>
      <c r="X84" s="0" t="n">
        <v>168</v>
      </c>
      <c r="Y84" s="0" t="n">
        <v>0</v>
      </c>
      <c r="Z84" s="0" t="n">
        <v>39</v>
      </c>
      <c r="AA84" s="0" t="n">
        <f aca="false">IFERROR(X84+Y84+Z84,"")</f>
        <v>207</v>
      </c>
      <c r="AB84" s="0" t="n">
        <f aca="false">IFERROR(AA84/W84,"")</f>
        <v>23</v>
      </c>
      <c r="AC84" s="12"/>
      <c r="AD84" s="0" t="n">
        <v>8</v>
      </c>
      <c r="AE84" s="0" t="n">
        <v>63</v>
      </c>
      <c r="AF84" s="0" t="n">
        <v>0</v>
      </c>
      <c r="AG84" s="0" t="n">
        <v>36</v>
      </c>
      <c r="AH84" s="0" t="n">
        <f aca="false">IFERROR(AE84+AF84+AG84,"")</f>
        <v>99</v>
      </c>
      <c r="AI84" s="0" t="n">
        <f aca="false">IFERROR(AH84/AD84,"")</f>
        <v>12.375</v>
      </c>
      <c r="AJ84" s="12"/>
      <c r="AO84" s="0" t="n">
        <f aca="false">IFERROR(AL84+AM84+AN84,"")</f>
        <v>0</v>
      </c>
      <c r="AP84" s="0" t="str">
        <f aca="false">IFERROR(AO84/AK84,"")</f>
        <v/>
      </c>
    </row>
    <row r="85" customFormat="false" ht="15" hidden="false" customHeight="false" outlineLevel="0" collapsed="false">
      <c r="A85" s="0" t="s">
        <v>807</v>
      </c>
      <c r="B85" s="0" t="s">
        <v>34</v>
      </c>
      <c r="C85" s="0" t="n">
        <v>71.88</v>
      </c>
      <c r="D85" s="0" t="n">
        <v>204</v>
      </c>
      <c r="E85" s="0" t="n">
        <v>4.62</v>
      </c>
      <c r="F85" s="0" t="n">
        <v>0.639405968026734</v>
      </c>
      <c r="G85" s="0" t="n">
        <v>15</v>
      </c>
      <c r="H85" s="0" t="n">
        <v>-0.950104155188172</v>
      </c>
      <c r="I85" s="0" t="n">
        <v>33</v>
      </c>
      <c r="J85" s="0" t="n">
        <v>-0.142270839235251</v>
      </c>
      <c r="K85" s="0" t="n">
        <v>121</v>
      </c>
      <c r="L85" s="0" t="n">
        <v>0.618285713408343</v>
      </c>
      <c r="M85" s="0" t="n">
        <v>4.11</v>
      </c>
      <c r="N85" s="0" t="n">
        <v>1.01007471247195</v>
      </c>
      <c r="O85" s="0" t="n">
        <v>7.08</v>
      </c>
      <c r="P85" s="0" t="n">
        <v>0.490461534439687</v>
      </c>
      <c r="Q85" s="0" t="n">
        <v>1.66585293392329</v>
      </c>
      <c r="R85" s="0" t="n">
        <v>0.277642155653882</v>
      </c>
      <c r="V85" s="12"/>
      <c r="AA85" s="0" t="n">
        <f aca="false">IFERROR(X85+Y85+Z85,"")</f>
        <v>0</v>
      </c>
      <c r="AB85" s="0" t="str">
        <f aca="false">IFERROR(AA85/W85,"")</f>
        <v/>
      </c>
      <c r="AC85" s="12"/>
      <c r="AH85" s="0" t="n">
        <f aca="false">IFERROR(AE85+AF85+AG85,"")</f>
        <v>0</v>
      </c>
      <c r="AI85" s="0" t="str">
        <f aca="false">IFERROR(AH85/AD85,"")</f>
        <v/>
      </c>
      <c r="AJ85" s="12"/>
      <c r="AO85" s="0" t="n">
        <f aca="false">IFERROR(AL85+AM85+AN85,"")</f>
        <v>0</v>
      </c>
      <c r="AP85" s="0" t="str">
        <f aca="false">IFERROR(AO85/AK85,"")</f>
        <v/>
      </c>
    </row>
    <row r="86" customFormat="false" ht="15" hidden="false" customHeight="false" outlineLevel="0" collapsed="false">
      <c r="A86" s="0" t="s">
        <v>819</v>
      </c>
      <c r="B86" s="0" t="s">
        <v>34</v>
      </c>
      <c r="C86" s="0" t="n">
        <v>73.38</v>
      </c>
      <c r="D86" s="0" t="n">
        <v>212</v>
      </c>
      <c r="E86" s="0" t="n">
        <v>4.43</v>
      </c>
      <c r="F86" s="0" t="n">
        <v>1.27454256817491</v>
      </c>
      <c r="G86" s="0" t="n">
        <v>23</v>
      </c>
      <c r="H86" s="0" t="n">
        <v>0.358571206915751</v>
      </c>
      <c r="I86" s="0" t="n">
        <v>41</v>
      </c>
      <c r="J86" s="0" t="n">
        <v>1.75590947837905</v>
      </c>
      <c r="K86" s="0" t="n">
        <v>131</v>
      </c>
      <c r="L86" s="0" t="n">
        <v>1.6707747449112</v>
      </c>
      <c r="M86" s="0" t="n">
        <v>4.06</v>
      </c>
      <c r="N86" s="0" t="n">
        <v>1.20665624271416</v>
      </c>
      <c r="O86" s="0" t="n">
        <v>6.98</v>
      </c>
      <c r="P86" s="0" t="n">
        <v>0.743450634047502</v>
      </c>
      <c r="Q86" s="0" t="n">
        <v>7.00990487514256</v>
      </c>
      <c r="R86" s="0" t="n">
        <v>1.16831747919043</v>
      </c>
      <c r="S86" s="0" t="n">
        <v>3</v>
      </c>
      <c r="T86" s="0" t="n">
        <v>87</v>
      </c>
      <c r="U86" s="0" t="n">
        <v>86</v>
      </c>
      <c r="V86" s="12"/>
      <c r="W86" s="0" t="n">
        <v>7</v>
      </c>
      <c r="X86" s="0" t="n">
        <v>36</v>
      </c>
      <c r="Y86" s="0" t="n">
        <v>0</v>
      </c>
      <c r="Z86" s="0" t="n">
        <v>17</v>
      </c>
      <c r="AA86" s="0" t="n">
        <f aca="false">IFERROR(X86+Y86+Z86,"")</f>
        <v>53</v>
      </c>
      <c r="AB86" s="0" t="n">
        <f aca="false">IFERROR(AA86/W86,"")</f>
        <v>7.57142857142857</v>
      </c>
      <c r="AC86" s="12"/>
      <c r="AD86" s="0" t="n">
        <v>14</v>
      </c>
      <c r="AE86" s="0" t="n">
        <v>313</v>
      </c>
      <c r="AF86" s="0" t="n">
        <v>0</v>
      </c>
      <c r="AG86" s="0" t="n">
        <v>191</v>
      </c>
      <c r="AH86" s="0" t="n">
        <f aca="false">IFERROR(AE86+AF86+AG86,"")</f>
        <v>504</v>
      </c>
      <c r="AI86" s="0" t="n">
        <f aca="false">IFERROR(AH86/AD86,"")</f>
        <v>36</v>
      </c>
      <c r="AJ86" s="12"/>
      <c r="AK86" s="0" t="n">
        <v>12</v>
      </c>
      <c r="AL86" s="0" t="n">
        <v>92</v>
      </c>
      <c r="AM86" s="0" t="n">
        <v>0</v>
      </c>
      <c r="AN86" s="0" t="n">
        <v>148</v>
      </c>
      <c r="AO86" s="0" t="n">
        <f aca="false">IFERROR(AL86+AM86+AN86,"")</f>
        <v>240</v>
      </c>
      <c r="AP86" s="0" t="n">
        <f aca="false">IFERROR(AO86/AK86,"")</f>
        <v>20</v>
      </c>
    </row>
    <row r="87" customFormat="false" ht="15" hidden="false" customHeight="false" outlineLevel="0" collapsed="false">
      <c r="A87" s="0" t="s">
        <v>828</v>
      </c>
      <c r="B87" s="0" t="s">
        <v>34</v>
      </c>
      <c r="C87" s="0" t="n">
        <v>74</v>
      </c>
      <c r="D87" s="0" t="n">
        <v>206</v>
      </c>
      <c r="E87" s="0" t="n">
        <v>4.42</v>
      </c>
      <c r="F87" s="0" t="n">
        <v>1.30797081028797</v>
      </c>
      <c r="Q87" s="0" t="n">
        <v>1.30797081028797</v>
      </c>
      <c r="R87" s="0" t="n">
        <v>1.30797081028797</v>
      </c>
      <c r="V87" s="12"/>
      <c r="AA87" s="0" t="n">
        <f aca="false">IFERROR(X87+Y87+Z87,"")</f>
        <v>0</v>
      </c>
      <c r="AB87" s="0" t="str">
        <f aca="false">IFERROR(AA87/W87,"")</f>
        <v/>
      </c>
      <c r="AC87" s="12"/>
      <c r="AH87" s="0" t="n">
        <f aca="false">IFERROR(AE87+AF87+AG87,"")</f>
        <v>0</v>
      </c>
      <c r="AI87" s="0" t="str">
        <f aca="false">IFERROR(AH87/AD87,"")</f>
        <v/>
      </c>
      <c r="AJ87" s="12"/>
      <c r="AO87" s="0" t="n">
        <f aca="false">IFERROR(AL87+AM87+AN87,"")</f>
        <v>0</v>
      </c>
      <c r="AP87" s="0" t="str">
        <f aca="false">IFERROR(AO87/AK87,"")</f>
        <v/>
      </c>
    </row>
    <row r="88" customFormat="false" ht="15" hidden="false" customHeight="false" outlineLevel="0" collapsed="false">
      <c r="A88" s="0" t="s">
        <v>832</v>
      </c>
      <c r="B88" s="0" t="s">
        <v>34</v>
      </c>
      <c r="C88" s="0" t="n">
        <v>66</v>
      </c>
      <c r="D88" s="0" t="n">
        <v>167</v>
      </c>
      <c r="E88" s="0" t="n">
        <v>4.38</v>
      </c>
      <c r="F88" s="0" t="n">
        <v>1.44168377874021</v>
      </c>
      <c r="Q88" s="0" t="n">
        <v>1.44168377874021</v>
      </c>
      <c r="R88" s="0" t="n">
        <v>1.44168377874021</v>
      </c>
      <c r="V88" s="12"/>
      <c r="AA88" s="0" t="n">
        <f aca="false">IFERROR(X88+Y88+Z88,"")</f>
        <v>0</v>
      </c>
      <c r="AB88" s="0" t="str">
        <f aca="false">IFERROR(AA88/W88,"")</f>
        <v/>
      </c>
      <c r="AC88" s="12"/>
      <c r="AD88" s="0" t="n">
        <v>5</v>
      </c>
      <c r="AE88" s="0" t="n">
        <v>30</v>
      </c>
      <c r="AF88" s="0" t="n">
        <v>0</v>
      </c>
      <c r="AG88" s="0" t="n">
        <v>0</v>
      </c>
      <c r="AH88" s="0" t="n">
        <f aca="false">IFERROR(AE88+AF88+AG88,"")</f>
        <v>30</v>
      </c>
      <c r="AI88" s="0" t="n">
        <f aca="false">IFERROR(AH88/AD88,"")</f>
        <v>6</v>
      </c>
      <c r="AJ88" s="12"/>
      <c r="AO88" s="0" t="n">
        <f aca="false">IFERROR(AL88+AM88+AN88,"")</f>
        <v>0</v>
      </c>
      <c r="AP88" s="0" t="str">
        <f aca="false">IFERROR(AO88/AK88,"")</f>
        <v/>
      </c>
    </row>
    <row r="89" customFormat="false" ht="15" hidden="false" customHeight="false" outlineLevel="0" collapsed="false">
      <c r="A89" s="0" t="s">
        <v>838</v>
      </c>
      <c r="B89" s="0" t="s">
        <v>34</v>
      </c>
      <c r="C89" s="0" t="n">
        <v>72</v>
      </c>
      <c r="D89" s="0" t="n">
        <v>195</v>
      </c>
      <c r="E89" s="0" t="n">
        <v>4.46</v>
      </c>
      <c r="F89" s="0" t="n">
        <v>1.17425784183572</v>
      </c>
      <c r="I89" s="0" t="n">
        <v>35</v>
      </c>
      <c r="J89" s="0" t="n">
        <v>0.332274240168323</v>
      </c>
      <c r="K89" s="0" t="n">
        <v>115</v>
      </c>
      <c r="L89" s="0" t="n">
        <v>-0.0132077054933691</v>
      </c>
      <c r="M89" s="0" t="n">
        <v>4.32</v>
      </c>
      <c r="N89" s="0" t="n">
        <v>0.184432285454701</v>
      </c>
      <c r="O89" s="0" t="n">
        <v>7.03</v>
      </c>
      <c r="P89" s="0" t="n">
        <v>0.616956084243595</v>
      </c>
      <c r="Q89" s="0" t="n">
        <v>2.29471274620897</v>
      </c>
      <c r="R89" s="0" t="n">
        <v>0.458942549241794</v>
      </c>
      <c r="S89" s="0" t="n">
        <v>5</v>
      </c>
      <c r="T89" s="0" t="n">
        <v>146</v>
      </c>
      <c r="U89" s="0" t="n">
        <v>141</v>
      </c>
      <c r="V89" s="12"/>
      <c r="W89" s="0" t="n">
        <v>13</v>
      </c>
      <c r="X89" s="0" t="n">
        <v>654</v>
      </c>
      <c r="Y89" s="0" t="n">
        <v>0</v>
      </c>
      <c r="Z89" s="0" t="n">
        <v>6</v>
      </c>
      <c r="AA89" s="0" t="n">
        <f aca="false">IFERROR(X89+Y89+Z89,"")</f>
        <v>660</v>
      </c>
      <c r="AB89" s="0" t="n">
        <f aca="false">IFERROR(AA89/W89,"")</f>
        <v>50.7692307692308</v>
      </c>
      <c r="AC89" s="12"/>
      <c r="AD89" s="0" t="n">
        <v>13</v>
      </c>
      <c r="AE89" s="0" t="n">
        <v>694</v>
      </c>
      <c r="AF89" s="0" t="n">
        <v>0</v>
      </c>
      <c r="AG89" s="0" t="n">
        <v>8</v>
      </c>
      <c r="AH89" s="0" t="n">
        <f aca="false">IFERROR(AE89+AF89+AG89,"")</f>
        <v>702</v>
      </c>
      <c r="AI89" s="0" t="n">
        <f aca="false">IFERROR(AH89/AD89,"")</f>
        <v>54</v>
      </c>
      <c r="AJ89" s="12"/>
      <c r="AK89" s="0" t="n">
        <v>14</v>
      </c>
      <c r="AL89" s="0" t="n">
        <v>780</v>
      </c>
      <c r="AM89" s="0" t="n">
        <v>0</v>
      </c>
      <c r="AN89" s="0" t="n">
        <v>0</v>
      </c>
      <c r="AO89" s="0" t="n">
        <f aca="false">IFERROR(AL89+AM89+AN89,"")</f>
        <v>780</v>
      </c>
      <c r="AP89" s="0" t="n">
        <f aca="false">IFERROR(AO89/AK89,"")</f>
        <v>55.7142857142857</v>
      </c>
    </row>
    <row r="90" customFormat="false" ht="15" hidden="false" customHeight="false" outlineLevel="0" collapsed="false">
      <c r="A90" s="0" t="s">
        <v>851</v>
      </c>
      <c r="B90" s="0" t="s">
        <v>34</v>
      </c>
      <c r="C90" s="0" t="n">
        <v>68</v>
      </c>
      <c r="D90" s="0" t="n">
        <v>175</v>
      </c>
      <c r="E90" s="0" t="n">
        <v>4.42</v>
      </c>
      <c r="F90" s="0" t="n">
        <v>1.30797081028797</v>
      </c>
      <c r="Q90" s="0" t="n">
        <v>1.30797081028797</v>
      </c>
      <c r="R90" s="0" t="n">
        <v>1.30797081028797</v>
      </c>
      <c r="V90" s="12"/>
      <c r="AA90" s="0" t="n">
        <f aca="false">IFERROR(X90+Y90+Z90,"")</f>
        <v>0</v>
      </c>
      <c r="AB90" s="0" t="str">
        <f aca="false">IFERROR(AA90/W90,"")</f>
        <v/>
      </c>
      <c r="AC90" s="12"/>
      <c r="AH90" s="0" t="n">
        <f aca="false">IFERROR(AE90+AF90+AG90,"")</f>
        <v>0</v>
      </c>
      <c r="AI90" s="0" t="str">
        <f aca="false">IFERROR(AH90/AD90,"")</f>
        <v/>
      </c>
      <c r="AJ90" s="12"/>
      <c r="AO90" s="0" t="n">
        <f aca="false">IFERROR(AL90+AM90+AN90,"")</f>
        <v>0</v>
      </c>
      <c r="AP90" s="0" t="str">
        <f aca="false">IFERROR(AO90/AK90,"")</f>
        <v/>
      </c>
    </row>
    <row r="91" customFormat="false" ht="15" hidden="false" customHeight="false" outlineLevel="0" collapsed="false">
      <c r="A91" s="0" t="s">
        <v>860</v>
      </c>
      <c r="B91" s="0" t="s">
        <v>34</v>
      </c>
      <c r="C91" s="0" t="n">
        <v>71</v>
      </c>
      <c r="D91" s="0" t="n">
        <v>197</v>
      </c>
      <c r="E91" s="0" t="n">
        <v>4.53</v>
      </c>
      <c r="F91" s="0" t="n">
        <v>0.940260147044288</v>
      </c>
      <c r="Q91" s="0" t="n">
        <v>0.940260147044288</v>
      </c>
      <c r="R91" s="0" t="n">
        <v>0.940260147044288</v>
      </c>
      <c r="V91" s="12"/>
      <c r="AA91" s="0" t="n">
        <f aca="false">IFERROR(X91+Y91+Z91,"")</f>
        <v>0</v>
      </c>
      <c r="AB91" s="0" t="str">
        <f aca="false">IFERROR(AA91/W91,"")</f>
        <v/>
      </c>
      <c r="AC91" s="12"/>
      <c r="AH91" s="0" t="n">
        <f aca="false">IFERROR(AE91+AF91+AG91,"")</f>
        <v>0</v>
      </c>
      <c r="AI91" s="0" t="str">
        <f aca="false">IFERROR(AH91/AD91,"")</f>
        <v/>
      </c>
      <c r="AJ91" s="12"/>
      <c r="AO91" s="0" t="n">
        <f aca="false">IFERROR(AL91+AM91+AN91,"")</f>
        <v>0</v>
      </c>
      <c r="AP91" s="0" t="str">
        <f aca="false">IFERROR(AO91/AK91,"")</f>
        <v/>
      </c>
    </row>
    <row r="92" customFormat="false" ht="15" hidden="false" customHeight="false" outlineLevel="0" collapsed="false">
      <c r="A92" s="0" t="s">
        <v>862</v>
      </c>
      <c r="B92" s="0" t="s">
        <v>34</v>
      </c>
      <c r="C92" s="0" t="n">
        <v>71.75</v>
      </c>
      <c r="D92" s="0" t="n">
        <v>211</v>
      </c>
      <c r="E92" s="0" t="n">
        <v>4.65</v>
      </c>
      <c r="F92" s="0" t="n">
        <v>0.539121241687549</v>
      </c>
      <c r="G92" s="0" t="n">
        <v>17</v>
      </c>
      <c r="H92" s="0" t="n">
        <v>-0.622935314662191</v>
      </c>
      <c r="I92" s="0" t="n">
        <v>34</v>
      </c>
      <c r="J92" s="0" t="n">
        <v>0.095001700466536</v>
      </c>
      <c r="K92" s="0" t="n">
        <v>118</v>
      </c>
      <c r="L92" s="0" t="n">
        <v>0.302539003957487</v>
      </c>
      <c r="M92" s="0" t="n">
        <v>4.5</v>
      </c>
      <c r="N92" s="0" t="n">
        <v>-0.523261223417228</v>
      </c>
      <c r="O92" s="0" t="n">
        <v>7.51</v>
      </c>
      <c r="P92" s="0" t="n">
        <v>-0.597391593873919</v>
      </c>
      <c r="Q92" s="0" t="n">
        <v>-0.806926185841766</v>
      </c>
      <c r="R92" s="0" t="n">
        <v>-0.134487697640294</v>
      </c>
      <c r="V92" s="12"/>
      <c r="AA92" s="0" t="n">
        <f aca="false">IFERROR(X92+Y92+Z92,"")</f>
        <v>0</v>
      </c>
      <c r="AB92" s="0" t="str">
        <f aca="false">IFERROR(AA92/W92,"")</f>
        <v/>
      </c>
      <c r="AC92" s="12"/>
      <c r="AH92" s="0" t="n">
        <f aca="false">IFERROR(AE92+AF92+AG92,"")</f>
        <v>0</v>
      </c>
      <c r="AI92" s="0" t="str">
        <f aca="false">IFERROR(AH92/AD92,"")</f>
        <v/>
      </c>
      <c r="AJ92" s="12"/>
      <c r="AO92" s="0" t="n">
        <f aca="false">IFERROR(AL92+AM92+AN92,"")</f>
        <v>0</v>
      </c>
      <c r="AP92" s="0" t="str">
        <f aca="false">IFERROR(AO92/AK92,"")</f>
        <v/>
      </c>
    </row>
    <row r="93" customFormat="false" ht="15" hidden="false" customHeight="false" outlineLevel="0" collapsed="false">
      <c r="A93" s="0" t="s">
        <v>887</v>
      </c>
      <c r="B93" s="0" t="s">
        <v>34</v>
      </c>
      <c r="C93" s="0" t="n">
        <v>72.75</v>
      </c>
      <c r="D93" s="0" t="n">
        <v>196</v>
      </c>
      <c r="E93" s="0" t="n">
        <v>4.51</v>
      </c>
      <c r="F93" s="0" t="n">
        <v>1.00711663127041</v>
      </c>
      <c r="I93" s="0" t="n">
        <v>32.5</v>
      </c>
      <c r="J93" s="0" t="n">
        <v>-0.260907109086145</v>
      </c>
      <c r="K93" s="0" t="n">
        <v>119</v>
      </c>
      <c r="L93" s="0" t="n">
        <v>0.407787907107773</v>
      </c>
      <c r="M93" s="0" t="n">
        <v>4.28</v>
      </c>
      <c r="N93" s="0" t="n">
        <v>0.341697509648463</v>
      </c>
      <c r="O93" s="0" t="n">
        <v>7.14</v>
      </c>
      <c r="P93" s="0" t="n">
        <v>0.338668074674999</v>
      </c>
      <c r="Q93" s="0" t="n">
        <v>1.8343630136155</v>
      </c>
      <c r="R93" s="0" t="n">
        <v>0.3668726027231</v>
      </c>
      <c r="V93" s="12"/>
      <c r="AA93" s="0" t="n">
        <f aca="false">IFERROR(X93+Y93+Z93,"")</f>
        <v>0</v>
      </c>
      <c r="AB93" s="0" t="str">
        <f aca="false">IFERROR(AA93/W93,"")</f>
        <v/>
      </c>
      <c r="AC93" s="12"/>
      <c r="AH93" s="0" t="n">
        <f aca="false">IFERROR(AE93+AF93+AG93,"")</f>
        <v>0</v>
      </c>
      <c r="AI93" s="0" t="str">
        <f aca="false">IFERROR(AH93/AD93,"")</f>
        <v/>
      </c>
      <c r="AJ93" s="12"/>
      <c r="AO93" s="0" t="n">
        <f aca="false">IFERROR(AL93+AM93+AN93,"")</f>
        <v>0</v>
      </c>
      <c r="AP93" s="0" t="str">
        <f aca="false">IFERROR(AO93/AK93,"")</f>
        <v/>
      </c>
    </row>
    <row r="94" customFormat="false" ht="15" hidden="false" customHeight="false" outlineLevel="0" collapsed="false">
      <c r="A94" s="0" t="s">
        <v>890</v>
      </c>
      <c r="B94" s="0" t="s">
        <v>34</v>
      </c>
      <c r="C94" s="0" t="n">
        <v>67</v>
      </c>
      <c r="D94" s="0" t="n">
        <v>188</v>
      </c>
      <c r="E94" s="0" t="n">
        <v>4.68</v>
      </c>
      <c r="F94" s="0" t="n">
        <v>0.438836515348366</v>
      </c>
      <c r="Q94" s="0" t="n">
        <v>0.438836515348366</v>
      </c>
      <c r="R94" s="0" t="n">
        <v>0.438836515348366</v>
      </c>
      <c r="V94" s="12"/>
      <c r="AA94" s="0" t="n">
        <f aca="false">IFERROR(X94+Y94+Z94,"")</f>
        <v>0</v>
      </c>
      <c r="AB94" s="0" t="str">
        <f aca="false">IFERROR(AA94/W94,"")</f>
        <v/>
      </c>
      <c r="AC94" s="12"/>
      <c r="AH94" s="0" t="n">
        <f aca="false">IFERROR(AE94+AF94+AG94,"")</f>
        <v>0</v>
      </c>
      <c r="AI94" s="0" t="str">
        <f aca="false">IFERROR(AH94/AD94,"")</f>
        <v/>
      </c>
      <c r="AJ94" s="12"/>
      <c r="AO94" s="0" t="n">
        <f aca="false">IFERROR(AL94+AM94+AN94,"")</f>
        <v>0</v>
      </c>
      <c r="AP94" s="0" t="str">
        <f aca="false">IFERROR(AO94/AK94,"")</f>
        <v/>
      </c>
    </row>
    <row r="95" customFormat="false" ht="15" hidden="false" customHeight="false" outlineLevel="0" collapsed="false">
      <c r="A95" s="0" t="s">
        <v>892</v>
      </c>
      <c r="B95" s="0" t="s">
        <v>34</v>
      </c>
      <c r="C95" s="0" t="n">
        <v>71</v>
      </c>
      <c r="D95" s="0" t="n">
        <v>197</v>
      </c>
      <c r="E95" s="0" t="n">
        <v>4.42</v>
      </c>
      <c r="F95" s="0" t="n">
        <v>1.30797081028797</v>
      </c>
      <c r="Q95" s="0" t="n">
        <v>1.30797081028797</v>
      </c>
      <c r="R95" s="0" t="n">
        <v>1.30797081028797</v>
      </c>
      <c r="V95" s="12"/>
      <c r="AA95" s="0" t="n">
        <f aca="false">IFERROR(X95+Y95+Z95,"")</f>
        <v>0</v>
      </c>
      <c r="AB95" s="0" t="str">
        <f aca="false">IFERROR(AA95/W95,"")</f>
        <v/>
      </c>
      <c r="AC95" s="12"/>
      <c r="AH95" s="0" t="n">
        <f aca="false">IFERROR(AE95+AF95+AG95,"")</f>
        <v>0</v>
      </c>
      <c r="AI95" s="0" t="str">
        <f aca="false">IFERROR(AH95/AD95,"")</f>
        <v/>
      </c>
      <c r="AJ95" s="12"/>
      <c r="AO95" s="0" t="n">
        <f aca="false">IFERROR(AL95+AM95+AN95,"")</f>
        <v>0</v>
      </c>
      <c r="AP95" s="0" t="str">
        <f aca="false">IFERROR(AO95/AK95,"")</f>
        <v/>
      </c>
    </row>
    <row r="96" customFormat="false" ht="15" hidden="false" customHeight="false" outlineLevel="0" collapsed="false">
      <c r="A96" s="0" t="s">
        <v>893</v>
      </c>
      <c r="B96" s="0" t="s">
        <v>34</v>
      </c>
      <c r="C96" s="0" t="n">
        <v>74.5</v>
      </c>
      <c r="D96" s="0" t="n">
        <v>192</v>
      </c>
      <c r="E96" s="0" t="n">
        <v>4.61</v>
      </c>
      <c r="F96" s="0" t="n">
        <v>0.672834210139795</v>
      </c>
      <c r="G96" s="0" t="n">
        <v>10</v>
      </c>
      <c r="H96" s="0" t="n">
        <v>-1.76802625650312</v>
      </c>
      <c r="I96" s="0" t="n">
        <v>36</v>
      </c>
      <c r="J96" s="0" t="n">
        <v>0.569546779870111</v>
      </c>
      <c r="K96" s="0" t="n">
        <v>114</v>
      </c>
      <c r="L96" s="0" t="n">
        <v>-0.118456608643655</v>
      </c>
      <c r="M96" s="0" t="n">
        <v>4.13</v>
      </c>
      <c r="N96" s="0" t="n">
        <v>0.931442100375073</v>
      </c>
      <c r="O96" s="0" t="n">
        <v>6.92</v>
      </c>
      <c r="P96" s="0" t="n">
        <v>0.895244093812193</v>
      </c>
      <c r="Q96" s="0" t="n">
        <v>1.18258431905039</v>
      </c>
      <c r="R96" s="0" t="n">
        <v>0.197097386508399</v>
      </c>
      <c r="S96" s="0" t="n">
        <v>5</v>
      </c>
      <c r="T96" s="0" t="n">
        <v>156</v>
      </c>
      <c r="U96" s="0" t="n">
        <v>151</v>
      </c>
      <c r="V96" s="12"/>
      <c r="W96" s="0" t="n">
        <v>9</v>
      </c>
      <c r="X96" s="0" t="n">
        <v>0</v>
      </c>
      <c r="Y96" s="0" t="n">
        <v>133</v>
      </c>
      <c r="Z96" s="0" t="n">
        <v>78</v>
      </c>
      <c r="AA96" s="0" t="n">
        <f aca="false">IFERROR(X96+Y96+Z96,"")</f>
        <v>211</v>
      </c>
      <c r="AB96" s="0" t="n">
        <f aca="false">IFERROR(AA96/W96,"")</f>
        <v>23.4444444444444</v>
      </c>
      <c r="AC96" s="12"/>
      <c r="AD96" s="0" t="n">
        <v>16</v>
      </c>
      <c r="AE96" s="0" t="n">
        <v>0</v>
      </c>
      <c r="AF96" s="0" t="n">
        <v>862</v>
      </c>
      <c r="AG96" s="0" t="n">
        <v>166</v>
      </c>
      <c r="AH96" s="0" t="n">
        <f aca="false">IFERROR(AE96+AF96+AG96,"")</f>
        <v>1028</v>
      </c>
      <c r="AI96" s="0" t="n">
        <f aca="false">IFERROR(AH96/AD96,"")</f>
        <v>64.25</v>
      </c>
      <c r="AJ96" s="12"/>
      <c r="AO96" s="0" t="n">
        <f aca="false">IFERROR(AL96+AM96+AN96,"")</f>
        <v>0</v>
      </c>
      <c r="AP96" s="0" t="str">
        <f aca="false">IFERROR(AO96/AK96,"")</f>
        <v/>
      </c>
    </row>
    <row r="97" customFormat="false" ht="15" hidden="false" customHeight="false" outlineLevel="0" collapsed="false">
      <c r="A97" s="0" t="s">
        <v>904</v>
      </c>
      <c r="B97" s="0" t="s">
        <v>34</v>
      </c>
      <c r="C97" s="0" t="n">
        <v>72.25</v>
      </c>
      <c r="D97" s="0" t="n">
        <v>210</v>
      </c>
      <c r="E97" s="0" t="n">
        <v>4.41</v>
      </c>
      <c r="F97" s="0" t="n">
        <v>1.34139905240103</v>
      </c>
      <c r="G97" s="0" t="n">
        <v>16</v>
      </c>
      <c r="H97" s="0" t="n">
        <v>-0.786519734925182</v>
      </c>
      <c r="I97" s="0" t="n">
        <v>38</v>
      </c>
      <c r="J97" s="0" t="n">
        <v>1.04409185927369</v>
      </c>
      <c r="K97" s="0" t="n">
        <v>122</v>
      </c>
      <c r="L97" s="0" t="n">
        <v>0.723534616558629</v>
      </c>
      <c r="M97" s="0" t="n">
        <v>4.08</v>
      </c>
      <c r="N97" s="0" t="n">
        <v>1.12802363061728</v>
      </c>
      <c r="O97" s="0" t="n">
        <v>6.96</v>
      </c>
      <c r="P97" s="0" t="n">
        <v>0.794048453969066</v>
      </c>
      <c r="Q97" s="0" t="n">
        <v>4.2445778778945</v>
      </c>
      <c r="R97" s="0" t="n">
        <v>0.70742964631575</v>
      </c>
      <c r="S97" s="0" t="n">
        <v>7</v>
      </c>
      <c r="T97" s="0" t="n">
        <v>245</v>
      </c>
      <c r="U97" s="0" t="n">
        <v>235</v>
      </c>
      <c r="V97" s="12"/>
      <c r="W97" s="0" t="n">
        <v>7</v>
      </c>
      <c r="X97" s="0" t="n">
        <v>55</v>
      </c>
      <c r="Y97" s="0" t="n">
        <v>0</v>
      </c>
      <c r="Z97" s="0" t="n">
        <v>107</v>
      </c>
      <c r="AA97" s="0" t="n">
        <f aca="false">IFERROR(X97+Y97+Z97,"")</f>
        <v>162</v>
      </c>
      <c r="AB97" s="0" t="n">
        <f aca="false">IFERROR(AA97/W97,"")</f>
        <v>23.1428571428571</v>
      </c>
      <c r="AC97" s="12"/>
      <c r="AD97" s="0" t="n">
        <v>2</v>
      </c>
      <c r="AE97" s="0" t="n">
        <v>0</v>
      </c>
      <c r="AF97" s="0" t="n">
        <v>0</v>
      </c>
      <c r="AG97" s="0" t="n">
        <v>7</v>
      </c>
      <c r="AH97" s="0" t="n">
        <f aca="false">IFERROR(AE97+AF97+AG97,"")</f>
        <v>7</v>
      </c>
      <c r="AI97" s="0" t="n">
        <f aca="false">IFERROR(AH97/AD97,"")</f>
        <v>3.5</v>
      </c>
      <c r="AJ97" s="12"/>
      <c r="AK97" s="0" t="n">
        <v>8</v>
      </c>
      <c r="AL97" s="0" t="n">
        <v>234</v>
      </c>
      <c r="AM97" s="0" t="n">
        <v>0</v>
      </c>
      <c r="AN97" s="0" t="n">
        <v>10</v>
      </c>
      <c r="AO97" s="0" t="n">
        <f aca="false">IFERROR(AL97+AM97+AN97,"")</f>
        <v>244</v>
      </c>
      <c r="AP97" s="0" t="n">
        <f aca="false">IFERROR(AO97/AK97,"")</f>
        <v>30.5</v>
      </c>
    </row>
    <row r="98" customFormat="false" ht="15" hidden="false" customHeight="false" outlineLevel="0" collapsed="false">
      <c r="A98" s="0" t="s">
        <v>915</v>
      </c>
      <c r="B98" s="0" t="s">
        <v>34</v>
      </c>
      <c r="C98" s="0" t="n">
        <v>71.88</v>
      </c>
      <c r="D98" s="0" t="n">
        <v>221</v>
      </c>
      <c r="E98" s="0" t="n">
        <v>4.55</v>
      </c>
      <c r="F98" s="0" t="n">
        <v>0.873403662818166</v>
      </c>
      <c r="I98" s="0" t="n">
        <v>40.5</v>
      </c>
      <c r="J98" s="0" t="n">
        <v>1.63727320852815</v>
      </c>
      <c r="K98" s="0" t="n">
        <v>121</v>
      </c>
      <c r="L98" s="0" t="n">
        <v>0.618285713408343</v>
      </c>
      <c r="M98" s="0" t="n">
        <v>4.21</v>
      </c>
      <c r="N98" s="0" t="n">
        <v>0.616911651987548</v>
      </c>
      <c r="O98" s="0" t="n">
        <v>6.97</v>
      </c>
      <c r="P98" s="0" t="n">
        <v>0.768749544008285</v>
      </c>
      <c r="Q98" s="0" t="n">
        <v>4.5146237807505</v>
      </c>
      <c r="R98" s="0" t="n">
        <v>0.9029247561501</v>
      </c>
      <c r="S98" s="0" t="n">
        <v>3</v>
      </c>
      <c r="T98" s="0" t="n">
        <v>94</v>
      </c>
      <c r="U98" s="0" t="n">
        <v>93</v>
      </c>
      <c r="V98" s="12"/>
      <c r="W98" s="0" t="n">
        <v>6</v>
      </c>
      <c r="X98" s="0" t="n">
        <v>242</v>
      </c>
      <c r="Y98" s="0" t="n">
        <v>0</v>
      </c>
      <c r="Z98" s="0" t="n">
        <v>20</v>
      </c>
      <c r="AA98" s="0" t="n">
        <f aca="false">IFERROR(X98+Y98+Z98,"")</f>
        <v>262</v>
      </c>
      <c r="AB98" s="0" t="n">
        <f aca="false">IFERROR(AA98/W98,"")</f>
        <v>43.6666666666667</v>
      </c>
      <c r="AC98" s="12"/>
      <c r="AD98" s="0" t="n">
        <v>15</v>
      </c>
      <c r="AE98" s="0" t="n">
        <v>391</v>
      </c>
      <c r="AF98" s="0" t="n">
        <v>0</v>
      </c>
      <c r="AG98" s="0" t="n">
        <v>144</v>
      </c>
      <c r="AH98" s="0" t="n">
        <f aca="false">IFERROR(AE98+AF98+AG98,"")</f>
        <v>535</v>
      </c>
      <c r="AI98" s="0" t="n">
        <f aca="false">IFERROR(AH98/AD98,"")</f>
        <v>35.6666666666667</v>
      </c>
      <c r="AJ98" s="12"/>
      <c r="AK98" s="0" t="n">
        <v>8</v>
      </c>
      <c r="AL98" s="0" t="n">
        <v>275</v>
      </c>
      <c r="AM98" s="0" t="n">
        <v>0</v>
      </c>
      <c r="AN98" s="0" t="n">
        <v>5</v>
      </c>
      <c r="AO98" s="0" t="n">
        <f aca="false">IFERROR(AL98+AM98+AN98,"")</f>
        <v>280</v>
      </c>
      <c r="AP98" s="0" t="n">
        <f aca="false">IFERROR(AO98/AK98,"")</f>
        <v>35</v>
      </c>
    </row>
    <row r="99" customFormat="false" ht="15" hidden="false" customHeight="false" outlineLevel="0" collapsed="false">
      <c r="A99" s="0" t="s">
        <v>921</v>
      </c>
      <c r="B99" s="0" t="s">
        <v>34</v>
      </c>
      <c r="C99" s="0" t="n">
        <v>69.88</v>
      </c>
      <c r="D99" s="0" t="n">
        <v>182</v>
      </c>
      <c r="E99" s="0" t="n">
        <v>4.4</v>
      </c>
      <c r="F99" s="0" t="n">
        <v>1.37482729451409</v>
      </c>
      <c r="I99" s="0" t="n">
        <v>35.5</v>
      </c>
      <c r="J99" s="0" t="n">
        <v>0.450910510019217</v>
      </c>
      <c r="K99" s="0" t="n">
        <v>121</v>
      </c>
      <c r="L99" s="0" t="n">
        <v>0.618285713408343</v>
      </c>
      <c r="M99" s="0" t="n">
        <v>4.07</v>
      </c>
      <c r="N99" s="0" t="n">
        <v>1.16733993666571</v>
      </c>
      <c r="O99" s="0" t="n">
        <v>6.89</v>
      </c>
      <c r="P99" s="0" t="n">
        <v>0.971140823694538</v>
      </c>
      <c r="Q99" s="0" t="n">
        <v>4.5825042783019</v>
      </c>
      <c r="R99" s="0" t="n">
        <v>0.91650085566038</v>
      </c>
      <c r="S99" s="0" t="n">
        <v>3</v>
      </c>
      <c r="T99" s="0" t="n">
        <v>69</v>
      </c>
      <c r="U99" s="0" t="n">
        <v>68</v>
      </c>
      <c r="V99" s="12"/>
      <c r="X99" s="0" t="n">
        <v>663</v>
      </c>
      <c r="Y99" s="0" t="n">
        <v>0</v>
      </c>
      <c r="Z99" s="0" t="n">
        <v>152</v>
      </c>
      <c r="AA99" s="0" t="n">
        <f aca="false">IFERROR(X99+Y99+Z99,"")</f>
        <v>815</v>
      </c>
      <c r="AB99" s="0" t="str">
        <f aca="false">IFERROR(AA99/W99,"")</f>
        <v/>
      </c>
      <c r="AC99" s="12"/>
      <c r="AD99" s="0" t="n">
        <v>15</v>
      </c>
      <c r="AE99" s="0" t="n">
        <v>558</v>
      </c>
      <c r="AF99" s="0" t="n">
        <v>0</v>
      </c>
      <c r="AG99" s="0" t="n">
        <v>122</v>
      </c>
      <c r="AH99" s="0" t="n">
        <f aca="false">IFERROR(AE99+AF99+AG99,"")</f>
        <v>680</v>
      </c>
      <c r="AI99" s="0" t="n">
        <f aca="false">IFERROR(AH99/AD99,"")</f>
        <v>45.3333333333333</v>
      </c>
      <c r="AJ99" s="12"/>
      <c r="AK99" s="0" t="n">
        <v>16</v>
      </c>
      <c r="AL99" s="0" t="n">
        <v>691</v>
      </c>
      <c r="AM99" s="0" t="n">
        <v>0</v>
      </c>
      <c r="AN99" s="0" t="n">
        <v>167</v>
      </c>
      <c r="AO99" s="0" t="n">
        <f aca="false">IFERROR(AL99+AM99+AN99,"")</f>
        <v>858</v>
      </c>
      <c r="AP99" s="0" t="n">
        <f aca="false">IFERROR(AO99/AK99,"")</f>
        <v>53.625</v>
      </c>
    </row>
    <row r="100" customFormat="false" ht="15" hidden="false" customHeight="false" outlineLevel="0" collapsed="false">
      <c r="A100" s="0" t="s">
        <v>929</v>
      </c>
      <c r="B100" s="0" t="s">
        <v>34</v>
      </c>
      <c r="C100" s="0" t="n">
        <v>75</v>
      </c>
      <c r="D100" s="0" t="n">
        <v>204</v>
      </c>
      <c r="E100" s="0" t="n">
        <v>4.43</v>
      </c>
      <c r="F100" s="0" t="n">
        <v>1.27454256817491</v>
      </c>
      <c r="Q100" s="0" t="n">
        <v>1.27454256817491</v>
      </c>
      <c r="R100" s="0" t="n">
        <v>1.27454256817491</v>
      </c>
      <c r="V100" s="12"/>
      <c r="W100" s="0" t="n">
        <v>4</v>
      </c>
      <c r="X100" s="0" t="n">
        <v>26</v>
      </c>
      <c r="Y100" s="0" t="n">
        <v>0</v>
      </c>
      <c r="Z100" s="0" t="n">
        <v>39</v>
      </c>
      <c r="AA100" s="0" t="n">
        <f aca="false">IFERROR(X100+Y100+Z100,"")</f>
        <v>65</v>
      </c>
      <c r="AB100" s="0" t="n">
        <f aca="false">IFERROR(AA100/W100,"")</f>
        <v>16.25</v>
      </c>
      <c r="AC100" s="12"/>
      <c r="AD100" s="0" t="n">
        <v>16</v>
      </c>
      <c r="AE100" s="0" t="n">
        <v>891</v>
      </c>
      <c r="AF100" s="0" t="n">
        <v>0</v>
      </c>
      <c r="AG100" s="0" t="n">
        <v>4</v>
      </c>
      <c r="AH100" s="0" t="n">
        <f aca="false">IFERROR(AE100+AF100+AG100,"")</f>
        <v>895</v>
      </c>
      <c r="AI100" s="0" t="n">
        <f aca="false">IFERROR(AH100/AD100,"")</f>
        <v>55.9375</v>
      </c>
      <c r="AJ100" s="12"/>
      <c r="AK100" s="0" t="n">
        <v>16</v>
      </c>
      <c r="AL100" s="0" t="n">
        <v>851</v>
      </c>
      <c r="AM100" s="0" t="n">
        <v>0</v>
      </c>
      <c r="AN100" s="0" t="n">
        <v>11</v>
      </c>
      <c r="AO100" s="0" t="n">
        <f aca="false">IFERROR(AL100+AM100+AN100,"")</f>
        <v>862</v>
      </c>
      <c r="AP100" s="0" t="n">
        <f aca="false">IFERROR(AO100/AK100,"")</f>
        <v>53.875</v>
      </c>
    </row>
    <row r="101" customFormat="false" ht="15" hidden="false" customHeight="false" outlineLevel="0" collapsed="false">
      <c r="A101" s="0" t="s">
        <v>936</v>
      </c>
      <c r="B101" s="0" t="s">
        <v>34</v>
      </c>
      <c r="C101" s="0" t="n">
        <v>71</v>
      </c>
      <c r="D101" s="0" t="n">
        <v>188</v>
      </c>
      <c r="E101" s="0" t="n">
        <v>4.47</v>
      </c>
      <c r="F101" s="0" t="n">
        <v>1.14082959972266</v>
      </c>
      <c r="Q101" s="0" t="n">
        <v>1.14082959972266</v>
      </c>
      <c r="R101" s="0" t="n">
        <v>1.14082959972266</v>
      </c>
      <c r="V101" s="12"/>
      <c r="AA101" s="0" t="n">
        <f aca="false">IFERROR(X101+Y101+Z101,"")</f>
        <v>0</v>
      </c>
      <c r="AB101" s="0" t="str">
        <f aca="false">IFERROR(AA101/W101,"")</f>
        <v/>
      </c>
      <c r="AC101" s="12"/>
      <c r="AH101" s="0" t="n">
        <f aca="false">IFERROR(AE101+AF101+AG101,"")</f>
        <v>0</v>
      </c>
      <c r="AI101" s="0" t="str">
        <f aca="false">IFERROR(AH101/AD101,"")</f>
        <v/>
      </c>
      <c r="AJ101" s="12"/>
      <c r="AO101" s="0" t="n">
        <f aca="false">IFERROR(AL101+AM101+AN101,"")</f>
        <v>0</v>
      </c>
      <c r="AP101" s="0" t="str">
        <f aca="false">IFERROR(AO101/AK101,"")</f>
        <v/>
      </c>
    </row>
    <row r="102" customFormat="false" ht="15" hidden="false" customHeight="false" outlineLevel="0" collapsed="false">
      <c r="A102" s="0" t="s">
        <v>938</v>
      </c>
      <c r="B102" s="0" t="s">
        <v>34</v>
      </c>
      <c r="C102" s="0" t="n">
        <v>74</v>
      </c>
      <c r="D102" s="0" t="n">
        <v>224</v>
      </c>
      <c r="E102" s="0" t="n">
        <v>4.67</v>
      </c>
      <c r="F102" s="0" t="n">
        <v>0.472264757461427</v>
      </c>
      <c r="I102" s="0" t="n">
        <v>35.5</v>
      </c>
      <c r="J102" s="0" t="n">
        <v>0.450910510019217</v>
      </c>
      <c r="K102" s="0" t="n">
        <v>117</v>
      </c>
      <c r="L102" s="0" t="n">
        <v>0.197290100807202</v>
      </c>
      <c r="M102" s="0" t="n">
        <v>4.13</v>
      </c>
      <c r="N102" s="0" t="n">
        <v>0.931442100375073</v>
      </c>
      <c r="O102" s="0" t="n">
        <v>6.93</v>
      </c>
      <c r="P102" s="0" t="n">
        <v>0.869945183851412</v>
      </c>
      <c r="Q102" s="0" t="n">
        <v>2.92185265251433</v>
      </c>
      <c r="R102" s="0" t="n">
        <v>0.584370530502866</v>
      </c>
      <c r="S102" s="0" t="n">
        <v>4</v>
      </c>
      <c r="T102" s="0" t="n">
        <v>123</v>
      </c>
      <c r="U102" s="0" t="n">
        <v>121</v>
      </c>
      <c r="V102" s="12"/>
      <c r="W102" s="0" t="n">
        <v>1</v>
      </c>
      <c r="X102" s="0" t="n">
        <v>5</v>
      </c>
      <c r="Y102" s="0" t="n">
        <v>0</v>
      </c>
      <c r="Z102" s="0" t="n">
        <v>0</v>
      </c>
      <c r="AA102" s="0" t="n">
        <f aca="false">IFERROR(X102+Y102+Z102,"")</f>
        <v>5</v>
      </c>
      <c r="AB102" s="0" t="n">
        <f aca="false">IFERROR(AA102/W102,"")</f>
        <v>5</v>
      </c>
      <c r="AC102" s="12"/>
      <c r="AD102" s="0" t="n">
        <v>6</v>
      </c>
      <c r="AE102" s="0" t="n">
        <v>36</v>
      </c>
      <c r="AF102" s="0" t="n">
        <v>0</v>
      </c>
      <c r="AG102" s="0" t="n">
        <v>94</v>
      </c>
      <c r="AH102" s="0" t="n">
        <f aca="false">IFERROR(AE102+AF102+AG102,"")</f>
        <v>130</v>
      </c>
      <c r="AI102" s="0" t="n">
        <f aca="false">IFERROR(AH102/AD102,"")</f>
        <v>21.6666666666667</v>
      </c>
      <c r="AJ102" s="12"/>
      <c r="AK102" s="0" t="n">
        <v>16</v>
      </c>
      <c r="AL102" s="0" t="n">
        <v>21</v>
      </c>
      <c r="AM102" s="0" t="n">
        <v>0</v>
      </c>
      <c r="AN102" s="0" t="n">
        <v>312</v>
      </c>
      <c r="AO102" s="0" t="n">
        <f aca="false">IFERROR(AL102+AM102+AN102,"")</f>
        <v>333</v>
      </c>
      <c r="AP102" s="0" t="n">
        <f aca="false">IFERROR(AO102/AK102,"")</f>
        <v>20.8125</v>
      </c>
    </row>
    <row r="104" customFormat="false" ht="15" hidden="false" customHeight="false" outlineLevel="0" collapsed="false">
      <c r="B104" s="0" t="s">
        <v>991</v>
      </c>
      <c r="C104" s="0" t="n">
        <f aca="false">AVERAGE(C3:C102)</f>
        <v>72.7689</v>
      </c>
      <c r="D104" s="0" t="n">
        <f aca="false">AVERAGE(D3:D102)</f>
        <v>202.14</v>
      </c>
      <c r="E104" s="0" t="n">
        <f aca="false">AVERAGE(E3:E102)</f>
        <v>4.5316</v>
      </c>
      <c r="F104" s="0" t="n">
        <f aca="false">AVERAGE(F3:F102)</f>
        <v>0.9349116283062</v>
      </c>
      <c r="G104" s="0" t="n">
        <f aca="false">AVERAGE(G3:G102)</f>
        <v>14.4545454545455</v>
      </c>
      <c r="H104" s="0" t="n">
        <f aca="false">AVERAGE(H3:H102)</f>
        <v>-1.03933202078617</v>
      </c>
      <c r="I104" s="0" t="n">
        <f aca="false">AVERAGE(I3:I102)</f>
        <v>35.8048780487805</v>
      </c>
      <c r="J104" s="0" t="n">
        <f aca="false">AVERAGE(J3:J102)</f>
        <v>0.523249698952689</v>
      </c>
      <c r="K104" s="0" t="n">
        <f aca="false">AVERAGE(K3:K102)</f>
        <v>120.439024390244</v>
      </c>
      <c r="L104" s="0" t="n">
        <f aca="false">AVERAGE(L3:L102)</f>
        <v>0.559243645787452</v>
      </c>
      <c r="M104" s="0" t="n">
        <f aca="false">AVERAGE(M3:M102)</f>
        <v>4.22648648648649</v>
      </c>
      <c r="N104" s="0" t="n">
        <f aca="false">AVERAGE(N3:N102)</f>
        <v>0.55209287715093</v>
      </c>
      <c r="O104" s="0" t="n">
        <f aca="false">AVERAGE(O3:O102)</f>
        <v>7.01416666666666</v>
      </c>
      <c r="P104" s="0" t="n">
        <f aca="false">AVERAGE(P3:P102)</f>
        <v>0.657012691681499</v>
      </c>
    </row>
    <row r="105" customFormat="false" ht="15" hidden="false" customHeight="false" outlineLevel="0" collapsed="false">
      <c r="B105" s="0" t="s">
        <v>992</v>
      </c>
      <c r="C105" s="0" t="n">
        <f aca="false">_xlfn.STDEV.P(C3:C102)</f>
        <v>2.34356561461377</v>
      </c>
      <c r="D105" s="0" t="n">
        <f aca="false">_xlfn.STDEV.P(D3:D102)</f>
        <v>15.6358690196612</v>
      </c>
      <c r="E105" s="0" t="n">
        <f aca="false">_xlfn.STDEV.P(E3:E102)</f>
        <v>0.0910024175503046</v>
      </c>
      <c r="F105" s="0" t="n">
        <f aca="false">_xlfn.STDEV.P(F3:F102)</f>
        <v>0.304205084674551</v>
      </c>
      <c r="G105" s="0" t="n">
        <f aca="false">_xlfn.STDEV.P(G3:G102)</f>
        <v>4.00825594273611</v>
      </c>
      <c r="H105" s="0" t="n">
        <f aca="false">_xlfn.STDEV.P(H3:H102)</f>
        <v>0.655688224658173</v>
      </c>
      <c r="I105" s="0" t="n">
        <f aca="false">_xlfn.STDEV.P(I3:I102)</f>
        <v>3.67735000155117</v>
      </c>
      <c r="J105" s="0" t="n">
        <f aca="false">_xlfn.STDEV.P(J3:J102)</f>
        <v>0.872534174240418</v>
      </c>
      <c r="K105" s="0" t="n">
        <f aca="false">_xlfn.STDEV.P(K3:K102)</f>
        <v>6.45830446860174</v>
      </c>
      <c r="L105" s="0" t="n">
        <f aca="false">_xlfn.STDEV.P(L3:L102)</f>
        <v>0.67972946153092</v>
      </c>
      <c r="M105" s="0" t="n">
        <f aca="false">_xlfn.STDEV.P(M3:M102)</f>
        <v>0.160509597527581</v>
      </c>
      <c r="N105" s="0" t="n">
        <f aca="false">_xlfn.STDEV.P(N3:N102)</f>
        <v>0.631064446010639</v>
      </c>
      <c r="O105" s="0" t="n">
        <f aca="false">_xlfn.STDEV.P(O3:O102)</f>
        <v>0.245145931595402</v>
      </c>
      <c r="P105" s="0" t="n">
        <f aca="false">_xlfn.STDEV.P(P3:P102)</f>
        <v>0.6201924850684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7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5" activeCellId="1" sqref="E744:L745 Y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4.57"/>
    <col collapsed="false" customWidth="true" hidden="false" outlineLevel="0" max="3" min="3" style="0" width="19.14"/>
    <col collapsed="false" customWidth="true" hidden="false" outlineLevel="0" max="4" min="4" style="0" width="7.14"/>
    <col collapsed="false" customWidth="true" hidden="false" outlineLevel="0" max="5" min="5" style="0" width="5.14"/>
    <col collapsed="false" customWidth="true" hidden="false" outlineLevel="0" max="6" min="6" style="0" width="5.28"/>
    <col collapsed="false" customWidth="true" hidden="false" outlineLevel="0" max="7" min="7" style="13" width="8.14"/>
    <col collapsed="false" customWidth="true" hidden="false" outlineLevel="0" max="8" min="8" style="0" width="5.28"/>
    <col collapsed="false" customWidth="true" hidden="false" outlineLevel="0" max="9" min="9" style="13" width="7.14"/>
    <col collapsed="false" customWidth="true" hidden="false" outlineLevel="0" max="10" min="10" style="0" width="5.28"/>
    <col collapsed="false" customWidth="true" hidden="false" outlineLevel="0" max="11" min="11" style="13" width="7.14"/>
    <col collapsed="false" customWidth="true" hidden="false" outlineLevel="0" max="13" min="13" style="0" width="23.15"/>
    <col collapsed="false" customWidth="true" hidden="false" outlineLevel="0" max="21" min="21" style="0" width="19.14"/>
    <col collapsed="false" customWidth="true" hidden="false" outlineLevel="0" max="25" min="25" style="0" width="9.14"/>
    <col collapsed="false" customWidth="true" hidden="false" outlineLevel="0" max="33" min="33" style="0" width="9.14"/>
  </cols>
  <sheetData>
    <row r="1" customFormat="false" ht="15" hidden="false" customHeight="false" outlineLevel="0" collapsed="false">
      <c r="F1" s="0" t="s">
        <v>993</v>
      </c>
      <c r="H1" s="0" t="s">
        <v>994</v>
      </c>
      <c r="J1" s="0" t="s">
        <v>995</v>
      </c>
      <c r="P1" s="0" t="s">
        <v>993</v>
      </c>
      <c r="Q1" s="0" t="s">
        <v>994</v>
      </c>
      <c r="R1" s="0" t="s">
        <v>995</v>
      </c>
    </row>
    <row r="2" customFormat="false" ht="15" hidden="false" customHeight="false" outlineLevel="0" collapsed="false">
      <c r="A2" s="0" t="s">
        <v>996</v>
      </c>
      <c r="B2" s="0" t="s">
        <v>2</v>
      </c>
      <c r="C2" s="0" t="s">
        <v>997</v>
      </c>
      <c r="D2" s="0" t="s">
        <v>2</v>
      </c>
      <c r="E2" s="0" t="s">
        <v>985</v>
      </c>
      <c r="F2" s="0" t="s">
        <v>998</v>
      </c>
      <c r="G2" s="13" t="s">
        <v>999</v>
      </c>
      <c r="H2" s="0" t="s">
        <v>998</v>
      </c>
      <c r="I2" s="13" t="s">
        <v>999</v>
      </c>
      <c r="J2" s="0" t="s">
        <v>998</v>
      </c>
      <c r="K2" s="13" t="s">
        <v>999</v>
      </c>
      <c r="M2" s="0" t="s">
        <v>996</v>
      </c>
      <c r="N2" s="1" t="s">
        <v>2</v>
      </c>
      <c r="O2" s="0" t="s">
        <v>985</v>
      </c>
      <c r="P2" s="0" t="s">
        <v>998</v>
      </c>
      <c r="Q2" s="0" t="s">
        <v>998</v>
      </c>
      <c r="R2" s="0" t="s">
        <v>998</v>
      </c>
      <c r="U2" s="1" t="s">
        <v>1000</v>
      </c>
    </row>
    <row r="3" customFormat="false" ht="15" hidden="false" customHeight="false" outlineLevel="0" collapsed="false">
      <c r="A3" s="0" t="s">
        <v>12</v>
      </c>
      <c r="B3" s="0" t="s">
        <v>13</v>
      </c>
      <c r="C3" s="1" t="s">
        <v>12</v>
      </c>
      <c r="D3" s="0" t="s">
        <v>1001</v>
      </c>
      <c r="E3" s="0" t="n">
        <v>14</v>
      </c>
      <c r="F3" s="0" t="n">
        <v>861</v>
      </c>
      <c r="G3" s="13" t="n">
        <v>0.8138</v>
      </c>
      <c r="H3" s="14" t="n">
        <v>0</v>
      </c>
      <c r="I3" s="13" t="n">
        <v>0</v>
      </c>
      <c r="J3" s="15" t="n">
        <v>61</v>
      </c>
      <c r="K3" s="13" t="n">
        <v>0.1235</v>
      </c>
      <c r="M3" s="0" t="s">
        <v>12</v>
      </c>
      <c r="N3" s="0" t="str">
        <f aca="false">VLOOKUP(A3,C$3:K$433,2,FALSE())</f>
        <v>G</v>
      </c>
      <c r="O3" s="0" t="n">
        <v>14</v>
      </c>
      <c r="P3" s="0" t="n">
        <f aca="false">VLOOKUP(A3,C$3:K$433,4,FALSE())</f>
        <v>861</v>
      </c>
      <c r="Q3" s="0" t="n">
        <f aca="false">VLOOKUP(A3,C$3:K$433,6,FALSE())</f>
        <v>0</v>
      </c>
      <c r="R3" s="0" t="n">
        <f aca="false">VLOOKUP(A3,C$3:K$433,8,FALSE())</f>
        <v>61</v>
      </c>
      <c r="U3" s="1" t="s">
        <v>1000</v>
      </c>
    </row>
    <row r="4" customFormat="false" ht="15" hidden="false" customHeight="false" outlineLevel="0" collapsed="false">
      <c r="A4" s="0" t="s">
        <v>15</v>
      </c>
      <c r="B4" s="0" t="s">
        <v>16</v>
      </c>
      <c r="C4" s="1" t="s">
        <v>1000</v>
      </c>
      <c r="D4" s="0" t="s">
        <v>85</v>
      </c>
      <c r="F4" s="0" t="n">
        <v>0</v>
      </c>
      <c r="G4" s="13" t="n">
        <v>0</v>
      </c>
      <c r="H4" s="15" t="n">
        <v>11</v>
      </c>
      <c r="I4" s="13" t="n">
        <v>0.0095</v>
      </c>
      <c r="J4" s="14" t="n">
        <v>9</v>
      </c>
      <c r="K4" s="13" t="n">
        <v>0.0196</v>
      </c>
      <c r="M4" s="0" t="s">
        <v>15</v>
      </c>
      <c r="U4" s="1" t="s">
        <v>1002</v>
      </c>
    </row>
    <row r="5" customFormat="false" ht="15" hidden="false" customHeight="false" outlineLevel="0" collapsed="false">
      <c r="A5" s="0" t="s">
        <v>18</v>
      </c>
      <c r="B5" s="0" t="s">
        <v>19</v>
      </c>
      <c r="C5" s="1" t="s">
        <v>1000</v>
      </c>
      <c r="D5" s="0" t="s">
        <v>85</v>
      </c>
      <c r="F5" s="0" t="n">
        <v>0</v>
      </c>
      <c r="G5" s="13" t="n">
        <v>0</v>
      </c>
      <c r="H5" s="14" t="n">
        <v>17</v>
      </c>
      <c r="I5" s="13" t="n">
        <v>0.0171</v>
      </c>
      <c r="J5" s="15" t="n">
        <v>3</v>
      </c>
      <c r="K5" s="13" t="n">
        <v>0.0067</v>
      </c>
      <c r="M5" s="0" t="s">
        <v>18</v>
      </c>
      <c r="U5" s="1" t="s">
        <v>1002</v>
      </c>
    </row>
    <row r="6" customFormat="false" ht="15" hidden="false" customHeight="false" outlineLevel="0" collapsed="false">
      <c r="A6" s="0" t="s">
        <v>21</v>
      </c>
      <c r="B6" s="0" t="s">
        <v>19</v>
      </c>
      <c r="C6" s="1" t="s">
        <v>21</v>
      </c>
      <c r="D6" s="0" t="s">
        <v>1003</v>
      </c>
      <c r="E6" s="0" t="n">
        <v>15</v>
      </c>
      <c r="F6" s="0" t="n">
        <v>0</v>
      </c>
      <c r="G6" s="13" t="n">
        <v>0</v>
      </c>
      <c r="H6" s="15" t="n">
        <v>83</v>
      </c>
      <c r="I6" s="13" t="n">
        <v>0.0763</v>
      </c>
      <c r="J6" s="15" t="n">
        <v>210</v>
      </c>
      <c r="K6" s="13" t="n">
        <v>0.4555</v>
      </c>
      <c r="M6" s="0" t="s">
        <v>21</v>
      </c>
      <c r="N6" s="0" t="str">
        <f aca="false">VLOOKUP(A6,C$3:K$433,2,FALSE())</f>
        <v>LB</v>
      </c>
      <c r="O6" s="0" t="n">
        <v>15</v>
      </c>
      <c r="P6" s="0" t="n">
        <f aca="false">VLOOKUP(A6,C$3:K$433,4,FALSE())</f>
        <v>0</v>
      </c>
      <c r="Q6" s="0" t="n">
        <f aca="false">VLOOKUP(A6,C$3:K$433,6,FALSE())</f>
        <v>83</v>
      </c>
      <c r="R6" s="0" t="n">
        <f aca="false">VLOOKUP(A6,C$3:K$433,8,FALSE())</f>
        <v>210</v>
      </c>
      <c r="U6" s="1" t="s">
        <v>1002</v>
      </c>
    </row>
    <row r="7" customFormat="false" ht="15" hidden="false" customHeight="false" outlineLevel="0" collapsed="false">
      <c r="A7" s="0" t="s">
        <v>23</v>
      </c>
      <c r="B7" s="0" t="s">
        <v>24</v>
      </c>
      <c r="C7" s="1" t="s">
        <v>26</v>
      </c>
      <c r="D7" s="0" t="s">
        <v>27</v>
      </c>
      <c r="F7" s="0" t="n">
        <v>18</v>
      </c>
      <c r="G7" s="13" t="n">
        <v>0.0157</v>
      </c>
      <c r="H7" s="15" t="n">
        <v>0</v>
      </c>
      <c r="I7" s="13" t="n">
        <v>0</v>
      </c>
      <c r="J7" s="14" t="n">
        <v>272</v>
      </c>
      <c r="K7" s="13" t="n">
        <v>0.6018</v>
      </c>
      <c r="M7" s="0" t="s">
        <v>23</v>
      </c>
      <c r="U7" s="1" t="s">
        <v>1004</v>
      </c>
    </row>
    <row r="8" customFormat="false" ht="15" hidden="false" customHeight="false" outlineLevel="0" collapsed="false">
      <c r="A8" s="0" t="s">
        <v>26</v>
      </c>
      <c r="B8" s="0" t="s">
        <v>27</v>
      </c>
      <c r="C8" s="1" t="s">
        <v>36</v>
      </c>
      <c r="D8" s="0" t="s">
        <v>1005</v>
      </c>
      <c r="E8" s="0" t="n">
        <v>15</v>
      </c>
      <c r="F8" s="0" t="n">
        <v>0</v>
      </c>
      <c r="G8" s="13" t="n">
        <v>0</v>
      </c>
      <c r="H8" s="15" t="n">
        <v>1029</v>
      </c>
      <c r="I8" s="13" t="n">
        <v>0.9971</v>
      </c>
      <c r="J8" s="14" t="n">
        <v>167</v>
      </c>
      <c r="K8" s="13" t="n">
        <v>0.3654</v>
      </c>
      <c r="M8" s="0" t="s">
        <v>26</v>
      </c>
      <c r="N8" s="0" t="str">
        <f aca="false">VLOOKUP(A8,C$3:K$433,2,FALSE())</f>
        <v>FB</v>
      </c>
      <c r="O8" s="0" t="n">
        <v>15</v>
      </c>
      <c r="P8" s="0" t="n">
        <f aca="false">VLOOKUP(A8,C$3:K$433,4,FALSE())</f>
        <v>18</v>
      </c>
      <c r="Q8" s="0" t="n">
        <f aca="false">VLOOKUP(A8,C$3:K$433,6,FALSE())</f>
        <v>0</v>
      </c>
      <c r="R8" s="0" t="n">
        <f aca="false">VLOOKUP(A8,C$3:K$433,8,FALSE())</f>
        <v>272</v>
      </c>
      <c r="U8" s="1" t="s">
        <v>1004</v>
      </c>
    </row>
    <row r="9" customFormat="false" ht="15" hidden="false" customHeight="false" outlineLevel="0" collapsed="false">
      <c r="A9" s="0" t="s">
        <v>29</v>
      </c>
      <c r="B9" s="0" t="s">
        <v>30</v>
      </c>
      <c r="C9" s="1" t="s">
        <v>1002</v>
      </c>
      <c r="D9" s="0" t="s">
        <v>1006</v>
      </c>
      <c r="F9" s="0" t="n">
        <v>0</v>
      </c>
      <c r="G9" s="13" t="n">
        <v>0</v>
      </c>
      <c r="H9" s="15" t="n">
        <v>0</v>
      </c>
      <c r="I9" s="13" t="n">
        <v>0</v>
      </c>
      <c r="J9" s="14" t="n">
        <v>49</v>
      </c>
      <c r="K9" s="13" t="n">
        <v>0.1017</v>
      </c>
      <c r="M9" s="0" t="s">
        <v>29</v>
      </c>
      <c r="U9" s="1" t="s">
        <v>1007</v>
      </c>
    </row>
    <row r="10" customFormat="false" ht="15" hidden="false" customHeight="false" outlineLevel="0" collapsed="false">
      <c r="A10" s="0" t="s">
        <v>32</v>
      </c>
      <c r="B10" s="0" t="s">
        <v>13</v>
      </c>
      <c r="C10" s="1" t="s">
        <v>1002</v>
      </c>
      <c r="D10" s="0" t="s">
        <v>1006</v>
      </c>
      <c r="F10" s="0" t="n">
        <v>0</v>
      </c>
      <c r="G10" s="13" t="n">
        <v>0</v>
      </c>
      <c r="H10" s="15" t="n">
        <v>1</v>
      </c>
      <c r="I10" s="13" t="n">
        <v>0.0009</v>
      </c>
      <c r="J10" s="14" t="n">
        <v>47</v>
      </c>
      <c r="K10" s="13" t="n">
        <v>0.1006</v>
      </c>
      <c r="M10" s="0" t="s">
        <v>32</v>
      </c>
      <c r="U10" s="1" t="s">
        <v>1007</v>
      </c>
    </row>
    <row r="11" customFormat="false" ht="15" hidden="false" customHeight="false" outlineLevel="0" collapsed="false">
      <c r="A11" s="0" t="s">
        <v>33</v>
      </c>
      <c r="B11" s="0" t="s">
        <v>34</v>
      </c>
      <c r="C11" s="1" t="s">
        <v>1002</v>
      </c>
      <c r="D11" s="0" t="s">
        <v>1006</v>
      </c>
      <c r="F11" s="0" t="n">
        <v>0</v>
      </c>
      <c r="G11" s="13" t="n">
        <v>0</v>
      </c>
      <c r="H11" s="14" t="n">
        <v>0</v>
      </c>
      <c r="I11" s="13" t="n">
        <v>0</v>
      </c>
      <c r="J11" s="15" t="n">
        <v>12</v>
      </c>
      <c r="K11" s="13" t="n">
        <v>0.027</v>
      </c>
      <c r="M11" s="0" t="s">
        <v>33</v>
      </c>
      <c r="U11" s="1" t="s">
        <v>1008</v>
      </c>
    </row>
    <row r="12" customFormat="false" ht="15" hidden="false" customHeight="false" outlineLevel="0" collapsed="false">
      <c r="A12" s="0" t="s">
        <v>36</v>
      </c>
      <c r="B12" s="0" t="s">
        <v>37</v>
      </c>
      <c r="C12" s="1" t="s">
        <v>39</v>
      </c>
      <c r="D12" s="0" t="s">
        <v>40</v>
      </c>
      <c r="E12" s="0" t="n">
        <v>16</v>
      </c>
      <c r="F12" s="0" t="n">
        <v>51</v>
      </c>
      <c r="G12" s="13" t="n">
        <v>0.043</v>
      </c>
      <c r="H12" s="15" t="n">
        <v>0</v>
      </c>
      <c r="I12" s="13" t="n">
        <v>0</v>
      </c>
      <c r="J12" s="15" t="n">
        <v>47</v>
      </c>
      <c r="K12" s="13" t="n">
        <v>0.0989</v>
      </c>
      <c r="M12" s="0" t="s">
        <v>36</v>
      </c>
      <c r="N12" s="0" t="str">
        <f aca="false">VLOOKUP(A12,C$3:K$433,2,FALSE())</f>
        <v>S,DB</v>
      </c>
      <c r="O12" s="0" t="n">
        <v>16</v>
      </c>
      <c r="P12" s="0" t="n">
        <f aca="false">VLOOKUP(A12,C$3:K$433,4,FALSE())</f>
        <v>0</v>
      </c>
      <c r="Q12" s="0" t="n">
        <f aca="false">VLOOKUP(A12,C$3:K$433,6,FALSE())</f>
        <v>1029</v>
      </c>
      <c r="R12" s="0" t="n">
        <f aca="false">VLOOKUP(A12,C$3:K$433,8,FALSE())</f>
        <v>167</v>
      </c>
      <c r="U12" s="1" t="s">
        <v>1008</v>
      </c>
    </row>
    <row r="13" customFormat="false" ht="15" hidden="false" customHeight="false" outlineLevel="0" collapsed="false">
      <c r="A13" s="0" t="s">
        <v>39</v>
      </c>
      <c r="B13" s="0" t="s">
        <v>40</v>
      </c>
      <c r="C13" s="1" t="s">
        <v>1004</v>
      </c>
      <c r="D13" s="0" t="s">
        <v>55</v>
      </c>
      <c r="E13" s="0" t="n">
        <v>7</v>
      </c>
      <c r="F13" s="0" t="n">
        <v>0</v>
      </c>
      <c r="G13" s="13" t="n">
        <v>0</v>
      </c>
      <c r="H13" s="14" t="n">
        <v>301</v>
      </c>
      <c r="I13" s="13" t="n">
        <v>0.2756</v>
      </c>
      <c r="J13" s="15" t="n">
        <v>17</v>
      </c>
      <c r="K13" s="13" t="n">
        <v>0.0346</v>
      </c>
      <c r="M13" s="0" t="s">
        <v>39</v>
      </c>
      <c r="N13" s="0" t="str">
        <f aca="false">VLOOKUP(A13,C$3:K$433,2,FALSE())</f>
        <v>RB</v>
      </c>
      <c r="O13" s="0" t="n">
        <v>7</v>
      </c>
      <c r="P13" s="0" t="n">
        <f aca="false">VLOOKUP(A13,C$3:K$433,4,FALSE())</f>
        <v>51</v>
      </c>
      <c r="Q13" s="0" t="n">
        <f aca="false">VLOOKUP(A13,C$3:K$433,6,FALSE())</f>
        <v>0</v>
      </c>
      <c r="R13" s="0" t="n">
        <f aca="false">VLOOKUP(A13,C$3:K$433,8,FALSE())</f>
        <v>47</v>
      </c>
      <c r="U13" s="1" t="s">
        <v>1009</v>
      </c>
    </row>
    <row r="14" customFormat="false" ht="15" hidden="false" customHeight="false" outlineLevel="0" collapsed="false">
      <c r="A14" s="0" t="s">
        <v>42</v>
      </c>
      <c r="B14" s="0" t="s">
        <v>13</v>
      </c>
      <c r="C14" s="1" t="s">
        <v>1004</v>
      </c>
      <c r="D14" s="0" t="s">
        <v>55</v>
      </c>
      <c r="F14" s="0" t="n">
        <v>0</v>
      </c>
      <c r="G14" s="13" t="n">
        <v>0</v>
      </c>
      <c r="H14" s="15" t="n">
        <v>98</v>
      </c>
      <c r="I14" s="13" t="n">
        <v>0.0921</v>
      </c>
      <c r="J14" s="14" t="n">
        <v>16</v>
      </c>
      <c r="K14" s="13" t="n">
        <v>0.0343</v>
      </c>
      <c r="M14" s="0" t="s">
        <v>42</v>
      </c>
      <c r="U14" s="1" t="s">
        <v>1009</v>
      </c>
    </row>
    <row r="15" customFormat="false" ht="15" hidden="false" customHeight="false" outlineLevel="0" collapsed="false">
      <c r="A15" s="0" t="s">
        <v>44</v>
      </c>
      <c r="B15" s="0" t="s">
        <v>24</v>
      </c>
      <c r="C15" s="1" t="s">
        <v>44</v>
      </c>
      <c r="D15" s="0" t="s">
        <v>1003</v>
      </c>
      <c r="E15" s="0" t="n">
        <v>16</v>
      </c>
      <c r="F15" s="0" t="n">
        <v>0</v>
      </c>
      <c r="G15" s="13" t="n">
        <v>0</v>
      </c>
      <c r="H15" s="15" t="n">
        <v>38</v>
      </c>
      <c r="I15" s="13" t="n">
        <v>0.0363</v>
      </c>
      <c r="J15" s="14" t="n">
        <v>305</v>
      </c>
      <c r="K15" s="13" t="n">
        <v>0.6573</v>
      </c>
      <c r="M15" s="0" t="s">
        <v>44</v>
      </c>
      <c r="N15" s="0" t="str">
        <f aca="false">VLOOKUP(A15,C$3:K$433,2,FALSE())</f>
        <v>LB</v>
      </c>
      <c r="O15" s="0" t="n">
        <v>16</v>
      </c>
      <c r="P15" s="0" t="n">
        <f aca="false">VLOOKUP(A15,C$3:K$433,4,FALSE())</f>
        <v>0</v>
      </c>
      <c r="Q15" s="0" t="n">
        <f aca="false">VLOOKUP(A15,C$3:K$433,6,FALSE())</f>
        <v>38</v>
      </c>
      <c r="R15" s="0" t="n">
        <f aca="false">VLOOKUP(A15,C$3:K$433,8,FALSE())</f>
        <v>305</v>
      </c>
      <c r="U15" s="1" t="s">
        <v>1010</v>
      </c>
    </row>
    <row r="16" customFormat="false" ht="15" hidden="false" customHeight="false" outlineLevel="0" collapsed="false">
      <c r="A16" s="0" t="s">
        <v>46</v>
      </c>
      <c r="B16" s="0" t="s">
        <v>47</v>
      </c>
      <c r="C16" s="1" t="s">
        <v>1007</v>
      </c>
      <c r="D16" s="0" t="s">
        <v>76</v>
      </c>
      <c r="F16" s="0" t="n">
        <v>989</v>
      </c>
      <c r="G16" s="13" t="n">
        <v>0.987</v>
      </c>
      <c r="H16" s="15" t="n">
        <v>0</v>
      </c>
      <c r="I16" s="13" t="n">
        <v>0</v>
      </c>
      <c r="J16" s="14" t="n">
        <v>0</v>
      </c>
      <c r="K16" s="13" t="n">
        <v>0</v>
      </c>
      <c r="M16" s="0" t="s">
        <v>46</v>
      </c>
      <c r="U16" s="1" t="s">
        <v>1010</v>
      </c>
    </row>
    <row r="17" customFormat="false" ht="15" hidden="false" customHeight="false" outlineLevel="0" collapsed="false">
      <c r="A17" s="0" t="s">
        <v>48</v>
      </c>
      <c r="B17" s="0" t="s">
        <v>47</v>
      </c>
      <c r="C17" s="1" t="s">
        <v>1007</v>
      </c>
      <c r="D17" s="0" t="s">
        <v>16</v>
      </c>
      <c r="F17" s="0" t="n">
        <v>71</v>
      </c>
      <c r="G17" s="13" t="n">
        <v>0.0664</v>
      </c>
      <c r="H17" s="14" t="n">
        <v>0</v>
      </c>
      <c r="I17" s="13" t="n">
        <v>0</v>
      </c>
      <c r="J17" s="15" t="n">
        <v>27</v>
      </c>
      <c r="K17" s="13" t="n">
        <v>0.0593</v>
      </c>
      <c r="M17" s="0" t="s">
        <v>48</v>
      </c>
      <c r="U17" s="1" t="s">
        <v>1011</v>
      </c>
    </row>
    <row r="18" customFormat="false" ht="15" hidden="false" customHeight="false" outlineLevel="0" collapsed="false">
      <c r="A18" s="0" t="s">
        <v>50</v>
      </c>
      <c r="B18" s="0" t="s">
        <v>13</v>
      </c>
      <c r="C18" s="1" t="s">
        <v>50</v>
      </c>
      <c r="D18" s="0" t="s">
        <v>1001</v>
      </c>
      <c r="E18" s="0" t="n">
        <v>13</v>
      </c>
      <c r="F18" s="0" t="n">
        <v>821</v>
      </c>
      <c r="G18" s="13" t="n">
        <v>0.7532</v>
      </c>
      <c r="H18" s="14" t="n">
        <v>0</v>
      </c>
      <c r="I18" s="13" t="n">
        <v>0</v>
      </c>
      <c r="J18" s="15" t="n">
        <v>57</v>
      </c>
      <c r="K18" s="13" t="n">
        <v>0.1275</v>
      </c>
      <c r="M18" s="0" t="s">
        <v>50</v>
      </c>
      <c r="N18" s="0" t="str">
        <f aca="false">VLOOKUP(A18,C$3:K$433,2,FALSE())</f>
        <v>G</v>
      </c>
      <c r="O18" s="0" t="n">
        <v>13</v>
      </c>
      <c r="P18" s="0" t="n">
        <f aca="false">VLOOKUP(A18,C$3:K$433,4,FALSE())</f>
        <v>821</v>
      </c>
      <c r="Q18" s="0" t="n">
        <f aca="false">VLOOKUP(A18,C$3:K$433,6,FALSE())</f>
        <v>0</v>
      </c>
      <c r="R18" s="0" t="n">
        <f aca="false">VLOOKUP(A18,C$3:K$433,8,FALSE())</f>
        <v>57</v>
      </c>
      <c r="U18" s="1" t="s">
        <v>1011</v>
      </c>
    </row>
    <row r="19" customFormat="false" ht="15" hidden="false" customHeight="false" outlineLevel="0" collapsed="false">
      <c r="A19" s="0" t="s">
        <v>52</v>
      </c>
      <c r="B19" s="0" t="s">
        <v>40</v>
      </c>
      <c r="C19" s="1" t="s">
        <v>52</v>
      </c>
      <c r="D19" s="0" t="s">
        <v>40</v>
      </c>
      <c r="E19" s="0" t="n">
        <v>6</v>
      </c>
      <c r="F19" s="0" t="n">
        <v>7</v>
      </c>
      <c r="G19" s="13" t="n">
        <v>0.0061</v>
      </c>
      <c r="H19" s="14" t="n">
        <v>0</v>
      </c>
      <c r="I19" s="13" t="n">
        <v>0</v>
      </c>
      <c r="J19" s="15" t="n">
        <v>60</v>
      </c>
      <c r="K19" s="13" t="n">
        <v>0.1327</v>
      </c>
      <c r="M19" s="0" t="s">
        <v>52</v>
      </c>
      <c r="N19" s="0" t="str">
        <f aca="false">VLOOKUP(A19,C$3:K$433,2,FALSE())</f>
        <v>RB</v>
      </c>
      <c r="O19" s="0" t="n">
        <v>6</v>
      </c>
      <c r="P19" s="0" t="n">
        <f aca="false">VLOOKUP(A19,C$3:K$433,4,FALSE())</f>
        <v>7</v>
      </c>
      <c r="Q19" s="0" t="n">
        <f aca="false">VLOOKUP(A19,C$3:K$433,6,FALSE())</f>
        <v>0</v>
      </c>
      <c r="R19" s="0" t="n">
        <f aca="false">VLOOKUP(A19,C$3:K$433,8,FALSE())</f>
        <v>60</v>
      </c>
      <c r="U19" s="1" t="s">
        <v>1012</v>
      </c>
    </row>
    <row r="20" customFormat="false" ht="15" hidden="false" customHeight="false" outlineLevel="0" collapsed="false">
      <c r="A20" s="0" t="s">
        <v>54</v>
      </c>
      <c r="B20" s="0" t="s">
        <v>55</v>
      </c>
      <c r="C20" s="1" t="s">
        <v>57</v>
      </c>
      <c r="D20" s="0" t="s">
        <v>34</v>
      </c>
      <c r="F20" s="0" t="n">
        <v>901</v>
      </c>
      <c r="G20" s="13" t="n">
        <v>0.8557</v>
      </c>
      <c r="H20" s="14" t="n">
        <v>0</v>
      </c>
      <c r="I20" s="13" t="n">
        <v>0</v>
      </c>
      <c r="J20" s="15" t="n">
        <v>15</v>
      </c>
      <c r="K20" s="13" t="n">
        <v>0.0312</v>
      </c>
      <c r="M20" s="0" t="s">
        <v>54</v>
      </c>
      <c r="U20" s="1" t="s">
        <v>1012</v>
      </c>
    </row>
    <row r="21" customFormat="false" ht="15" hidden="false" customHeight="false" outlineLevel="0" collapsed="false">
      <c r="A21" s="0" t="s">
        <v>57</v>
      </c>
      <c r="B21" s="0" t="s">
        <v>34</v>
      </c>
      <c r="C21" s="1" t="s">
        <v>59</v>
      </c>
      <c r="D21" s="0" t="s">
        <v>1003</v>
      </c>
      <c r="F21" s="0" t="n">
        <v>0</v>
      </c>
      <c r="G21" s="13" t="n">
        <v>0</v>
      </c>
      <c r="H21" s="15" t="n">
        <v>1</v>
      </c>
      <c r="I21" s="13" t="n">
        <v>0.0009</v>
      </c>
      <c r="J21" s="14" t="n">
        <v>68</v>
      </c>
      <c r="K21" s="13" t="n">
        <v>0.1411</v>
      </c>
      <c r="M21" s="0" t="s">
        <v>57</v>
      </c>
      <c r="N21" s="0" t="str">
        <f aca="false">VLOOKUP(A21,C$3:K$433,2,FALSE())</f>
        <v>WR</v>
      </c>
      <c r="P21" s="0" t="n">
        <f aca="false">VLOOKUP(A21,C$3:K$433,4,FALSE())</f>
        <v>901</v>
      </c>
      <c r="Q21" s="0" t="n">
        <f aca="false">VLOOKUP(A21,C$3:K$433,6,FALSE())</f>
        <v>0</v>
      </c>
      <c r="R21" s="0" t="n">
        <f aca="false">VLOOKUP(A21,C$3:K$433,8,FALSE())</f>
        <v>15</v>
      </c>
      <c r="U21" s="1" t="s">
        <v>1013</v>
      </c>
    </row>
    <row r="22" customFormat="false" ht="15" hidden="false" customHeight="false" outlineLevel="0" collapsed="false">
      <c r="A22" s="0" t="s">
        <v>59</v>
      </c>
      <c r="B22" s="0" t="s">
        <v>19</v>
      </c>
      <c r="C22" s="1" t="s">
        <v>61</v>
      </c>
      <c r="D22" s="0" t="s">
        <v>40</v>
      </c>
      <c r="E22" s="0" t="n">
        <v>3</v>
      </c>
      <c r="F22" s="0" t="n">
        <v>355</v>
      </c>
      <c r="G22" s="13" t="n">
        <v>0.329</v>
      </c>
      <c r="H22" s="14" t="n">
        <v>0</v>
      </c>
      <c r="I22" s="13" t="n">
        <v>0</v>
      </c>
      <c r="J22" s="15" t="n">
        <v>72</v>
      </c>
      <c r="K22" s="13" t="n">
        <v>0.1575</v>
      </c>
      <c r="M22" s="0" t="s">
        <v>59</v>
      </c>
      <c r="N22" s="0" t="str">
        <f aca="false">VLOOKUP(A22,C$3:K$433,2,FALSE())</f>
        <v>LB</v>
      </c>
      <c r="O22" s="0" t="n">
        <v>3</v>
      </c>
      <c r="P22" s="0" t="n">
        <f aca="false">VLOOKUP(A22,C$3:K$433,4,FALSE())</f>
        <v>0</v>
      </c>
      <c r="Q22" s="0" t="n">
        <f aca="false">VLOOKUP(A22,C$3:K$433,6,FALSE())</f>
        <v>1</v>
      </c>
      <c r="R22" s="0" t="n">
        <f aca="false">VLOOKUP(A22,C$3:K$433,8,FALSE())</f>
        <v>68</v>
      </c>
      <c r="U22" s="1" t="s">
        <v>1013</v>
      </c>
    </row>
    <row r="23" customFormat="false" ht="15" hidden="false" customHeight="false" outlineLevel="0" collapsed="false">
      <c r="A23" s="0" t="s">
        <v>61</v>
      </c>
      <c r="B23" s="0" t="s">
        <v>40</v>
      </c>
      <c r="C23" s="1" t="s">
        <v>67</v>
      </c>
      <c r="D23" s="0" t="s">
        <v>1014</v>
      </c>
      <c r="E23" s="0" t="n">
        <v>16</v>
      </c>
      <c r="F23" s="0" t="n">
        <v>90</v>
      </c>
      <c r="G23" s="13" t="n">
        <v>0.0938</v>
      </c>
      <c r="H23" s="15" t="n">
        <v>0</v>
      </c>
      <c r="I23" s="13" t="n">
        <v>0</v>
      </c>
      <c r="J23" s="14" t="n">
        <v>20</v>
      </c>
      <c r="K23" s="13" t="n">
        <v>0.0432</v>
      </c>
      <c r="M23" s="0" t="s">
        <v>61</v>
      </c>
      <c r="N23" s="0" t="str">
        <f aca="false">VLOOKUP(A23,C$3:K$433,2,FALSE())</f>
        <v>RB</v>
      </c>
      <c r="O23" s="0" t="n">
        <v>16</v>
      </c>
      <c r="P23" s="0" t="n">
        <f aca="false">VLOOKUP(A23,C$3:K$433,4,FALSE())</f>
        <v>355</v>
      </c>
      <c r="Q23" s="0" t="n">
        <f aca="false">VLOOKUP(A23,C$3:K$433,6,FALSE())</f>
        <v>0</v>
      </c>
      <c r="R23" s="0" t="n">
        <f aca="false">VLOOKUP(A23,C$3:K$433,8,FALSE())</f>
        <v>72</v>
      </c>
      <c r="U23" s="1" t="s">
        <v>1013</v>
      </c>
    </row>
    <row r="24" customFormat="false" ht="15" hidden="false" customHeight="false" outlineLevel="0" collapsed="false">
      <c r="A24" s="0" t="s">
        <v>63</v>
      </c>
      <c r="B24" s="0" t="s">
        <v>34</v>
      </c>
      <c r="C24" s="1" t="s">
        <v>78</v>
      </c>
      <c r="D24" s="0" t="s">
        <v>1014</v>
      </c>
      <c r="F24" s="0" t="n">
        <v>426</v>
      </c>
      <c r="G24" s="13" t="n">
        <v>0.3679</v>
      </c>
      <c r="H24" s="15" t="n">
        <v>0</v>
      </c>
      <c r="I24" s="13" t="n">
        <v>0</v>
      </c>
      <c r="J24" s="14" t="n">
        <v>45</v>
      </c>
      <c r="K24" s="13" t="n">
        <v>0.0964</v>
      </c>
      <c r="M24" s="0" t="s">
        <v>63</v>
      </c>
      <c r="U24" s="1" t="s">
        <v>1015</v>
      </c>
    </row>
    <row r="25" customFormat="false" ht="15" hidden="false" customHeight="false" outlineLevel="0" collapsed="false">
      <c r="A25" s="0" t="s">
        <v>65</v>
      </c>
      <c r="B25" s="0" t="s">
        <v>34</v>
      </c>
      <c r="C25" s="1" t="s">
        <v>79</v>
      </c>
      <c r="D25" s="0" t="s">
        <v>80</v>
      </c>
      <c r="F25" s="0" t="n">
        <v>505</v>
      </c>
      <c r="G25" s="13" t="n">
        <v>0.4884</v>
      </c>
      <c r="H25" s="15" t="n">
        <v>0</v>
      </c>
      <c r="I25" s="13" t="n">
        <v>0</v>
      </c>
      <c r="J25" s="14" t="n">
        <v>5</v>
      </c>
      <c r="K25" s="13" t="n">
        <v>0.0112</v>
      </c>
      <c r="M25" s="0" t="s">
        <v>65</v>
      </c>
      <c r="U25" s="1" t="s">
        <v>1015</v>
      </c>
    </row>
    <row r="26" customFormat="false" ht="15" hidden="false" customHeight="false" outlineLevel="0" collapsed="false">
      <c r="A26" s="0" t="s">
        <v>67</v>
      </c>
      <c r="B26" s="0" t="s">
        <v>68</v>
      </c>
      <c r="C26" s="1" t="s">
        <v>84</v>
      </c>
      <c r="D26" s="0" t="s">
        <v>55</v>
      </c>
      <c r="E26" s="0" t="n">
        <v>5</v>
      </c>
      <c r="F26" s="0" t="n">
        <v>0</v>
      </c>
      <c r="G26" s="13" t="n">
        <v>0</v>
      </c>
      <c r="H26" s="14" t="n">
        <v>244</v>
      </c>
      <c r="I26" s="13" t="n">
        <v>0.2315</v>
      </c>
      <c r="J26" s="15" t="n">
        <v>113</v>
      </c>
      <c r="K26" s="13" t="n">
        <v>0.2522</v>
      </c>
      <c r="M26" s="0" t="s">
        <v>67</v>
      </c>
      <c r="N26" s="0" t="str">
        <f aca="false">VLOOKUP(A26,C$3:K$433,2,FALSE())</f>
        <v>T</v>
      </c>
      <c r="O26" s="0" t="n">
        <v>5</v>
      </c>
      <c r="P26" s="0" t="n">
        <f aca="false">VLOOKUP(A26,C$3:K$433,4,FALSE())</f>
        <v>90</v>
      </c>
      <c r="Q26" s="0" t="n">
        <f aca="false">VLOOKUP(A26,C$3:K$433,6,FALSE())</f>
        <v>0</v>
      </c>
      <c r="R26" s="0" t="n">
        <f aca="false">VLOOKUP(A26,C$3:K$433,8,FALSE())</f>
        <v>20</v>
      </c>
      <c r="U26" s="1" t="s">
        <v>1016</v>
      </c>
    </row>
    <row r="27" customFormat="false" ht="15" hidden="false" customHeight="false" outlineLevel="0" collapsed="false">
      <c r="A27" s="0" t="s">
        <v>70</v>
      </c>
      <c r="B27" s="0" t="s">
        <v>71</v>
      </c>
      <c r="C27" s="1" t="s">
        <v>91</v>
      </c>
      <c r="D27" s="0" t="s">
        <v>1003</v>
      </c>
      <c r="F27" s="0" t="n">
        <v>0</v>
      </c>
      <c r="G27" s="13" t="n">
        <v>0</v>
      </c>
      <c r="H27" s="14" t="n">
        <v>22</v>
      </c>
      <c r="I27" s="13" t="n">
        <v>0.0198</v>
      </c>
      <c r="J27" s="15" t="n">
        <v>49</v>
      </c>
      <c r="K27" s="13" t="n">
        <v>0.1099</v>
      </c>
      <c r="M27" s="0" t="s">
        <v>70</v>
      </c>
      <c r="U27" s="1" t="s">
        <v>1016</v>
      </c>
    </row>
    <row r="28" customFormat="false" ht="15" hidden="false" customHeight="false" outlineLevel="0" collapsed="false">
      <c r="A28" s="0" t="s">
        <v>73</v>
      </c>
      <c r="B28" s="0" t="s">
        <v>55</v>
      </c>
      <c r="C28" s="1" t="s">
        <v>93</v>
      </c>
      <c r="D28" s="0" t="s">
        <v>1017</v>
      </c>
      <c r="F28" s="0" t="n">
        <v>0</v>
      </c>
      <c r="G28" s="13" t="n">
        <v>0</v>
      </c>
      <c r="H28" s="14" t="n">
        <v>147</v>
      </c>
      <c r="I28" s="13" t="n">
        <v>0.137</v>
      </c>
      <c r="J28" s="15" t="n">
        <v>28</v>
      </c>
      <c r="K28" s="13" t="n">
        <v>0.0638</v>
      </c>
      <c r="M28" s="0" t="s">
        <v>73</v>
      </c>
      <c r="U28" s="1" t="s">
        <v>1018</v>
      </c>
    </row>
    <row r="29" customFormat="false" ht="15" hidden="false" customHeight="false" outlineLevel="0" collapsed="false">
      <c r="A29" s="0" t="s">
        <v>75</v>
      </c>
      <c r="B29" s="0" t="s">
        <v>76</v>
      </c>
      <c r="C29" s="1" t="s">
        <v>1008</v>
      </c>
      <c r="D29" s="0" t="s">
        <v>16</v>
      </c>
      <c r="F29" s="0" t="n">
        <v>15</v>
      </c>
      <c r="G29" s="13" t="n">
        <v>0.0139</v>
      </c>
      <c r="H29" s="15" t="n">
        <v>0</v>
      </c>
      <c r="I29" s="13" t="n">
        <v>0</v>
      </c>
      <c r="J29" s="15" t="n">
        <v>0</v>
      </c>
      <c r="K29" s="13" t="n">
        <v>0</v>
      </c>
      <c r="M29" s="0" t="s">
        <v>75</v>
      </c>
      <c r="U29" s="1" t="s">
        <v>1018</v>
      </c>
    </row>
    <row r="30" customFormat="false" ht="15" hidden="false" customHeight="false" outlineLevel="0" collapsed="false">
      <c r="A30" s="0" t="s">
        <v>78</v>
      </c>
      <c r="B30" s="0" t="s">
        <v>68</v>
      </c>
      <c r="C30" s="1" t="s">
        <v>1008</v>
      </c>
      <c r="D30" s="0" t="s">
        <v>16</v>
      </c>
      <c r="E30" s="0" t="n">
        <v>12</v>
      </c>
      <c r="F30" s="0" t="n">
        <v>71</v>
      </c>
      <c r="G30" s="13" t="n">
        <v>0.0664</v>
      </c>
      <c r="H30" s="14" t="n">
        <v>0</v>
      </c>
      <c r="I30" s="13" t="n">
        <v>0</v>
      </c>
      <c r="J30" s="14" t="n">
        <v>7</v>
      </c>
      <c r="K30" s="13" t="n">
        <v>0.0154</v>
      </c>
      <c r="M30" s="0" t="s">
        <v>78</v>
      </c>
      <c r="N30" s="0" t="str">
        <f aca="false">VLOOKUP(A30,C$3:K$433,2,FALSE())</f>
        <v>T</v>
      </c>
      <c r="O30" s="0" t="n">
        <v>12</v>
      </c>
      <c r="P30" s="0" t="n">
        <f aca="false">VLOOKUP(A30,C$3:K$433,4,FALSE())</f>
        <v>426</v>
      </c>
      <c r="Q30" s="0" t="n">
        <f aca="false">VLOOKUP(A30,C$3:K$433,6,FALSE())</f>
        <v>0</v>
      </c>
      <c r="R30" s="0" t="n">
        <f aca="false">VLOOKUP(A30,C$3:K$433,8,FALSE())</f>
        <v>45</v>
      </c>
      <c r="U30" s="1" t="s">
        <v>1019</v>
      </c>
    </row>
    <row r="31" customFormat="false" ht="15" hidden="false" customHeight="false" outlineLevel="0" collapsed="false">
      <c r="A31" s="0" t="s">
        <v>79</v>
      </c>
      <c r="B31" s="0" t="s">
        <v>80</v>
      </c>
      <c r="C31" s="1" t="s">
        <v>107</v>
      </c>
      <c r="D31" s="0" t="s">
        <v>1001</v>
      </c>
      <c r="E31" s="0" t="n">
        <v>11</v>
      </c>
      <c r="F31" s="0" t="n">
        <v>1</v>
      </c>
      <c r="G31" s="13" t="n">
        <v>0.0009</v>
      </c>
      <c r="H31" s="15" t="n">
        <v>0</v>
      </c>
      <c r="I31" s="13" t="n">
        <v>0</v>
      </c>
      <c r="J31" s="14" t="n">
        <v>16</v>
      </c>
      <c r="K31" s="13" t="n">
        <v>0.0352</v>
      </c>
      <c r="M31" s="0" t="s">
        <v>79</v>
      </c>
      <c r="N31" s="0" t="str">
        <f aca="false">VLOOKUP(A31,C$3:K$433,2,FALSE())</f>
        <v>C</v>
      </c>
      <c r="O31" s="0" t="n">
        <v>11</v>
      </c>
      <c r="P31" s="0" t="n">
        <f aca="false">VLOOKUP(A31,C$3:K$433,4,FALSE())</f>
        <v>505</v>
      </c>
      <c r="Q31" s="0" t="n">
        <f aca="false">VLOOKUP(A31,C$3:K$433,6,FALSE())</f>
        <v>0</v>
      </c>
      <c r="R31" s="0" t="n">
        <f aca="false">VLOOKUP(A31,C$3:K$433,8,FALSE())</f>
        <v>5</v>
      </c>
      <c r="U31" s="1" t="s">
        <v>1019</v>
      </c>
    </row>
    <row r="32" customFormat="false" ht="15" hidden="false" customHeight="false" outlineLevel="0" collapsed="false">
      <c r="A32" s="0" t="s">
        <v>82</v>
      </c>
      <c r="B32" s="0" t="s">
        <v>13</v>
      </c>
      <c r="C32" s="1" t="s">
        <v>108</v>
      </c>
      <c r="D32" s="0" t="s">
        <v>85</v>
      </c>
      <c r="F32" s="0" t="n">
        <v>0</v>
      </c>
      <c r="G32" s="13" t="n">
        <v>0</v>
      </c>
      <c r="H32" s="15" t="n">
        <v>375</v>
      </c>
      <c r="I32" s="13" t="n">
        <v>0.3295</v>
      </c>
      <c r="J32" s="14" t="n">
        <v>107</v>
      </c>
      <c r="K32" s="13" t="n">
        <v>0.2388</v>
      </c>
      <c r="M32" s="0" t="s">
        <v>82</v>
      </c>
      <c r="U32" s="1" t="s">
        <v>1020</v>
      </c>
    </row>
    <row r="33" customFormat="false" ht="15" hidden="false" customHeight="false" outlineLevel="0" collapsed="false">
      <c r="A33" s="0" t="s">
        <v>84</v>
      </c>
      <c r="B33" s="0" t="s">
        <v>85</v>
      </c>
      <c r="C33" s="1" t="s">
        <v>120</v>
      </c>
      <c r="D33" s="0" t="s">
        <v>1001</v>
      </c>
      <c r="E33" s="0" t="n">
        <v>16</v>
      </c>
      <c r="F33" s="0" t="n">
        <v>27</v>
      </c>
      <c r="G33" s="13" t="n">
        <v>0.0265</v>
      </c>
      <c r="H33" s="15" t="n">
        <v>0</v>
      </c>
      <c r="I33" s="13" t="n">
        <v>0</v>
      </c>
      <c r="J33" s="15" t="n">
        <v>42</v>
      </c>
      <c r="K33" s="13" t="n">
        <v>0.0957</v>
      </c>
      <c r="M33" s="0" t="s">
        <v>84</v>
      </c>
      <c r="N33" s="0" t="str">
        <f aca="false">VLOOKUP(A33,C$3:K$433,2,FALSE())</f>
        <v>DE</v>
      </c>
      <c r="O33" s="0" t="n">
        <v>16</v>
      </c>
      <c r="P33" s="0" t="n">
        <f aca="false">VLOOKUP(A33,C$3:K$433,4,FALSE())</f>
        <v>0</v>
      </c>
      <c r="Q33" s="0" t="n">
        <f aca="false">VLOOKUP(A33,C$3:K$433,6,FALSE())</f>
        <v>244</v>
      </c>
      <c r="R33" s="0" t="n">
        <f aca="false">VLOOKUP(A33,C$3:K$433,8,FALSE())</f>
        <v>113</v>
      </c>
      <c r="U33" s="1" t="s">
        <v>1020</v>
      </c>
    </row>
    <row r="34" customFormat="false" ht="15" hidden="false" customHeight="false" outlineLevel="0" collapsed="false">
      <c r="A34" s="0" t="s">
        <v>87</v>
      </c>
      <c r="B34" s="0" t="s">
        <v>55</v>
      </c>
      <c r="C34" s="1" t="s">
        <v>1009</v>
      </c>
      <c r="D34" s="0" t="s">
        <v>34</v>
      </c>
      <c r="F34" s="0" t="n">
        <v>18</v>
      </c>
      <c r="G34" s="13" t="n">
        <v>0.0152</v>
      </c>
      <c r="H34" s="15" t="n">
        <v>0</v>
      </c>
      <c r="I34" s="13" t="n">
        <v>0</v>
      </c>
      <c r="J34" s="14" t="n">
        <v>5</v>
      </c>
      <c r="K34" s="13" t="n">
        <v>0.0105</v>
      </c>
      <c r="M34" s="0" t="s">
        <v>87</v>
      </c>
      <c r="U34" s="1" t="s">
        <v>1021</v>
      </c>
    </row>
    <row r="35" customFormat="false" ht="15" hidden="false" customHeight="false" outlineLevel="0" collapsed="false">
      <c r="A35" s="0" t="s">
        <v>89</v>
      </c>
      <c r="B35" s="0" t="s">
        <v>76</v>
      </c>
      <c r="C35" s="1" t="s">
        <v>1009</v>
      </c>
      <c r="D35" s="0" t="s">
        <v>1022</v>
      </c>
      <c r="F35" s="0" t="n">
        <v>23</v>
      </c>
      <c r="G35" s="13" t="n">
        <v>0.0213</v>
      </c>
      <c r="H35" s="14" t="n">
        <v>0</v>
      </c>
      <c r="I35" s="13" t="n">
        <v>0</v>
      </c>
      <c r="J35" s="15" t="n">
        <v>16</v>
      </c>
      <c r="K35" s="13" t="n">
        <v>0.036</v>
      </c>
      <c r="M35" s="0" t="s">
        <v>89</v>
      </c>
      <c r="U35" s="1" t="s">
        <v>1021</v>
      </c>
    </row>
    <row r="36" customFormat="false" ht="15" hidden="false" customHeight="false" outlineLevel="0" collapsed="false">
      <c r="A36" s="0" t="s">
        <v>91</v>
      </c>
      <c r="B36" s="0" t="s">
        <v>55</v>
      </c>
      <c r="C36" s="1" t="s">
        <v>131</v>
      </c>
      <c r="D36" s="0" t="s">
        <v>1003</v>
      </c>
      <c r="E36" s="0" t="n">
        <v>7</v>
      </c>
      <c r="F36" s="0" t="n">
        <v>0</v>
      </c>
      <c r="G36" s="13" t="n">
        <v>0</v>
      </c>
      <c r="H36" s="15" t="n">
        <v>307</v>
      </c>
      <c r="I36" s="13" t="n">
        <v>0.2667</v>
      </c>
      <c r="J36" s="15" t="n">
        <v>241</v>
      </c>
      <c r="K36" s="13" t="n">
        <v>0.501</v>
      </c>
      <c r="M36" s="0" t="s">
        <v>91</v>
      </c>
      <c r="N36" s="0" t="str">
        <f aca="false">VLOOKUP(A36,C$3:K$433,2,FALSE())</f>
        <v>LB</v>
      </c>
      <c r="O36" s="0" t="n">
        <v>7</v>
      </c>
      <c r="P36" s="0" t="n">
        <f aca="false">VLOOKUP(A36,C$3:K$433,4,FALSE())</f>
        <v>0</v>
      </c>
      <c r="Q36" s="0" t="n">
        <f aca="false">VLOOKUP(A36,C$3:K$433,6,FALSE())</f>
        <v>22</v>
      </c>
      <c r="R36" s="0" t="n">
        <f aca="false">VLOOKUP(A36,C$3:K$433,8,FALSE())</f>
        <v>49</v>
      </c>
      <c r="U36" s="1" t="s">
        <v>1023</v>
      </c>
    </row>
    <row r="37" customFormat="false" ht="15" hidden="false" customHeight="false" outlineLevel="0" collapsed="false">
      <c r="A37" s="0" t="s">
        <v>93</v>
      </c>
      <c r="B37" s="0" t="s">
        <v>30</v>
      </c>
      <c r="C37" s="1" t="s">
        <v>137</v>
      </c>
      <c r="D37" s="0" t="s">
        <v>1003</v>
      </c>
      <c r="E37" s="0" t="n">
        <v>4</v>
      </c>
      <c r="F37" s="0" t="n">
        <v>0</v>
      </c>
      <c r="G37" s="13" t="n">
        <v>0</v>
      </c>
      <c r="H37" s="15" t="n">
        <v>410</v>
      </c>
      <c r="I37" s="13" t="n">
        <v>0.3927</v>
      </c>
      <c r="J37" s="14" t="n">
        <v>101</v>
      </c>
      <c r="K37" s="13" t="n">
        <v>0.2126</v>
      </c>
      <c r="M37" s="0" t="s">
        <v>93</v>
      </c>
      <c r="N37" s="0" t="str">
        <f aca="false">VLOOKUP(A37,C$3:K$433,2,FALSE())</f>
        <v>DB</v>
      </c>
      <c r="O37" s="0" t="n">
        <v>4</v>
      </c>
      <c r="P37" s="0" t="n">
        <f aca="false">VLOOKUP(A37,C$3:K$433,4,FALSE())</f>
        <v>0</v>
      </c>
      <c r="Q37" s="0" t="n">
        <f aca="false">VLOOKUP(A37,C$3:K$433,6,FALSE())</f>
        <v>147</v>
      </c>
      <c r="R37" s="0" t="n">
        <f aca="false">VLOOKUP(A37,C$3:K$433,8,FALSE())</f>
        <v>28</v>
      </c>
      <c r="U37" s="1" t="s">
        <v>1023</v>
      </c>
    </row>
    <row r="38" customFormat="false" ht="15" hidden="false" customHeight="false" outlineLevel="0" collapsed="false">
      <c r="A38" s="0" t="s">
        <v>95</v>
      </c>
      <c r="B38" s="0" t="s">
        <v>30</v>
      </c>
      <c r="C38" s="1" t="s">
        <v>146</v>
      </c>
      <c r="D38" s="0" t="s">
        <v>16</v>
      </c>
      <c r="F38" s="0" t="n">
        <v>352</v>
      </c>
      <c r="G38" s="13" t="n">
        <v>0.3482</v>
      </c>
      <c r="H38" s="14" t="n">
        <v>0</v>
      </c>
      <c r="I38" s="13" t="n">
        <v>0</v>
      </c>
      <c r="J38" s="15" t="n">
        <v>2</v>
      </c>
      <c r="K38" s="13" t="n">
        <v>0.0045</v>
      </c>
      <c r="M38" s="0" t="s">
        <v>95</v>
      </c>
      <c r="U38" s="1" t="s">
        <v>1024</v>
      </c>
    </row>
    <row r="39" customFormat="false" ht="15" hidden="false" customHeight="false" outlineLevel="0" collapsed="false">
      <c r="A39" s="0" t="s">
        <v>97</v>
      </c>
      <c r="B39" s="0" t="s">
        <v>34</v>
      </c>
      <c r="C39" s="1" t="s">
        <v>151</v>
      </c>
      <c r="D39" s="0" t="s">
        <v>1014</v>
      </c>
      <c r="F39" s="0" t="n">
        <v>152</v>
      </c>
      <c r="G39" s="13" t="n">
        <v>0.1364</v>
      </c>
      <c r="H39" s="15" t="n">
        <v>0</v>
      </c>
      <c r="I39" s="13" t="n">
        <v>0</v>
      </c>
      <c r="J39" s="14" t="n">
        <v>40</v>
      </c>
      <c r="K39" s="13" t="n">
        <v>0.0803</v>
      </c>
      <c r="M39" s="0" t="s">
        <v>97</v>
      </c>
      <c r="U39" s="1" t="s">
        <v>1024</v>
      </c>
    </row>
    <row r="40" customFormat="false" ht="15" hidden="false" customHeight="false" outlineLevel="0" collapsed="false">
      <c r="A40" s="0" t="s">
        <v>99</v>
      </c>
      <c r="B40" s="0" t="s">
        <v>13</v>
      </c>
      <c r="C40" s="1" t="s">
        <v>152</v>
      </c>
      <c r="D40" s="0" t="s">
        <v>47</v>
      </c>
      <c r="F40" s="0" t="n">
        <v>0</v>
      </c>
      <c r="G40" s="13" t="n">
        <v>0</v>
      </c>
      <c r="H40" s="15" t="n">
        <v>254</v>
      </c>
      <c r="I40" s="13" t="n">
        <v>0.2205</v>
      </c>
      <c r="J40" s="14" t="n">
        <v>191</v>
      </c>
      <c r="K40" s="13" t="n">
        <v>0.4161</v>
      </c>
      <c r="M40" s="0" t="s">
        <v>99</v>
      </c>
      <c r="U40" s="1" t="s">
        <v>1025</v>
      </c>
    </row>
    <row r="41" customFormat="false" ht="15" hidden="false" customHeight="false" outlineLevel="0" collapsed="false">
      <c r="A41" s="0" t="s">
        <v>101</v>
      </c>
      <c r="B41" s="0" t="s">
        <v>68</v>
      </c>
      <c r="C41" s="1" t="s">
        <v>153</v>
      </c>
      <c r="D41" s="0" t="s">
        <v>55</v>
      </c>
      <c r="F41" s="0" t="n">
        <v>0</v>
      </c>
      <c r="G41" s="13" t="n">
        <v>0</v>
      </c>
      <c r="H41" s="14" t="n">
        <v>584</v>
      </c>
      <c r="I41" s="13" t="n">
        <v>0.5489</v>
      </c>
      <c r="J41" s="15" t="n">
        <v>49</v>
      </c>
      <c r="K41" s="13" t="n">
        <v>0.1049</v>
      </c>
      <c r="M41" s="0" t="s">
        <v>101</v>
      </c>
      <c r="U41" s="1" t="s">
        <v>1025</v>
      </c>
    </row>
    <row r="42" customFormat="false" ht="15" hidden="false" customHeight="false" outlineLevel="0" collapsed="false">
      <c r="A42" s="0" t="s">
        <v>103</v>
      </c>
      <c r="B42" s="0" t="s">
        <v>85</v>
      </c>
      <c r="C42" s="1" t="s">
        <v>155</v>
      </c>
      <c r="D42" s="0" t="s">
        <v>135</v>
      </c>
      <c r="F42" s="0" t="n">
        <v>0</v>
      </c>
      <c r="G42" s="13" t="n">
        <v>0</v>
      </c>
      <c r="H42" s="14" t="n">
        <v>0</v>
      </c>
      <c r="I42" s="13" t="n">
        <v>0</v>
      </c>
      <c r="J42" s="15" t="n">
        <v>197</v>
      </c>
      <c r="K42" s="13" t="n">
        <v>0.4397</v>
      </c>
      <c r="M42" s="0" t="s">
        <v>103</v>
      </c>
      <c r="U42" s="1" t="s">
        <v>1026</v>
      </c>
    </row>
    <row r="43" customFormat="false" ht="15" hidden="false" customHeight="false" outlineLevel="0" collapsed="false">
      <c r="A43" s="0" t="s">
        <v>105</v>
      </c>
      <c r="B43" s="0" t="s">
        <v>34</v>
      </c>
      <c r="C43" s="1" t="s">
        <v>1010</v>
      </c>
      <c r="D43" s="0" t="s">
        <v>85</v>
      </c>
      <c r="F43" s="0" t="n">
        <v>0</v>
      </c>
      <c r="G43" s="13" t="n">
        <v>0</v>
      </c>
      <c r="H43" s="15" t="n">
        <v>20</v>
      </c>
      <c r="I43" s="13" t="n">
        <v>0.0194</v>
      </c>
      <c r="J43" s="14" t="n">
        <v>1</v>
      </c>
      <c r="K43" s="13" t="n">
        <v>0.0022</v>
      </c>
      <c r="M43" s="0" t="s">
        <v>105</v>
      </c>
      <c r="U43" s="1" t="s">
        <v>1026</v>
      </c>
    </row>
    <row r="44" customFormat="false" ht="15" hidden="false" customHeight="false" outlineLevel="0" collapsed="false">
      <c r="A44" s="0" t="s">
        <v>107</v>
      </c>
      <c r="B44" s="0" t="s">
        <v>13</v>
      </c>
      <c r="C44" s="1" t="s">
        <v>1010</v>
      </c>
      <c r="D44" s="0" t="s">
        <v>85</v>
      </c>
      <c r="E44" s="0" t="n">
        <v>4</v>
      </c>
      <c r="F44" s="0" t="n">
        <v>0</v>
      </c>
      <c r="G44" s="13" t="n">
        <v>0</v>
      </c>
      <c r="H44" s="15" t="n">
        <v>102</v>
      </c>
      <c r="I44" s="13" t="n">
        <v>0.0977</v>
      </c>
      <c r="J44" s="15" t="n">
        <v>5</v>
      </c>
      <c r="K44" s="13" t="n">
        <v>0.0105</v>
      </c>
      <c r="M44" s="0" t="s">
        <v>107</v>
      </c>
      <c r="N44" s="0" t="str">
        <f aca="false">VLOOKUP(A44,C$3:K$433,2,FALSE())</f>
        <v>G</v>
      </c>
      <c r="O44" s="0" t="n">
        <v>4</v>
      </c>
      <c r="P44" s="0" t="n">
        <f aca="false">VLOOKUP(A44,C$3:K$433,4,FALSE())</f>
        <v>1</v>
      </c>
      <c r="Q44" s="0" t="n">
        <f aca="false">VLOOKUP(A44,C$3:K$433,6,FALSE())</f>
        <v>0</v>
      </c>
      <c r="R44" s="0" t="n">
        <f aca="false">VLOOKUP(A44,C$3:K$433,8,FALSE())</f>
        <v>16</v>
      </c>
      <c r="U44" s="1" t="s">
        <v>1027</v>
      </c>
    </row>
    <row r="45" customFormat="false" ht="15" hidden="false" customHeight="false" outlineLevel="0" collapsed="false">
      <c r="A45" s="0" t="s">
        <v>108</v>
      </c>
      <c r="B45" s="0" t="s">
        <v>85</v>
      </c>
      <c r="C45" s="1" t="s">
        <v>1011</v>
      </c>
      <c r="D45" s="0" t="s">
        <v>1003</v>
      </c>
      <c r="E45" s="0" t="n">
        <v>16</v>
      </c>
      <c r="F45" s="0" t="n">
        <v>0</v>
      </c>
      <c r="G45" s="13" t="n">
        <v>0</v>
      </c>
      <c r="H45" s="14" t="n">
        <v>915</v>
      </c>
      <c r="I45" s="13" t="n">
        <v>0.8349</v>
      </c>
      <c r="J45" s="15" t="n">
        <v>86</v>
      </c>
      <c r="K45" s="13" t="n">
        <v>0.1838</v>
      </c>
      <c r="M45" s="0" t="s">
        <v>108</v>
      </c>
      <c r="N45" s="0" t="str">
        <f aca="false">VLOOKUP(A45,C$3:K$433,2,FALSE())</f>
        <v>DT</v>
      </c>
      <c r="O45" s="0" t="n">
        <v>16</v>
      </c>
      <c r="P45" s="0" t="n">
        <f aca="false">VLOOKUP(A45,C$3:K$433,4,FALSE())</f>
        <v>0</v>
      </c>
      <c r="Q45" s="0" t="n">
        <f aca="false">VLOOKUP(A45,C$3:K$433,6,FALSE())</f>
        <v>375</v>
      </c>
      <c r="R45" s="0" t="n">
        <f aca="false">VLOOKUP(A45,C$3:K$433,8,FALSE())</f>
        <v>107</v>
      </c>
      <c r="U45" s="1" t="s">
        <v>1027</v>
      </c>
    </row>
    <row r="46" customFormat="false" ht="15" hidden="false" customHeight="false" outlineLevel="0" collapsed="false">
      <c r="A46" s="0" t="s">
        <v>110</v>
      </c>
      <c r="B46" s="0" t="s">
        <v>55</v>
      </c>
      <c r="C46" s="1" t="s">
        <v>1011</v>
      </c>
      <c r="D46" s="0" t="s">
        <v>34</v>
      </c>
      <c r="F46" s="0" t="n">
        <v>1058</v>
      </c>
      <c r="G46" s="13" t="n">
        <v>0.9532</v>
      </c>
      <c r="H46" s="15" t="n">
        <v>0</v>
      </c>
      <c r="I46" s="13" t="n">
        <v>0</v>
      </c>
      <c r="J46" s="14" t="n">
        <v>8</v>
      </c>
      <c r="K46" s="13" t="n">
        <v>0.0168</v>
      </c>
      <c r="M46" s="0" t="s">
        <v>110</v>
      </c>
      <c r="U46" s="1" t="s">
        <v>1028</v>
      </c>
    </row>
    <row r="47" customFormat="false" ht="15" hidden="false" customHeight="false" outlineLevel="0" collapsed="false">
      <c r="A47" s="0" t="s">
        <v>112</v>
      </c>
      <c r="B47" s="0" t="s">
        <v>47</v>
      </c>
      <c r="C47" s="1" t="s">
        <v>162</v>
      </c>
      <c r="D47" s="0" t="s">
        <v>1029</v>
      </c>
      <c r="F47" s="0" t="n">
        <v>1068</v>
      </c>
      <c r="G47" s="13" t="n">
        <v>0.9991</v>
      </c>
      <c r="H47" s="15" t="n">
        <v>0</v>
      </c>
      <c r="I47" s="13" t="n">
        <v>0</v>
      </c>
      <c r="J47" s="14" t="n">
        <v>71</v>
      </c>
      <c r="K47" s="13" t="n">
        <v>0.156</v>
      </c>
      <c r="M47" s="0" t="s">
        <v>112</v>
      </c>
      <c r="U47" s="1" t="s">
        <v>1028</v>
      </c>
    </row>
    <row r="48" customFormat="false" ht="15" hidden="false" customHeight="false" outlineLevel="0" collapsed="false">
      <c r="A48" s="0" t="s">
        <v>114</v>
      </c>
      <c r="B48" s="0" t="s">
        <v>80</v>
      </c>
      <c r="C48" s="1" t="s">
        <v>1012</v>
      </c>
      <c r="D48" s="0" t="s">
        <v>76</v>
      </c>
      <c r="F48" s="0" t="n">
        <v>213</v>
      </c>
      <c r="G48" s="13" t="n">
        <v>0.207</v>
      </c>
      <c r="H48" s="14" t="n">
        <v>0</v>
      </c>
      <c r="I48" s="13" t="n">
        <v>0</v>
      </c>
      <c r="J48" s="15" t="n">
        <v>0</v>
      </c>
      <c r="K48" s="13" t="n">
        <v>0</v>
      </c>
      <c r="M48" s="0" t="s">
        <v>114</v>
      </c>
      <c r="U48" s="1" t="s">
        <v>1030</v>
      </c>
    </row>
    <row r="49" customFormat="false" ht="15" hidden="false" customHeight="false" outlineLevel="0" collapsed="false">
      <c r="A49" s="0" t="s">
        <v>116</v>
      </c>
      <c r="B49" s="0" t="s">
        <v>30</v>
      </c>
      <c r="C49" s="1" t="s">
        <v>1012</v>
      </c>
      <c r="D49" s="0" t="s">
        <v>76</v>
      </c>
      <c r="F49" s="0" t="n">
        <v>100</v>
      </c>
      <c r="G49" s="13" t="n">
        <v>0.0844</v>
      </c>
      <c r="H49" s="15" t="n">
        <v>0</v>
      </c>
      <c r="I49" s="13" t="n">
        <v>0</v>
      </c>
      <c r="J49" s="15" t="n">
        <v>0</v>
      </c>
      <c r="K49" s="13" t="n">
        <v>0</v>
      </c>
      <c r="M49" s="0" t="s">
        <v>116</v>
      </c>
      <c r="U49" s="1" t="s">
        <v>1030</v>
      </c>
    </row>
    <row r="50" customFormat="false" ht="15" hidden="false" customHeight="false" outlineLevel="0" collapsed="false">
      <c r="A50" s="0" t="s">
        <v>118</v>
      </c>
      <c r="B50" s="0" t="s">
        <v>34</v>
      </c>
      <c r="C50" s="1" t="s">
        <v>165</v>
      </c>
      <c r="D50" s="0" t="s">
        <v>40</v>
      </c>
      <c r="F50" s="0" t="n">
        <v>2</v>
      </c>
      <c r="G50" s="13" t="n">
        <v>0.0018</v>
      </c>
      <c r="H50" s="14" t="n">
        <v>0</v>
      </c>
      <c r="I50" s="13" t="n">
        <v>0</v>
      </c>
      <c r="J50" s="15" t="n">
        <v>14</v>
      </c>
      <c r="K50" s="13" t="n">
        <v>0.0294</v>
      </c>
      <c r="M50" s="0" t="s">
        <v>118</v>
      </c>
      <c r="U50" s="1" t="s">
        <v>1031</v>
      </c>
    </row>
    <row r="51" customFormat="false" ht="15" hidden="false" customHeight="false" outlineLevel="0" collapsed="false">
      <c r="A51" s="0" t="s">
        <v>120</v>
      </c>
      <c r="B51" s="0" t="s">
        <v>68</v>
      </c>
      <c r="C51" s="1" t="s">
        <v>1013</v>
      </c>
      <c r="D51" s="0" t="s">
        <v>1032</v>
      </c>
      <c r="E51" s="0" t="n">
        <v>14</v>
      </c>
      <c r="F51" s="0" t="n">
        <v>0</v>
      </c>
      <c r="G51" s="13" t="n">
        <v>0</v>
      </c>
      <c r="H51" s="15" t="n">
        <v>725</v>
      </c>
      <c r="I51" s="13" t="n">
        <v>0.6866</v>
      </c>
      <c r="J51" s="14" t="n">
        <v>26</v>
      </c>
      <c r="K51" s="13" t="n">
        <v>0.0551</v>
      </c>
      <c r="M51" s="0" t="s">
        <v>120</v>
      </c>
      <c r="N51" s="0" t="str">
        <f aca="false">VLOOKUP(A51,C$3:K$433,2,FALSE())</f>
        <v>G</v>
      </c>
      <c r="O51" s="0" t="n">
        <v>14</v>
      </c>
      <c r="P51" s="0" t="n">
        <f aca="false">VLOOKUP(A51,C$3:K$433,4,FALSE())</f>
        <v>27</v>
      </c>
      <c r="Q51" s="0" t="n">
        <f aca="false">VLOOKUP(A51,C$3:K$433,6,FALSE())</f>
        <v>0</v>
      </c>
      <c r="R51" s="0" t="n">
        <f aca="false">VLOOKUP(A51,C$3:K$433,8,FALSE())</f>
        <v>42</v>
      </c>
      <c r="U51" s="1" t="s">
        <v>1031</v>
      </c>
    </row>
    <row r="52" customFormat="false" ht="15" hidden="false" customHeight="false" outlineLevel="0" collapsed="false">
      <c r="A52" s="0" t="s">
        <v>121</v>
      </c>
      <c r="B52" s="0" t="s">
        <v>40</v>
      </c>
      <c r="C52" s="1" t="s">
        <v>1013</v>
      </c>
      <c r="D52" s="0" t="s">
        <v>16</v>
      </c>
      <c r="F52" s="0" t="n">
        <v>6</v>
      </c>
      <c r="G52" s="13" t="n">
        <v>0.0054</v>
      </c>
      <c r="H52" s="15" t="n">
        <v>0</v>
      </c>
      <c r="I52" s="13" t="n">
        <v>0</v>
      </c>
      <c r="J52" s="14" t="n">
        <v>42</v>
      </c>
      <c r="K52" s="13" t="n">
        <v>0.0882</v>
      </c>
      <c r="M52" s="0" t="s">
        <v>121</v>
      </c>
      <c r="U52" s="1" t="s">
        <v>1033</v>
      </c>
    </row>
    <row r="53" customFormat="false" ht="15" hidden="false" customHeight="false" outlineLevel="0" collapsed="false">
      <c r="A53" s="0" t="s">
        <v>123</v>
      </c>
      <c r="B53" s="0" t="s">
        <v>55</v>
      </c>
      <c r="C53" s="1" t="s">
        <v>1013</v>
      </c>
      <c r="D53" s="0" t="s">
        <v>16</v>
      </c>
      <c r="F53" s="0" t="n">
        <v>3</v>
      </c>
      <c r="G53" s="13" t="n">
        <v>0.0029</v>
      </c>
      <c r="H53" s="14" t="n">
        <v>0</v>
      </c>
      <c r="I53" s="13" t="n">
        <v>0</v>
      </c>
      <c r="J53" s="15" t="n">
        <v>46</v>
      </c>
      <c r="K53" s="13" t="n">
        <v>0.1002</v>
      </c>
      <c r="M53" s="0" t="s">
        <v>123</v>
      </c>
      <c r="U53" s="1" t="s">
        <v>1033</v>
      </c>
    </row>
    <row r="54" customFormat="false" ht="15" hidden="false" customHeight="false" outlineLevel="0" collapsed="false">
      <c r="A54" s="0" t="s">
        <v>125</v>
      </c>
      <c r="B54" s="0" t="s">
        <v>80</v>
      </c>
      <c r="C54" s="1" t="s">
        <v>181</v>
      </c>
      <c r="D54" s="0" t="s">
        <v>16</v>
      </c>
      <c r="F54" s="0" t="n">
        <v>67</v>
      </c>
      <c r="G54" s="13" t="n">
        <v>0.0669</v>
      </c>
      <c r="H54" s="15" t="n">
        <v>0</v>
      </c>
      <c r="I54" s="13" t="n">
        <v>0</v>
      </c>
      <c r="J54" s="14" t="n">
        <v>49</v>
      </c>
      <c r="K54" s="13" t="n">
        <v>0.1099</v>
      </c>
      <c r="M54" s="0" t="s">
        <v>125</v>
      </c>
      <c r="U54" s="1" t="s">
        <v>1034</v>
      </c>
    </row>
    <row r="55" customFormat="false" ht="15" hidden="false" customHeight="false" outlineLevel="0" collapsed="false">
      <c r="A55" s="0" t="s">
        <v>127</v>
      </c>
      <c r="B55" s="0" t="s">
        <v>55</v>
      </c>
      <c r="C55" s="1" t="s">
        <v>1015</v>
      </c>
      <c r="D55" s="0" t="s">
        <v>85</v>
      </c>
      <c r="F55" s="0" t="n">
        <v>0</v>
      </c>
      <c r="G55" s="13" t="n">
        <v>0</v>
      </c>
      <c r="H55" s="15" t="n">
        <v>163</v>
      </c>
      <c r="I55" s="13" t="n">
        <v>0.1579</v>
      </c>
      <c r="J55" s="14" t="n">
        <v>9</v>
      </c>
      <c r="K55" s="13" t="n">
        <v>0.0197</v>
      </c>
      <c r="M55" s="0" t="s">
        <v>127</v>
      </c>
      <c r="U55" s="1" t="s">
        <v>1034</v>
      </c>
    </row>
    <row r="56" customFormat="false" ht="15" hidden="false" customHeight="false" outlineLevel="0" collapsed="false">
      <c r="A56" s="0" t="s">
        <v>129</v>
      </c>
      <c r="B56" s="0" t="s">
        <v>13</v>
      </c>
      <c r="C56" s="1" t="s">
        <v>1015</v>
      </c>
      <c r="D56" s="0" t="s">
        <v>85</v>
      </c>
      <c r="F56" s="0" t="n">
        <v>0</v>
      </c>
      <c r="G56" s="13" t="n">
        <v>0</v>
      </c>
      <c r="H56" s="14" t="n">
        <v>16</v>
      </c>
      <c r="I56" s="13" t="n">
        <v>0.0153</v>
      </c>
      <c r="J56" s="15" t="n">
        <v>0</v>
      </c>
      <c r="K56" s="13" t="n">
        <v>0</v>
      </c>
      <c r="M56" s="0" t="s">
        <v>129</v>
      </c>
      <c r="U56" s="1" t="s">
        <v>1035</v>
      </c>
    </row>
    <row r="57" customFormat="false" ht="15" hidden="false" customHeight="false" outlineLevel="0" collapsed="false">
      <c r="A57" s="0" t="s">
        <v>131</v>
      </c>
      <c r="B57" s="0" t="s">
        <v>19</v>
      </c>
      <c r="C57" s="1" t="s">
        <v>189</v>
      </c>
      <c r="D57" s="0" t="s">
        <v>47</v>
      </c>
      <c r="E57" s="0" t="n">
        <v>15</v>
      </c>
      <c r="F57" s="0" t="n">
        <v>0</v>
      </c>
      <c r="G57" s="13" t="n">
        <v>0</v>
      </c>
      <c r="H57" s="15" t="n">
        <v>322</v>
      </c>
      <c r="I57" s="13" t="n">
        <v>0.312</v>
      </c>
      <c r="J57" s="14" t="n">
        <v>68</v>
      </c>
      <c r="K57" s="13" t="n">
        <v>0.1488</v>
      </c>
      <c r="M57" s="0" t="s">
        <v>131</v>
      </c>
      <c r="N57" s="0" t="str">
        <f aca="false">VLOOKUP(A57,C$3:K$433,2,FALSE())</f>
        <v>LB</v>
      </c>
      <c r="O57" s="0" t="n">
        <v>15</v>
      </c>
      <c r="P57" s="0" t="n">
        <f aca="false">VLOOKUP(A57,C$3:K$433,4,FALSE())</f>
        <v>0</v>
      </c>
      <c r="Q57" s="0" t="n">
        <f aca="false">VLOOKUP(A57,C$3:K$433,6,FALSE())</f>
        <v>307</v>
      </c>
      <c r="R57" s="0" t="n">
        <f aca="false">VLOOKUP(A57,C$3:K$433,8,FALSE())</f>
        <v>241</v>
      </c>
      <c r="U57" s="1" t="s">
        <v>1035</v>
      </c>
    </row>
    <row r="58" customFormat="false" ht="15" hidden="false" customHeight="false" outlineLevel="0" collapsed="false">
      <c r="A58" s="0" t="s">
        <v>133</v>
      </c>
      <c r="B58" s="0" t="s">
        <v>16</v>
      </c>
      <c r="C58" s="1" t="s">
        <v>191</v>
      </c>
      <c r="D58" s="0" t="s">
        <v>1003</v>
      </c>
      <c r="F58" s="0" t="n">
        <v>0</v>
      </c>
      <c r="G58" s="13" t="n">
        <v>0</v>
      </c>
      <c r="H58" s="14" t="n">
        <v>0</v>
      </c>
      <c r="I58" s="13" t="n">
        <v>0</v>
      </c>
      <c r="J58" s="15" t="n">
        <v>327</v>
      </c>
      <c r="K58" s="13" t="n">
        <v>0.7063</v>
      </c>
      <c r="M58" s="0" t="s">
        <v>133</v>
      </c>
      <c r="U58" s="1" t="s">
        <v>1036</v>
      </c>
    </row>
    <row r="59" customFormat="false" ht="15" hidden="false" customHeight="false" outlineLevel="0" collapsed="false">
      <c r="A59" s="0" t="s">
        <v>134</v>
      </c>
      <c r="B59" s="0" t="s">
        <v>135</v>
      </c>
      <c r="C59" s="1" t="s">
        <v>195</v>
      </c>
      <c r="D59" s="0" t="s">
        <v>47</v>
      </c>
      <c r="F59" s="0" t="n">
        <v>0</v>
      </c>
      <c r="G59" s="13" t="n">
        <v>0</v>
      </c>
      <c r="H59" s="14" t="n">
        <v>871</v>
      </c>
      <c r="I59" s="13" t="n">
        <v>0.8248</v>
      </c>
      <c r="J59" s="15" t="n">
        <v>186</v>
      </c>
      <c r="K59" s="13" t="n">
        <v>0.4247</v>
      </c>
      <c r="M59" s="0" t="s">
        <v>134</v>
      </c>
      <c r="U59" s="1" t="s">
        <v>1036</v>
      </c>
    </row>
    <row r="60" customFormat="false" ht="15" hidden="false" customHeight="false" outlineLevel="0" collapsed="false">
      <c r="A60" s="0" t="s">
        <v>136</v>
      </c>
      <c r="B60" s="0" t="s">
        <v>68</v>
      </c>
      <c r="C60" s="1" t="s">
        <v>1016</v>
      </c>
      <c r="D60" s="0" t="s">
        <v>1003</v>
      </c>
      <c r="F60" s="0" t="n">
        <v>0</v>
      </c>
      <c r="G60" s="13" t="n">
        <v>0</v>
      </c>
      <c r="H60" s="14" t="n">
        <v>1046</v>
      </c>
      <c r="I60" s="13" t="n">
        <v>0.9905</v>
      </c>
      <c r="J60" s="15" t="n">
        <v>76</v>
      </c>
      <c r="K60" s="13" t="n">
        <v>0.161</v>
      </c>
      <c r="M60" s="0" t="s">
        <v>136</v>
      </c>
      <c r="U60" s="1" t="s">
        <v>325</v>
      </c>
    </row>
    <row r="61" customFormat="false" ht="15" hidden="false" customHeight="false" outlineLevel="0" collapsed="false">
      <c r="A61" s="0" t="s">
        <v>137</v>
      </c>
      <c r="B61" s="0" t="s">
        <v>19</v>
      </c>
      <c r="C61" s="1" t="s">
        <v>1016</v>
      </c>
      <c r="D61" s="0" t="s">
        <v>85</v>
      </c>
      <c r="E61" s="0" t="n">
        <v>14</v>
      </c>
      <c r="F61" s="0" t="n">
        <v>0</v>
      </c>
      <c r="G61" s="13" t="n">
        <v>0</v>
      </c>
      <c r="H61" s="14" t="n">
        <v>215</v>
      </c>
      <c r="I61" s="13" t="n">
        <v>0.1866</v>
      </c>
      <c r="J61" s="15" t="n">
        <v>42</v>
      </c>
      <c r="K61" s="13" t="n">
        <v>0.0915</v>
      </c>
      <c r="M61" s="0" t="s">
        <v>137</v>
      </c>
      <c r="N61" s="0" t="str">
        <f aca="false">VLOOKUP(A61,C$3:K$433,2,FALSE())</f>
        <v>LB</v>
      </c>
      <c r="O61" s="0" t="n">
        <v>14</v>
      </c>
      <c r="P61" s="0" t="n">
        <f aca="false">VLOOKUP(A61,C$3:K$433,4,FALSE())</f>
        <v>0</v>
      </c>
      <c r="Q61" s="0" t="n">
        <f aca="false">VLOOKUP(A61,C$3:K$433,6,FALSE())</f>
        <v>410</v>
      </c>
      <c r="R61" s="0" t="n">
        <f aca="false">VLOOKUP(A61,C$3:K$433,8,FALSE())</f>
        <v>101</v>
      </c>
      <c r="U61" s="1" t="s">
        <v>325</v>
      </c>
    </row>
    <row r="62" customFormat="false" ht="15" hidden="false" customHeight="false" outlineLevel="0" collapsed="false">
      <c r="A62" s="0" t="s">
        <v>138</v>
      </c>
      <c r="B62" s="0" t="s">
        <v>47</v>
      </c>
      <c r="C62" s="1" t="s">
        <v>197</v>
      </c>
      <c r="D62" s="0" t="s">
        <v>16</v>
      </c>
      <c r="F62" s="0" t="n">
        <v>48</v>
      </c>
      <c r="G62" s="13" t="n">
        <v>0.0455</v>
      </c>
      <c r="H62" s="14" t="n">
        <v>0</v>
      </c>
      <c r="I62" s="13" t="n">
        <v>0</v>
      </c>
      <c r="J62" s="15" t="n">
        <v>79</v>
      </c>
      <c r="K62" s="13" t="n">
        <v>0.1783</v>
      </c>
      <c r="M62" s="0" t="s">
        <v>138</v>
      </c>
      <c r="U62" s="1" t="s">
        <v>1037</v>
      </c>
    </row>
    <row r="63" customFormat="false" ht="15" hidden="false" customHeight="false" outlineLevel="0" collapsed="false">
      <c r="A63" s="0" t="s">
        <v>139</v>
      </c>
      <c r="B63" s="0" t="s">
        <v>80</v>
      </c>
      <c r="C63" s="1" t="s">
        <v>1018</v>
      </c>
      <c r="D63" s="0" t="s">
        <v>55</v>
      </c>
      <c r="F63" s="0" t="n">
        <v>0</v>
      </c>
      <c r="G63" s="13" t="n">
        <v>0</v>
      </c>
      <c r="H63" s="14" t="n">
        <v>132</v>
      </c>
      <c r="I63" s="13" t="n">
        <v>0.1263</v>
      </c>
      <c r="J63" s="15" t="n">
        <v>12</v>
      </c>
      <c r="K63" s="13" t="n">
        <v>0.0263</v>
      </c>
      <c r="M63" s="0" t="s">
        <v>139</v>
      </c>
      <c r="U63" s="1" t="s">
        <v>1037</v>
      </c>
    </row>
    <row r="64" customFormat="false" ht="15" hidden="false" customHeight="false" outlineLevel="0" collapsed="false">
      <c r="A64" s="0" t="s">
        <v>141</v>
      </c>
      <c r="B64" s="0" t="s">
        <v>40</v>
      </c>
      <c r="C64" s="1" t="s">
        <v>1018</v>
      </c>
      <c r="D64" s="0" t="s">
        <v>55</v>
      </c>
      <c r="F64" s="0" t="n">
        <v>0</v>
      </c>
      <c r="G64" s="13" t="n">
        <v>0</v>
      </c>
      <c r="H64" s="15" t="n">
        <v>93</v>
      </c>
      <c r="I64" s="13" t="n">
        <v>0.0808</v>
      </c>
      <c r="J64" s="15" t="n">
        <v>17</v>
      </c>
      <c r="K64" s="13" t="n">
        <v>0.0353</v>
      </c>
      <c r="M64" s="0" t="s">
        <v>141</v>
      </c>
      <c r="U64" s="1" t="s">
        <v>1038</v>
      </c>
    </row>
    <row r="65" customFormat="false" ht="15" hidden="false" customHeight="false" outlineLevel="0" collapsed="false">
      <c r="A65" s="0" t="s">
        <v>142</v>
      </c>
      <c r="B65" s="0" t="s">
        <v>13</v>
      </c>
      <c r="C65" s="1" t="s">
        <v>198</v>
      </c>
      <c r="D65" s="0" t="s">
        <v>55</v>
      </c>
      <c r="F65" s="0" t="n">
        <v>0</v>
      </c>
      <c r="G65" s="13" t="n">
        <v>0</v>
      </c>
      <c r="H65" s="15" t="n">
        <v>185</v>
      </c>
      <c r="I65" s="13" t="n">
        <v>0.1668</v>
      </c>
      <c r="J65" s="14" t="n">
        <v>13</v>
      </c>
      <c r="K65" s="13" t="n">
        <v>0.0291</v>
      </c>
      <c r="M65" s="0" t="s">
        <v>142</v>
      </c>
      <c r="U65" s="1" t="s">
        <v>1038</v>
      </c>
    </row>
    <row r="66" customFormat="false" ht="15" hidden="false" customHeight="false" outlineLevel="0" collapsed="false">
      <c r="A66" s="0" t="s">
        <v>143</v>
      </c>
      <c r="B66" s="0" t="s">
        <v>68</v>
      </c>
      <c r="C66" s="1" t="s">
        <v>202</v>
      </c>
      <c r="D66" s="0" t="s">
        <v>40</v>
      </c>
      <c r="F66" s="0" t="n">
        <v>113</v>
      </c>
      <c r="G66" s="13" t="n">
        <v>0.1025</v>
      </c>
      <c r="H66" s="15" t="n">
        <v>0</v>
      </c>
      <c r="I66" s="13" t="n">
        <v>0</v>
      </c>
      <c r="J66" s="14" t="n">
        <v>3</v>
      </c>
      <c r="K66" s="13" t="n">
        <v>0.0063</v>
      </c>
      <c r="M66" s="0" t="s">
        <v>143</v>
      </c>
      <c r="U66" s="1" t="s">
        <v>1038</v>
      </c>
    </row>
    <row r="67" customFormat="false" ht="15" hidden="false" customHeight="false" outlineLevel="0" collapsed="false">
      <c r="A67" s="0" t="s">
        <v>144</v>
      </c>
      <c r="B67" s="0" t="s">
        <v>47</v>
      </c>
      <c r="C67" s="1" t="s">
        <v>208</v>
      </c>
      <c r="D67" s="0" t="s">
        <v>1001</v>
      </c>
      <c r="F67" s="0" t="n">
        <v>424</v>
      </c>
      <c r="G67" s="13" t="n">
        <v>0.3844</v>
      </c>
      <c r="H67" s="14" t="n">
        <v>0</v>
      </c>
      <c r="I67" s="13" t="n">
        <v>0</v>
      </c>
      <c r="J67" s="15" t="n">
        <v>48</v>
      </c>
      <c r="K67" s="13" t="n">
        <v>0.1101</v>
      </c>
      <c r="M67" s="0" t="s">
        <v>144</v>
      </c>
      <c r="U67" s="1" t="s">
        <v>1039</v>
      </c>
    </row>
    <row r="68" customFormat="false" ht="15" hidden="false" customHeight="false" outlineLevel="0" collapsed="false">
      <c r="A68" s="0" t="s">
        <v>146</v>
      </c>
      <c r="B68" s="0" t="s">
        <v>16</v>
      </c>
      <c r="C68" s="1" t="s">
        <v>209</v>
      </c>
      <c r="D68" s="0" t="s">
        <v>1003</v>
      </c>
      <c r="E68" s="0" t="n">
        <v>14</v>
      </c>
      <c r="F68" s="0" t="n">
        <v>0</v>
      </c>
      <c r="G68" s="13" t="n">
        <v>0</v>
      </c>
      <c r="H68" s="15" t="n">
        <v>2</v>
      </c>
      <c r="I68" s="13" t="n">
        <v>0.0017</v>
      </c>
      <c r="J68" s="14" t="n">
        <v>319</v>
      </c>
      <c r="K68" s="13" t="n">
        <v>0.689</v>
      </c>
      <c r="M68" s="0" t="s">
        <v>146</v>
      </c>
      <c r="N68" s="0" t="str">
        <f aca="false">VLOOKUP(A68,C$3:K$433,2,FALSE())</f>
        <v>TE</v>
      </c>
      <c r="O68" s="0" t="n">
        <v>14</v>
      </c>
      <c r="P68" s="0" t="n">
        <f aca="false">VLOOKUP(A68,C$3:K$433,4,FALSE())</f>
        <v>352</v>
      </c>
      <c r="Q68" s="0" t="n">
        <f aca="false">VLOOKUP(A68,C$3:K$433,6,FALSE())</f>
        <v>0</v>
      </c>
      <c r="R68" s="0" t="n">
        <f aca="false">VLOOKUP(A68,C$3:K$433,8,FALSE())</f>
        <v>2</v>
      </c>
      <c r="U68" s="1" t="s">
        <v>1039</v>
      </c>
    </row>
    <row r="69" customFormat="false" ht="15" hidden="false" customHeight="false" outlineLevel="0" collapsed="false">
      <c r="A69" s="0" t="s">
        <v>147</v>
      </c>
      <c r="B69" s="0" t="s">
        <v>55</v>
      </c>
      <c r="C69" s="1" t="s">
        <v>213</v>
      </c>
      <c r="D69" s="0" t="s">
        <v>47</v>
      </c>
      <c r="F69" s="0" t="n">
        <v>0</v>
      </c>
      <c r="G69" s="13" t="n">
        <v>0</v>
      </c>
      <c r="H69" s="15" t="n">
        <v>0</v>
      </c>
      <c r="I69" s="13" t="n">
        <v>0</v>
      </c>
      <c r="J69" s="15" t="n">
        <v>36</v>
      </c>
      <c r="K69" s="13" t="n">
        <v>0.0776</v>
      </c>
      <c r="M69" s="0" t="s">
        <v>147</v>
      </c>
      <c r="U69" s="1" t="s">
        <v>1040</v>
      </c>
    </row>
    <row r="70" customFormat="false" ht="15" hidden="false" customHeight="false" outlineLevel="0" collapsed="false">
      <c r="A70" s="0" t="s">
        <v>148</v>
      </c>
      <c r="B70" s="0" t="s">
        <v>76</v>
      </c>
      <c r="C70" s="1" t="s">
        <v>215</v>
      </c>
      <c r="D70" s="0" t="s">
        <v>1032</v>
      </c>
      <c r="F70" s="0" t="n">
        <v>0</v>
      </c>
      <c r="G70" s="13" t="n">
        <v>0</v>
      </c>
      <c r="H70" s="14" t="n">
        <v>237</v>
      </c>
      <c r="I70" s="13" t="n">
        <v>0.2244</v>
      </c>
      <c r="J70" s="15" t="n">
        <v>65</v>
      </c>
      <c r="K70" s="13" t="n">
        <v>0.1377</v>
      </c>
      <c r="M70" s="0" t="s">
        <v>148</v>
      </c>
      <c r="U70" s="1" t="s">
        <v>1040</v>
      </c>
    </row>
    <row r="71" customFormat="false" ht="15" hidden="false" customHeight="false" outlineLevel="0" collapsed="false">
      <c r="A71" s="0" t="s">
        <v>149</v>
      </c>
      <c r="B71" s="0" t="s">
        <v>76</v>
      </c>
      <c r="C71" s="1" t="s">
        <v>1019</v>
      </c>
      <c r="D71" s="0" t="s">
        <v>47</v>
      </c>
      <c r="F71" s="0" t="n">
        <v>0</v>
      </c>
      <c r="G71" s="13" t="n">
        <v>0</v>
      </c>
      <c r="H71" s="14" t="n">
        <v>0</v>
      </c>
      <c r="I71" s="13" t="n">
        <v>0</v>
      </c>
      <c r="J71" s="15" t="n">
        <v>6</v>
      </c>
      <c r="K71" s="13" t="n">
        <v>0.0127</v>
      </c>
      <c r="M71" s="0" t="s">
        <v>149</v>
      </c>
      <c r="U71" s="1" t="s">
        <v>1041</v>
      </c>
    </row>
    <row r="72" customFormat="false" ht="15" hidden="false" customHeight="false" outlineLevel="0" collapsed="false">
      <c r="A72" s="0" t="s">
        <v>151</v>
      </c>
      <c r="B72" s="0" t="s">
        <v>13</v>
      </c>
      <c r="C72" s="1" t="s">
        <v>1019</v>
      </c>
      <c r="D72" s="0" t="s">
        <v>47</v>
      </c>
      <c r="E72" s="0" t="n">
        <v>9</v>
      </c>
      <c r="F72" s="0" t="n">
        <v>0</v>
      </c>
      <c r="G72" s="13" t="n">
        <v>0</v>
      </c>
      <c r="H72" s="14" t="n">
        <v>41</v>
      </c>
      <c r="I72" s="13" t="n">
        <v>0.0409</v>
      </c>
      <c r="J72" s="15" t="n">
        <v>8</v>
      </c>
      <c r="K72" s="13" t="n">
        <v>0.0177</v>
      </c>
      <c r="M72" s="0" t="s">
        <v>151</v>
      </c>
      <c r="N72" s="0" t="str">
        <f aca="false">VLOOKUP(A72,C$3:K$433,2,FALSE())</f>
        <v>T</v>
      </c>
      <c r="O72" s="0" t="n">
        <v>9</v>
      </c>
      <c r="P72" s="0" t="n">
        <f aca="false">VLOOKUP(A72,C$3:K$433,4,FALSE())</f>
        <v>152</v>
      </c>
      <c r="Q72" s="0" t="n">
        <f aca="false">VLOOKUP(A72,C$3:K$433,6,FALSE())</f>
        <v>0</v>
      </c>
      <c r="R72" s="0" t="n">
        <f aca="false">VLOOKUP(A72,C$3:K$433,8,FALSE())</f>
        <v>40</v>
      </c>
      <c r="U72" s="1" t="s">
        <v>1041</v>
      </c>
    </row>
    <row r="73" customFormat="false" ht="15" hidden="false" customHeight="false" outlineLevel="0" collapsed="false">
      <c r="A73" s="0" t="s">
        <v>152</v>
      </c>
      <c r="B73" s="0" t="s">
        <v>47</v>
      </c>
      <c r="C73" s="1" t="s">
        <v>221</v>
      </c>
      <c r="D73" s="0" t="s">
        <v>1014</v>
      </c>
      <c r="E73" s="0" t="n">
        <v>16</v>
      </c>
      <c r="F73" s="0" t="n">
        <v>65</v>
      </c>
      <c r="G73" s="13" t="n">
        <v>0.0616</v>
      </c>
      <c r="H73" s="14" t="n">
        <v>0</v>
      </c>
      <c r="I73" s="13" t="n">
        <v>0</v>
      </c>
      <c r="J73" s="15" t="n">
        <v>0</v>
      </c>
      <c r="K73" s="13" t="n">
        <v>0</v>
      </c>
      <c r="M73" s="0" t="s">
        <v>152</v>
      </c>
      <c r="N73" s="0" t="str">
        <f aca="false">VLOOKUP(A73,C$3:K$433,2,FALSE())</f>
        <v>CB</v>
      </c>
      <c r="O73" s="0" t="n">
        <v>16</v>
      </c>
      <c r="P73" s="0" t="n">
        <f aca="false">VLOOKUP(A73,C$3:K$433,4,FALSE())</f>
        <v>0</v>
      </c>
      <c r="Q73" s="0" t="n">
        <f aca="false">VLOOKUP(A73,C$3:K$433,6,FALSE())</f>
        <v>254</v>
      </c>
      <c r="R73" s="0" t="n">
        <f aca="false">VLOOKUP(A73,C$3:K$433,8,FALSE())</f>
        <v>191</v>
      </c>
      <c r="U73" s="1" t="s">
        <v>1042</v>
      </c>
    </row>
    <row r="74" customFormat="false" ht="15" hidden="false" customHeight="false" outlineLevel="0" collapsed="false">
      <c r="A74" s="0" t="s">
        <v>153</v>
      </c>
      <c r="B74" s="0" t="s">
        <v>85</v>
      </c>
      <c r="C74" s="1" t="s">
        <v>227</v>
      </c>
      <c r="D74" s="0" t="s">
        <v>1017</v>
      </c>
      <c r="E74" s="0" t="n">
        <v>15</v>
      </c>
      <c r="F74" s="0" t="n">
        <v>0</v>
      </c>
      <c r="G74" s="13" t="n">
        <v>0</v>
      </c>
      <c r="H74" s="15" t="n">
        <v>264</v>
      </c>
      <c r="I74" s="13" t="n">
        <v>0.2521</v>
      </c>
      <c r="J74" s="14" t="n">
        <v>18</v>
      </c>
      <c r="K74" s="13" t="n">
        <v>0.0413</v>
      </c>
      <c r="M74" s="0" t="s">
        <v>153</v>
      </c>
      <c r="N74" s="0" t="str">
        <f aca="false">VLOOKUP(A74,C$3:K$433,2,FALSE())</f>
        <v>DE</v>
      </c>
      <c r="O74" s="0" t="n">
        <v>15</v>
      </c>
      <c r="P74" s="0" t="n">
        <f aca="false">VLOOKUP(A74,C$3:K$433,4,FALSE())</f>
        <v>0</v>
      </c>
      <c r="Q74" s="0" t="n">
        <f aca="false">VLOOKUP(A74,C$3:K$433,6,FALSE())</f>
        <v>584</v>
      </c>
      <c r="R74" s="0" t="n">
        <f aca="false">VLOOKUP(A74,C$3:K$433,8,FALSE())</f>
        <v>49</v>
      </c>
      <c r="U74" s="1" t="s">
        <v>1042</v>
      </c>
    </row>
    <row r="75" customFormat="false" ht="15" hidden="false" customHeight="false" outlineLevel="0" collapsed="false">
      <c r="A75" s="0" t="s">
        <v>155</v>
      </c>
      <c r="B75" s="0" t="s">
        <v>135</v>
      </c>
      <c r="C75" s="1" t="s">
        <v>1020</v>
      </c>
      <c r="D75" s="0" t="s">
        <v>55</v>
      </c>
      <c r="E75" s="0" t="n">
        <v>16</v>
      </c>
      <c r="F75" s="0" t="n">
        <v>0</v>
      </c>
      <c r="G75" s="13" t="n">
        <v>0</v>
      </c>
      <c r="H75" s="14" t="n">
        <v>388</v>
      </c>
      <c r="I75" s="13" t="n">
        <v>0.3527</v>
      </c>
      <c r="J75" s="15" t="n">
        <v>5</v>
      </c>
      <c r="K75" s="13" t="n">
        <v>0.0105</v>
      </c>
      <c r="M75" s="0" t="s">
        <v>155</v>
      </c>
      <c r="N75" s="0" t="str">
        <f aca="false">VLOOKUP(A75,C$3:K$433,2,FALSE())</f>
        <v>P</v>
      </c>
      <c r="O75" s="0" t="n">
        <v>16</v>
      </c>
      <c r="P75" s="0" t="n">
        <f aca="false">VLOOKUP(A75,C$3:K$433,4,FALSE())</f>
        <v>0</v>
      </c>
      <c r="Q75" s="0" t="n">
        <f aca="false">VLOOKUP(A75,C$3:K$433,6,FALSE())</f>
        <v>0</v>
      </c>
      <c r="R75" s="0" t="n">
        <f aca="false">VLOOKUP(A75,C$3:K$433,8,FALSE())</f>
        <v>197</v>
      </c>
      <c r="U75" s="1" t="s">
        <v>1043</v>
      </c>
    </row>
    <row r="76" customFormat="false" ht="15" hidden="false" customHeight="false" outlineLevel="0" collapsed="false">
      <c r="A76" s="0" t="s">
        <v>157</v>
      </c>
      <c r="B76" s="0" t="s">
        <v>37</v>
      </c>
      <c r="C76" s="1" t="s">
        <v>1020</v>
      </c>
      <c r="D76" s="0" t="s">
        <v>34</v>
      </c>
      <c r="F76" s="0" t="n">
        <v>218</v>
      </c>
      <c r="G76" s="13" t="n">
        <v>0.2137</v>
      </c>
      <c r="H76" s="14" t="n">
        <v>0</v>
      </c>
      <c r="I76" s="13" t="n">
        <v>0</v>
      </c>
      <c r="J76" s="15" t="n">
        <v>3</v>
      </c>
      <c r="K76" s="13" t="n">
        <v>0.0068</v>
      </c>
      <c r="M76" s="0" t="s">
        <v>157</v>
      </c>
      <c r="U76" s="1" t="s">
        <v>1043</v>
      </c>
    </row>
    <row r="77" customFormat="false" ht="15" hidden="false" customHeight="false" outlineLevel="0" collapsed="false">
      <c r="A77" s="0" t="s">
        <v>159</v>
      </c>
      <c r="B77" s="0" t="s">
        <v>76</v>
      </c>
      <c r="C77" s="1" t="s">
        <v>1021</v>
      </c>
      <c r="D77" s="0" t="s">
        <v>16</v>
      </c>
      <c r="F77" s="0" t="n">
        <v>35</v>
      </c>
      <c r="G77" s="13" t="n">
        <v>0.0324</v>
      </c>
      <c r="H77" s="15" t="n">
        <v>0</v>
      </c>
      <c r="I77" s="13" t="n">
        <v>0</v>
      </c>
      <c r="J77" s="15" t="n">
        <v>0</v>
      </c>
      <c r="K77" s="13" t="n">
        <v>0</v>
      </c>
      <c r="M77" s="0" t="s">
        <v>159</v>
      </c>
      <c r="U77" s="1" t="s">
        <v>1044</v>
      </c>
    </row>
    <row r="78" customFormat="false" ht="15" hidden="false" customHeight="false" outlineLevel="0" collapsed="false">
      <c r="A78" s="0" t="s">
        <v>161</v>
      </c>
      <c r="B78" s="0" t="s">
        <v>85</v>
      </c>
      <c r="C78" s="1" t="s">
        <v>1021</v>
      </c>
      <c r="D78" s="0" t="s">
        <v>16</v>
      </c>
      <c r="F78" s="0" t="n">
        <v>38</v>
      </c>
      <c r="G78" s="13" t="n">
        <v>0.0368</v>
      </c>
      <c r="H78" s="15" t="n">
        <v>0</v>
      </c>
      <c r="I78" s="13" t="n">
        <v>0</v>
      </c>
      <c r="J78" s="14" t="n">
        <v>0</v>
      </c>
      <c r="K78" s="13" t="n">
        <v>0</v>
      </c>
      <c r="M78" s="0" t="s">
        <v>161</v>
      </c>
      <c r="U78" s="1" t="s">
        <v>1044</v>
      </c>
    </row>
    <row r="79" customFormat="false" ht="15" hidden="false" customHeight="false" outlineLevel="0" collapsed="false">
      <c r="A79" s="0" t="s">
        <v>162</v>
      </c>
      <c r="B79" s="0" t="s">
        <v>68</v>
      </c>
      <c r="C79" s="1" t="s">
        <v>1023</v>
      </c>
      <c r="D79" s="0" t="s">
        <v>1003</v>
      </c>
      <c r="E79" s="0" t="n">
        <v>16</v>
      </c>
      <c r="F79" s="0" t="n">
        <v>0</v>
      </c>
      <c r="G79" s="13" t="n">
        <v>0</v>
      </c>
      <c r="H79" s="15" t="n">
        <v>3</v>
      </c>
      <c r="I79" s="13" t="n">
        <v>0.0028</v>
      </c>
      <c r="J79" s="14" t="n">
        <v>37</v>
      </c>
      <c r="K79" s="13" t="n">
        <v>0.0784</v>
      </c>
      <c r="M79" s="0" t="s">
        <v>162</v>
      </c>
      <c r="N79" s="0" t="str">
        <f aca="false">VLOOKUP(A79,C$3:K$433,2,FALSE())</f>
        <v>T,G</v>
      </c>
      <c r="O79" s="0" t="n">
        <v>16</v>
      </c>
      <c r="P79" s="0" t="n">
        <f aca="false">VLOOKUP(A79,C$3:K$433,4,FALSE())</f>
        <v>1068</v>
      </c>
      <c r="Q79" s="0" t="n">
        <f aca="false">VLOOKUP(A79,C$3:K$433,6,FALSE())</f>
        <v>0</v>
      </c>
      <c r="R79" s="0" t="n">
        <f aca="false">VLOOKUP(A79,C$3:K$433,8,FALSE())</f>
        <v>71</v>
      </c>
      <c r="U79" s="1" t="s">
        <v>1045</v>
      </c>
    </row>
    <row r="80" customFormat="false" ht="15" hidden="false" customHeight="false" outlineLevel="0" collapsed="false">
      <c r="A80" s="0" t="s">
        <v>163</v>
      </c>
      <c r="B80" s="0" t="s">
        <v>80</v>
      </c>
      <c r="C80" s="1" t="s">
        <v>1023</v>
      </c>
      <c r="D80" s="0" t="s">
        <v>1003</v>
      </c>
      <c r="F80" s="0" t="n">
        <v>0</v>
      </c>
      <c r="G80" s="13" t="n">
        <v>0</v>
      </c>
      <c r="H80" s="14" t="n">
        <v>113</v>
      </c>
      <c r="I80" s="13" t="n">
        <v>0.1041</v>
      </c>
      <c r="J80" s="15" t="n">
        <v>244</v>
      </c>
      <c r="K80" s="13" t="n">
        <v>0.5508</v>
      </c>
      <c r="M80" s="0" t="s">
        <v>163</v>
      </c>
      <c r="U80" s="1" t="s">
        <v>1045</v>
      </c>
    </row>
    <row r="81" customFormat="false" ht="15" hidden="false" customHeight="false" outlineLevel="0" collapsed="false">
      <c r="A81" s="0" t="s">
        <v>165</v>
      </c>
      <c r="B81" s="0" t="s">
        <v>40</v>
      </c>
      <c r="C81" s="1" t="s">
        <v>1024</v>
      </c>
      <c r="D81" s="0" t="s">
        <v>37</v>
      </c>
      <c r="E81" s="0" t="n">
        <v>1</v>
      </c>
      <c r="F81" s="0" t="n">
        <v>0</v>
      </c>
      <c r="G81" s="13" t="n">
        <v>0</v>
      </c>
      <c r="H81" s="15" t="n">
        <v>49</v>
      </c>
      <c r="I81" s="13" t="n">
        <v>0.0468</v>
      </c>
      <c r="J81" s="14" t="n">
        <v>110</v>
      </c>
      <c r="K81" s="13" t="n">
        <v>0.2371</v>
      </c>
      <c r="M81" s="0" t="s">
        <v>165</v>
      </c>
      <c r="N81" s="0" t="str">
        <f aca="false">VLOOKUP(A81,C$3:K$433,2,FALSE())</f>
        <v>RB</v>
      </c>
      <c r="O81" s="0" t="n">
        <v>1</v>
      </c>
      <c r="P81" s="0" t="n">
        <f aca="false">VLOOKUP(A81,C$3:K$433,4,FALSE())</f>
        <v>2</v>
      </c>
      <c r="Q81" s="0" t="n">
        <f aca="false">VLOOKUP(A81,C$3:K$433,6,FALSE())</f>
        <v>0</v>
      </c>
      <c r="R81" s="0" t="n">
        <f aca="false">VLOOKUP(A81,C$3:K$433,8,FALSE())</f>
        <v>14</v>
      </c>
      <c r="U81" s="1" t="s">
        <v>1046</v>
      </c>
    </row>
    <row r="82" customFormat="false" ht="15" hidden="false" customHeight="false" outlineLevel="0" collapsed="false">
      <c r="A82" s="0" t="s">
        <v>167</v>
      </c>
      <c r="B82" s="0" t="s">
        <v>40</v>
      </c>
      <c r="C82" s="1" t="s">
        <v>1024</v>
      </c>
      <c r="D82" s="0" t="s">
        <v>55</v>
      </c>
      <c r="F82" s="0" t="n">
        <v>0</v>
      </c>
      <c r="G82" s="13" t="n">
        <v>0</v>
      </c>
      <c r="H82" s="15" t="n">
        <v>662</v>
      </c>
      <c r="I82" s="13" t="n">
        <v>0.5692</v>
      </c>
      <c r="J82" s="14" t="n">
        <v>86</v>
      </c>
      <c r="K82" s="13" t="n">
        <v>0.1741</v>
      </c>
      <c r="M82" s="0" t="s">
        <v>167</v>
      </c>
      <c r="U82" s="1" t="s">
        <v>1046</v>
      </c>
    </row>
    <row r="83" customFormat="false" ht="15" hidden="false" customHeight="false" outlineLevel="0" collapsed="false">
      <c r="A83" s="0" t="s">
        <v>168</v>
      </c>
      <c r="B83" s="0" t="s">
        <v>24</v>
      </c>
      <c r="C83" s="1" t="s">
        <v>240</v>
      </c>
      <c r="D83" s="0" t="s">
        <v>34</v>
      </c>
      <c r="F83" s="0" t="n">
        <v>370</v>
      </c>
      <c r="G83" s="13" t="n">
        <v>0.3693</v>
      </c>
      <c r="H83" s="14" t="n">
        <v>0</v>
      </c>
      <c r="I83" s="13" t="n">
        <v>0</v>
      </c>
      <c r="J83" s="14" t="n">
        <v>171</v>
      </c>
      <c r="K83" s="13" t="n">
        <v>0.3834</v>
      </c>
      <c r="M83" s="0" t="s">
        <v>168</v>
      </c>
      <c r="U83" s="1" t="s">
        <v>1047</v>
      </c>
    </row>
    <row r="84" customFormat="false" ht="15" hidden="false" customHeight="false" outlineLevel="0" collapsed="false">
      <c r="A84" s="0" t="s">
        <v>169</v>
      </c>
      <c r="B84" s="0" t="s">
        <v>30</v>
      </c>
      <c r="C84" s="1" t="s">
        <v>1025</v>
      </c>
      <c r="D84" s="0" t="s">
        <v>34</v>
      </c>
      <c r="F84" s="0" t="n">
        <v>440</v>
      </c>
      <c r="G84" s="13" t="n">
        <v>0.388</v>
      </c>
      <c r="H84" s="15" t="n">
        <v>0</v>
      </c>
      <c r="I84" s="13" t="n">
        <v>0</v>
      </c>
      <c r="J84" s="15" t="n">
        <v>0</v>
      </c>
      <c r="K84" s="13" t="n">
        <v>0</v>
      </c>
      <c r="M84" s="0" t="s">
        <v>169</v>
      </c>
      <c r="U84" s="1" t="s">
        <v>1047</v>
      </c>
    </row>
    <row r="85" customFormat="false" ht="15" hidden="false" customHeight="false" outlineLevel="0" collapsed="false">
      <c r="A85" s="0" t="s">
        <v>171</v>
      </c>
      <c r="B85" s="0" t="s">
        <v>24</v>
      </c>
      <c r="C85" s="1" t="s">
        <v>1025</v>
      </c>
      <c r="D85" s="0" t="s">
        <v>34</v>
      </c>
      <c r="F85" s="0" t="n">
        <v>47</v>
      </c>
      <c r="G85" s="13" t="n">
        <v>0.049</v>
      </c>
      <c r="H85" s="15" t="n">
        <v>0</v>
      </c>
      <c r="I85" s="13" t="n">
        <v>0</v>
      </c>
      <c r="J85" s="15" t="n">
        <v>0</v>
      </c>
      <c r="K85" s="13" t="n">
        <v>0</v>
      </c>
      <c r="M85" s="0" t="s">
        <v>171</v>
      </c>
      <c r="U85" s="1" t="s">
        <v>1047</v>
      </c>
    </row>
    <row r="86" customFormat="false" ht="15" hidden="false" customHeight="false" outlineLevel="0" collapsed="false">
      <c r="A86" s="0" t="s">
        <v>173</v>
      </c>
      <c r="B86" s="0" t="s">
        <v>34</v>
      </c>
      <c r="C86" s="1" t="s">
        <v>243</v>
      </c>
      <c r="D86" s="0" t="s">
        <v>34</v>
      </c>
      <c r="F86" s="0" t="n">
        <v>67</v>
      </c>
      <c r="G86" s="13" t="n">
        <v>0.06</v>
      </c>
      <c r="H86" s="14" t="n">
        <v>0</v>
      </c>
      <c r="I86" s="13" t="n">
        <v>0</v>
      </c>
      <c r="J86" s="15" t="n">
        <v>9</v>
      </c>
      <c r="K86" s="13" t="n">
        <v>0.0183</v>
      </c>
      <c r="M86" s="0" t="s">
        <v>173</v>
      </c>
      <c r="U86" s="1" t="s">
        <v>1048</v>
      </c>
    </row>
    <row r="87" customFormat="false" ht="15" hidden="false" customHeight="false" outlineLevel="0" collapsed="false">
      <c r="A87" s="0" t="s">
        <v>174</v>
      </c>
      <c r="B87" s="0" t="s">
        <v>13</v>
      </c>
      <c r="C87" s="1" t="s">
        <v>247</v>
      </c>
      <c r="D87" s="0" t="s">
        <v>135</v>
      </c>
      <c r="F87" s="0" t="n">
        <v>0</v>
      </c>
      <c r="G87" s="13" t="n">
        <v>0</v>
      </c>
      <c r="H87" s="15" t="n">
        <v>0</v>
      </c>
      <c r="I87" s="13" t="n">
        <v>0</v>
      </c>
      <c r="J87" s="14" t="n">
        <v>127</v>
      </c>
      <c r="K87" s="13" t="n">
        <v>0.29</v>
      </c>
      <c r="M87" s="0" t="s">
        <v>174</v>
      </c>
      <c r="U87" s="1" t="s">
        <v>1048</v>
      </c>
    </row>
    <row r="88" customFormat="false" ht="15" hidden="false" customHeight="false" outlineLevel="0" collapsed="false">
      <c r="A88" s="0" t="s">
        <v>176</v>
      </c>
      <c r="B88" s="0" t="s">
        <v>76</v>
      </c>
      <c r="C88" s="1" t="s">
        <v>1026</v>
      </c>
      <c r="D88" s="0" t="s">
        <v>34</v>
      </c>
      <c r="F88" s="0" t="n">
        <v>109</v>
      </c>
      <c r="G88" s="13" t="n">
        <v>0.0961</v>
      </c>
      <c r="H88" s="14" t="n">
        <v>0</v>
      </c>
      <c r="I88" s="13" t="n">
        <v>0</v>
      </c>
      <c r="J88" s="14" t="n">
        <v>55</v>
      </c>
      <c r="K88" s="13" t="n">
        <v>0.1165</v>
      </c>
      <c r="M88" s="0" t="s">
        <v>176</v>
      </c>
      <c r="U88" s="1" t="s">
        <v>1049</v>
      </c>
    </row>
    <row r="89" customFormat="false" ht="15" hidden="false" customHeight="false" outlineLevel="0" collapsed="false">
      <c r="A89" s="0" t="s">
        <v>177</v>
      </c>
      <c r="B89" s="0" t="s">
        <v>68</v>
      </c>
      <c r="C89" s="1" t="s">
        <v>1026</v>
      </c>
      <c r="D89" s="0" t="s">
        <v>34</v>
      </c>
      <c r="F89" s="0" t="n">
        <v>134</v>
      </c>
      <c r="G89" s="13" t="n">
        <v>0.1242</v>
      </c>
      <c r="H89" s="15" t="n">
        <v>0</v>
      </c>
      <c r="I89" s="13" t="n">
        <v>0</v>
      </c>
      <c r="J89" s="14" t="n">
        <v>98</v>
      </c>
      <c r="K89" s="13" t="n">
        <v>0.2202</v>
      </c>
      <c r="M89" s="0" t="s">
        <v>177</v>
      </c>
      <c r="U89" s="1" t="s">
        <v>1049</v>
      </c>
    </row>
    <row r="90" customFormat="false" ht="15" hidden="false" customHeight="false" outlineLevel="0" collapsed="false">
      <c r="A90" s="0" t="s">
        <v>178</v>
      </c>
      <c r="B90" s="0" t="s">
        <v>30</v>
      </c>
      <c r="C90" s="1" t="s">
        <v>248</v>
      </c>
      <c r="D90" s="0" t="s">
        <v>1050</v>
      </c>
      <c r="F90" s="0" t="n">
        <v>0</v>
      </c>
      <c r="G90" s="13" t="n">
        <v>0</v>
      </c>
      <c r="H90" s="14" t="n">
        <v>167</v>
      </c>
      <c r="I90" s="13" t="n">
        <v>0.16</v>
      </c>
      <c r="J90" s="15" t="n">
        <v>57</v>
      </c>
      <c r="K90" s="13" t="n">
        <v>0.12</v>
      </c>
      <c r="M90" s="0" t="s">
        <v>178</v>
      </c>
      <c r="U90" s="1" t="s">
        <v>1051</v>
      </c>
    </row>
    <row r="91" customFormat="false" ht="15" hidden="false" customHeight="false" outlineLevel="0" collapsed="false">
      <c r="A91" s="0" t="s">
        <v>180</v>
      </c>
      <c r="B91" s="0" t="s">
        <v>55</v>
      </c>
      <c r="C91" s="1" t="s">
        <v>1027</v>
      </c>
      <c r="D91" s="0" t="s">
        <v>40</v>
      </c>
      <c r="F91" s="0" t="n">
        <v>26</v>
      </c>
      <c r="G91" s="13" t="n">
        <v>0.0253</v>
      </c>
      <c r="H91" s="15" t="n">
        <v>0</v>
      </c>
      <c r="I91" s="13" t="n">
        <v>0</v>
      </c>
      <c r="J91" s="14" t="n">
        <v>0</v>
      </c>
      <c r="K91" s="13" t="n">
        <v>0</v>
      </c>
      <c r="M91" s="0" t="s">
        <v>180</v>
      </c>
      <c r="U91" s="1" t="s">
        <v>1051</v>
      </c>
    </row>
    <row r="92" customFormat="false" ht="15" hidden="false" customHeight="false" outlineLevel="0" collapsed="false">
      <c r="A92" s="0" t="s">
        <v>181</v>
      </c>
      <c r="B92" s="0" t="s">
        <v>16</v>
      </c>
      <c r="C92" s="1" t="s">
        <v>1027</v>
      </c>
      <c r="D92" s="0" t="s">
        <v>40</v>
      </c>
      <c r="E92" s="0" t="n">
        <v>9</v>
      </c>
      <c r="F92" s="0" t="n">
        <v>75</v>
      </c>
      <c r="G92" s="13" t="n">
        <v>0.0695</v>
      </c>
      <c r="H92" s="14" t="n">
        <v>0</v>
      </c>
      <c r="I92" s="13" t="n">
        <v>0</v>
      </c>
      <c r="J92" s="15" t="n">
        <v>0</v>
      </c>
      <c r="K92" s="13" t="n">
        <v>0</v>
      </c>
      <c r="M92" s="0" t="s">
        <v>181</v>
      </c>
      <c r="N92" s="0" t="str">
        <f aca="false">VLOOKUP(A92,C$3:K$433,2,FALSE())</f>
        <v>TE</v>
      </c>
      <c r="O92" s="0" t="n">
        <v>9</v>
      </c>
      <c r="P92" s="0" t="n">
        <f aca="false">VLOOKUP(A92,C$3:K$433,4,FALSE())</f>
        <v>67</v>
      </c>
      <c r="Q92" s="0" t="n">
        <f aca="false">VLOOKUP(A92,C$3:K$433,6,FALSE())</f>
        <v>0</v>
      </c>
      <c r="R92" s="0" t="n">
        <f aca="false">VLOOKUP(A92,C$3:K$433,8,FALSE())</f>
        <v>49</v>
      </c>
      <c r="U92" s="1" t="s">
        <v>1052</v>
      </c>
    </row>
    <row r="93" customFormat="false" ht="15" hidden="false" customHeight="false" outlineLevel="0" collapsed="false">
      <c r="A93" s="0" t="s">
        <v>183</v>
      </c>
      <c r="B93" s="0" t="s">
        <v>16</v>
      </c>
      <c r="C93" s="1" t="s">
        <v>254</v>
      </c>
      <c r="D93" s="0" t="s">
        <v>37</v>
      </c>
      <c r="F93" s="0" t="n">
        <v>0</v>
      </c>
      <c r="G93" s="13" t="n">
        <v>0</v>
      </c>
      <c r="H93" s="15" t="n">
        <v>271</v>
      </c>
      <c r="I93" s="13" t="n">
        <v>0.2383</v>
      </c>
      <c r="J93" s="14" t="n">
        <v>304</v>
      </c>
      <c r="K93" s="13" t="n">
        <v>0.6307</v>
      </c>
      <c r="M93" s="0" t="s">
        <v>183</v>
      </c>
      <c r="U93" s="1" t="s">
        <v>1052</v>
      </c>
    </row>
    <row r="94" customFormat="false" ht="15" hidden="false" customHeight="false" outlineLevel="0" collapsed="false">
      <c r="A94" s="0" t="s">
        <v>184</v>
      </c>
      <c r="B94" s="0" t="s">
        <v>30</v>
      </c>
      <c r="C94" s="1" t="s">
        <v>255</v>
      </c>
      <c r="D94" s="0" t="s">
        <v>16</v>
      </c>
      <c r="F94" s="0" t="n">
        <v>434</v>
      </c>
      <c r="G94" s="13" t="n">
        <v>0.4122</v>
      </c>
      <c r="H94" s="14" t="n">
        <v>0</v>
      </c>
      <c r="I94" s="13" t="n">
        <v>0</v>
      </c>
      <c r="J94" s="15" t="n">
        <v>35</v>
      </c>
      <c r="K94" s="13" t="n">
        <v>0.0728</v>
      </c>
      <c r="M94" s="0" t="s">
        <v>184</v>
      </c>
      <c r="U94" s="1" t="s">
        <v>1053</v>
      </c>
    </row>
    <row r="95" customFormat="false" ht="15" hidden="false" customHeight="false" outlineLevel="0" collapsed="false">
      <c r="A95" s="0" t="s">
        <v>185</v>
      </c>
      <c r="B95" s="0" t="s">
        <v>24</v>
      </c>
      <c r="C95" s="1" t="s">
        <v>258</v>
      </c>
      <c r="D95" s="0" t="s">
        <v>47</v>
      </c>
      <c r="F95" s="0" t="n">
        <v>0</v>
      </c>
      <c r="G95" s="13" t="n">
        <v>0</v>
      </c>
      <c r="H95" s="14" t="n">
        <v>170</v>
      </c>
      <c r="I95" s="13" t="n">
        <v>0.1613</v>
      </c>
      <c r="J95" s="15" t="n">
        <v>195</v>
      </c>
      <c r="K95" s="13" t="n">
        <v>0.4353</v>
      </c>
      <c r="M95" s="0" t="s">
        <v>185</v>
      </c>
      <c r="U95" s="1" t="s">
        <v>1053</v>
      </c>
    </row>
    <row r="96" customFormat="false" ht="15" hidden="false" customHeight="false" outlineLevel="0" collapsed="false">
      <c r="A96" s="0" t="s">
        <v>187</v>
      </c>
      <c r="B96" s="0" t="s">
        <v>76</v>
      </c>
      <c r="C96" s="1" t="s">
        <v>259</v>
      </c>
      <c r="D96" s="0" t="s">
        <v>1001</v>
      </c>
      <c r="F96" s="0" t="n">
        <v>426</v>
      </c>
      <c r="G96" s="13" t="n">
        <v>0.4442</v>
      </c>
      <c r="H96" s="15" t="n">
        <v>0</v>
      </c>
      <c r="I96" s="13" t="n">
        <v>0</v>
      </c>
      <c r="J96" s="14" t="n">
        <v>51</v>
      </c>
      <c r="K96" s="13" t="n">
        <v>0.1102</v>
      </c>
      <c r="M96" s="0" t="s">
        <v>187</v>
      </c>
      <c r="U96" s="1" t="s">
        <v>1054</v>
      </c>
    </row>
    <row r="97" customFormat="false" ht="15" hidden="false" customHeight="false" outlineLevel="0" collapsed="false">
      <c r="A97" s="0" t="s">
        <v>189</v>
      </c>
      <c r="B97" s="0" t="s">
        <v>47</v>
      </c>
      <c r="C97" s="1" t="s">
        <v>1028</v>
      </c>
      <c r="D97" s="0" t="s">
        <v>34</v>
      </c>
      <c r="E97" s="0" t="n">
        <v>9</v>
      </c>
      <c r="F97" s="0" t="n">
        <v>753</v>
      </c>
      <c r="G97" s="13" t="n">
        <v>0.6833</v>
      </c>
      <c r="H97" s="15" t="n">
        <v>0</v>
      </c>
      <c r="I97" s="13" t="n">
        <v>0</v>
      </c>
      <c r="J97" s="14" t="n">
        <v>0</v>
      </c>
      <c r="K97" s="13" t="n">
        <v>0</v>
      </c>
      <c r="M97" s="0" t="s">
        <v>189</v>
      </c>
      <c r="N97" s="0" t="str">
        <f aca="false">VLOOKUP(A97,C$3:K$433,2,FALSE())</f>
        <v>CB</v>
      </c>
      <c r="O97" s="0" t="n">
        <v>9</v>
      </c>
      <c r="P97" s="0" t="n">
        <f aca="false">VLOOKUP(A97,C$3:K$433,4,FALSE())</f>
        <v>0</v>
      </c>
      <c r="Q97" s="0" t="n">
        <f aca="false">VLOOKUP(A97,C$3:K$433,6,FALSE())</f>
        <v>322</v>
      </c>
      <c r="R97" s="0" t="n">
        <f aca="false">VLOOKUP(A97,C$3:K$433,8,FALSE())</f>
        <v>68</v>
      </c>
      <c r="U97" s="1" t="s">
        <v>1054</v>
      </c>
    </row>
    <row r="98" customFormat="false" ht="15" hidden="false" customHeight="false" outlineLevel="0" collapsed="false">
      <c r="A98" s="0" t="s">
        <v>191</v>
      </c>
      <c r="B98" s="0" t="s">
        <v>19</v>
      </c>
      <c r="C98" s="1" t="s">
        <v>1028</v>
      </c>
      <c r="D98" s="0" t="s">
        <v>1014</v>
      </c>
      <c r="E98" s="0" t="n">
        <v>16</v>
      </c>
      <c r="F98" s="0" t="n">
        <v>0</v>
      </c>
      <c r="G98" s="13" t="n">
        <v>0</v>
      </c>
      <c r="H98" s="15" t="n">
        <v>0</v>
      </c>
      <c r="I98" s="13" t="n">
        <v>0</v>
      </c>
      <c r="J98" s="14" t="n">
        <v>1</v>
      </c>
      <c r="K98" s="13" t="n">
        <v>0.0023</v>
      </c>
      <c r="M98" s="0" t="s">
        <v>191</v>
      </c>
      <c r="N98" s="0" t="str">
        <f aca="false">VLOOKUP(A98,C$3:K$433,2,FALSE())</f>
        <v>LB</v>
      </c>
      <c r="O98" s="0" t="n">
        <v>16</v>
      </c>
      <c r="P98" s="0" t="n">
        <f aca="false">VLOOKUP(A98,C$3:K$433,4,FALSE())</f>
        <v>0</v>
      </c>
      <c r="Q98" s="0" t="n">
        <f aca="false">VLOOKUP(A98,C$3:K$433,6,FALSE())</f>
        <v>0</v>
      </c>
      <c r="R98" s="0" t="n">
        <f aca="false">VLOOKUP(A98,C$3:K$433,8,FALSE())</f>
        <v>327</v>
      </c>
      <c r="U98" s="1" t="s">
        <v>1055</v>
      </c>
    </row>
    <row r="99" customFormat="false" ht="15" hidden="false" customHeight="false" outlineLevel="0" collapsed="false">
      <c r="A99" s="0" t="s">
        <v>192</v>
      </c>
      <c r="B99" s="0" t="s">
        <v>76</v>
      </c>
      <c r="C99" s="1" t="s">
        <v>275</v>
      </c>
      <c r="D99" s="0" t="s">
        <v>40</v>
      </c>
      <c r="F99" s="0" t="n">
        <v>17</v>
      </c>
      <c r="G99" s="13" t="n">
        <v>0.0161</v>
      </c>
      <c r="H99" s="15" t="n">
        <v>0</v>
      </c>
      <c r="I99" s="13" t="n">
        <v>0</v>
      </c>
      <c r="J99" s="14" t="n">
        <v>98</v>
      </c>
      <c r="K99" s="13" t="n">
        <v>0.1984</v>
      </c>
      <c r="M99" s="0" t="s">
        <v>192</v>
      </c>
      <c r="U99" s="1" t="s">
        <v>1055</v>
      </c>
    </row>
    <row r="100" customFormat="false" ht="15" hidden="false" customHeight="false" outlineLevel="0" collapsed="false">
      <c r="A100" s="0" t="s">
        <v>193</v>
      </c>
      <c r="B100" s="0" t="s">
        <v>85</v>
      </c>
      <c r="C100" s="1" t="s">
        <v>276</v>
      </c>
      <c r="D100" s="0" t="s">
        <v>1006</v>
      </c>
      <c r="F100" s="0" t="n">
        <v>0</v>
      </c>
      <c r="G100" s="13" t="n">
        <v>0</v>
      </c>
      <c r="H100" s="15" t="n">
        <v>0</v>
      </c>
      <c r="I100" s="13" t="n">
        <v>0</v>
      </c>
      <c r="J100" s="14" t="n">
        <v>18</v>
      </c>
      <c r="K100" s="13" t="n">
        <v>0.0379</v>
      </c>
      <c r="M100" s="0" t="s">
        <v>193</v>
      </c>
      <c r="U100" s="1" t="s">
        <v>563</v>
      </c>
    </row>
    <row r="101" customFormat="false" ht="15" hidden="false" customHeight="false" outlineLevel="0" collapsed="false">
      <c r="A101" s="0" t="s">
        <v>194</v>
      </c>
      <c r="B101" s="0" t="s">
        <v>34</v>
      </c>
      <c r="C101" s="1" t="s">
        <v>277</v>
      </c>
      <c r="D101" s="0" t="s">
        <v>1014</v>
      </c>
      <c r="F101" s="0" t="n">
        <v>0</v>
      </c>
      <c r="G101" s="13" t="n">
        <v>0</v>
      </c>
      <c r="H101" s="14" t="n">
        <v>0</v>
      </c>
      <c r="I101" s="13" t="n">
        <v>0</v>
      </c>
      <c r="J101" s="15" t="n">
        <v>4</v>
      </c>
      <c r="K101" s="13" t="n">
        <v>0.0088</v>
      </c>
      <c r="M101" s="0" t="s">
        <v>194</v>
      </c>
      <c r="U101" s="1" t="s">
        <v>563</v>
      </c>
    </row>
    <row r="102" customFormat="false" ht="15" hidden="false" customHeight="false" outlineLevel="0" collapsed="false">
      <c r="A102" s="0" t="s">
        <v>195</v>
      </c>
      <c r="B102" s="0" t="s">
        <v>47</v>
      </c>
      <c r="C102" s="1" t="s">
        <v>1030</v>
      </c>
      <c r="D102" s="0" t="s">
        <v>47</v>
      </c>
      <c r="E102" s="0" t="n">
        <v>16</v>
      </c>
      <c r="F102" s="0" t="n">
        <v>0</v>
      </c>
      <c r="G102" s="13" t="n">
        <v>0</v>
      </c>
      <c r="H102" s="14" t="n">
        <v>8</v>
      </c>
      <c r="I102" s="13" t="n">
        <v>0.0076</v>
      </c>
      <c r="J102" s="15" t="n">
        <v>37</v>
      </c>
      <c r="K102" s="13" t="n">
        <v>0.0797</v>
      </c>
      <c r="M102" s="0" t="s">
        <v>195</v>
      </c>
      <c r="N102" s="0" t="str">
        <f aca="false">VLOOKUP(A102,C$3:K$433,2,FALSE())</f>
        <v>CB</v>
      </c>
      <c r="O102" s="0" t="n">
        <v>16</v>
      </c>
      <c r="P102" s="0" t="n">
        <f aca="false">VLOOKUP(A102,C$3:K$433,4,FALSE())</f>
        <v>0</v>
      </c>
      <c r="Q102" s="0" t="n">
        <f aca="false">VLOOKUP(A102,C$3:K$433,6,FALSE())</f>
        <v>871</v>
      </c>
      <c r="R102" s="0" t="n">
        <f aca="false">VLOOKUP(A102,C$3:K$433,8,FALSE())</f>
        <v>186</v>
      </c>
      <c r="U102" s="1" t="s">
        <v>1056</v>
      </c>
    </row>
    <row r="103" customFormat="false" ht="15" hidden="false" customHeight="false" outlineLevel="0" collapsed="false">
      <c r="A103" s="0" t="s">
        <v>196</v>
      </c>
      <c r="B103" s="0" t="s">
        <v>24</v>
      </c>
      <c r="C103" s="1" t="s">
        <v>1030</v>
      </c>
      <c r="D103" s="0" t="s">
        <v>47</v>
      </c>
      <c r="F103" s="0" t="n">
        <v>0</v>
      </c>
      <c r="G103" s="13" t="n">
        <v>0</v>
      </c>
      <c r="H103" s="15" t="n">
        <v>105</v>
      </c>
      <c r="I103" s="13" t="n">
        <v>0.0994</v>
      </c>
      <c r="J103" s="14" t="n">
        <v>83</v>
      </c>
      <c r="K103" s="13" t="n">
        <v>0.1895</v>
      </c>
      <c r="M103" s="0" t="s">
        <v>196</v>
      </c>
      <c r="U103" s="1" t="s">
        <v>1056</v>
      </c>
    </row>
    <row r="104" customFormat="false" ht="15" hidden="false" customHeight="false" outlineLevel="0" collapsed="false">
      <c r="A104" s="0" t="s">
        <v>197</v>
      </c>
      <c r="B104" s="0" t="s">
        <v>16</v>
      </c>
      <c r="C104" s="1" t="s">
        <v>281</v>
      </c>
      <c r="D104" s="0" t="s">
        <v>47</v>
      </c>
      <c r="E104" s="0" t="n">
        <v>5</v>
      </c>
      <c r="F104" s="0" t="n">
        <v>0</v>
      </c>
      <c r="G104" s="13" t="n">
        <v>0</v>
      </c>
      <c r="H104" s="14" t="n">
        <v>226</v>
      </c>
      <c r="I104" s="13" t="n">
        <v>0.2255</v>
      </c>
      <c r="J104" s="15" t="n">
        <v>96</v>
      </c>
      <c r="K104" s="13" t="n">
        <v>0.2119</v>
      </c>
      <c r="M104" s="0" t="s">
        <v>197</v>
      </c>
      <c r="N104" s="0" t="str">
        <f aca="false">VLOOKUP(A104,C$3:K$433,2,FALSE())</f>
        <v>TE</v>
      </c>
      <c r="O104" s="0" t="n">
        <v>5</v>
      </c>
      <c r="P104" s="0" t="n">
        <f aca="false">VLOOKUP(A104,C$3:K$433,4,FALSE())</f>
        <v>48</v>
      </c>
      <c r="Q104" s="0" t="n">
        <f aca="false">VLOOKUP(A104,C$3:K$433,6,FALSE())</f>
        <v>0</v>
      </c>
      <c r="R104" s="0" t="n">
        <f aca="false">VLOOKUP(A104,C$3:K$433,8,FALSE())</f>
        <v>79</v>
      </c>
      <c r="U104" s="1" t="s">
        <v>1057</v>
      </c>
    </row>
    <row r="105" customFormat="false" ht="15" hidden="false" customHeight="false" outlineLevel="0" collapsed="false">
      <c r="A105" s="0" t="s">
        <v>198</v>
      </c>
      <c r="B105" s="0" t="s">
        <v>47</v>
      </c>
      <c r="C105" s="1" t="s">
        <v>1031</v>
      </c>
      <c r="D105" s="0" t="s">
        <v>47</v>
      </c>
      <c r="E105" s="0" t="n">
        <v>15</v>
      </c>
      <c r="F105" s="0" t="n">
        <v>0</v>
      </c>
      <c r="G105" s="13" t="n">
        <v>0</v>
      </c>
      <c r="H105" s="15" t="n">
        <v>23</v>
      </c>
      <c r="I105" s="13" t="n">
        <v>0.022</v>
      </c>
      <c r="J105" s="14" t="n">
        <v>61</v>
      </c>
      <c r="K105" s="13" t="n">
        <v>0.1335</v>
      </c>
      <c r="M105" s="0" t="s">
        <v>198</v>
      </c>
      <c r="N105" s="0" t="str">
        <f aca="false">VLOOKUP(A105,C$3:K$433,2,FALSE())</f>
        <v>DE</v>
      </c>
      <c r="O105" s="0" t="n">
        <v>15</v>
      </c>
      <c r="P105" s="0" t="n">
        <f aca="false">VLOOKUP(A105,C$3:K$433,4,FALSE())</f>
        <v>0</v>
      </c>
      <c r="Q105" s="0" t="n">
        <f aca="false">VLOOKUP(A105,C$3:K$433,6,FALSE())</f>
        <v>185</v>
      </c>
      <c r="R105" s="0" t="n">
        <f aca="false">VLOOKUP(A105,C$3:K$433,8,FALSE())</f>
        <v>13</v>
      </c>
      <c r="U105" s="1" t="s">
        <v>1057</v>
      </c>
    </row>
    <row r="106" customFormat="false" ht="15" hidden="false" customHeight="false" outlineLevel="0" collapsed="false">
      <c r="A106" s="0" t="s">
        <v>200</v>
      </c>
      <c r="B106" s="0" t="s">
        <v>34</v>
      </c>
      <c r="C106" s="1" t="s">
        <v>1031</v>
      </c>
      <c r="D106" s="0" t="s">
        <v>47</v>
      </c>
      <c r="F106" s="0" t="n">
        <v>0</v>
      </c>
      <c r="G106" s="13" t="n">
        <v>0</v>
      </c>
      <c r="H106" s="14" t="n">
        <v>0</v>
      </c>
      <c r="I106" s="13" t="n">
        <v>0</v>
      </c>
      <c r="J106" s="15" t="n">
        <v>5</v>
      </c>
      <c r="K106" s="13" t="n">
        <v>0.0112</v>
      </c>
      <c r="M106" s="0" t="s">
        <v>200</v>
      </c>
      <c r="U106" s="1" t="s">
        <v>1058</v>
      </c>
    </row>
    <row r="107" customFormat="false" ht="15" hidden="false" customHeight="false" outlineLevel="0" collapsed="false">
      <c r="A107" s="0" t="s">
        <v>202</v>
      </c>
      <c r="B107" s="0" t="s">
        <v>40</v>
      </c>
      <c r="C107" s="1" t="s">
        <v>1033</v>
      </c>
      <c r="D107" s="0" t="s">
        <v>30</v>
      </c>
      <c r="E107" s="0" t="n">
        <v>7</v>
      </c>
      <c r="F107" s="0" t="n">
        <v>0</v>
      </c>
      <c r="G107" s="13" t="n">
        <v>0</v>
      </c>
      <c r="H107" s="14" t="n">
        <v>152</v>
      </c>
      <c r="I107" s="13" t="n">
        <v>0.1453</v>
      </c>
      <c r="J107" s="15" t="n">
        <v>47</v>
      </c>
      <c r="K107" s="13" t="n">
        <v>0.1013</v>
      </c>
      <c r="M107" s="0" t="s">
        <v>202</v>
      </c>
      <c r="N107" s="0" t="str">
        <f aca="false">VLOOKUP(A107,C$3:K$433,2,FALSE())</f>
        <v>RB</v>
      </c>
      <c r="O107" s="0" t="n">
        <v>7</v>
      </c>
      <c r="P107" s="0" t="n">
        <f aca="false">VLOOKUP(A107,C$3:K$433,4,FALSE())</f>
        <v>113</v>
      </c>
      <c r="Q107" s="0" t="n">
        <f aca="false">VLOOKUP(A107,C$3:K$433,6,FALSE())</f>
        <v>0</v>
      </c>
      <c r="R107" s="0" t="n">
        <f aca="false">VLOOKUP(A107,C$3:K$433,8,FALSE())</f>
        <v>3</v>
      </c>
      <c r="U107" s="1" t="s">
        <v>1058</v>
      </c>
    </row>
    <row r="108" customFormat="false" ht="15" hidden="false" customHeight="false" outlineLevel="0" collapsed="false">
      <c r="A108" s="0" t="s">
        <v>203</v>
      </c>
      <c r="B108" s="0" t="s">
        <v>85</v>
      </c>
      <c r="C108" s="1" t="s">
        <v>1033</v>
      </c>
      <c r="D108" s="0" t="s">
        <v>30</v>
      </c>
      <c r="F108" s="0" t="n">
        <v>0</v>
      </c>
      <c r="G108" s="13" t="n">
        <v>0</v>
      </c>
      <c r="H108" s="15" t="n">
        <v>111</v>
      </c>
      <c r="I108" s="13" t="n">
        <v>0.1014</v>
      </c>
      <c r="J108" s="14" t="n">
        <v>97</v>
      </c>
      <c r="K108" s="13" t="n">
        <v>0.217</v>
      </c>
      <c r="M108" s="0" t="s">
        <v>203</v>
      </c>
      <c r="U108" s="1" t="s">
        <v>1059</v>
      </c>
    </row>
    <row r="109" customFormat="false" ht="15" hidden="false" customHeight="false" outlineLevel="0" collapsed="false">
      <c r="A109" s="0" t="s">
        <v>205</v>
      </c>
      <c r="B109" s="0" t="s">
        <v>68</v>
      </c>
      <c r="C109" s="1" t="s">
        <v>292</v>
      </c>
      <c r="D109" s="0" t="s">
        <v>47</v>
      </c>
      <c r="F109" s="0" t="n">
        <v>0</v>
      </c>
      <c r="G109" s="13" t="n">
        <v>0</v>
      </c>
      <c r="H109" s="15" t="n">
        <v>752</v>
      </c>
      <c r="I109" s="13" t="n">
        <v>0.7189</v>
      </c>
      <c r="J109" s="14" t="n">
        <v>115</v>
      </c>
      <c r="K109" s="13" t="n">
        <v>0.2544</v>
      </c>
      <c r="M109" s="0" t="s">
        <v>205</v>
      </c>
      <c r="U109" s="1" t="s">
        <v>1059</v>
      </c>
    </row>
    <row r="110" customFormat="false" ht="15" hidden="false" customHeight="false" outlineLevel="0" collapsed="false">
      <c r="A110" s="0" t="s">
        <v>207</v>
      </c>
      <c r="B110" s="0" t="s">
        <v>68</v>
      </c>
      <c r="C110" s="1" t="s">
        <v>296</v>
      </c>
      <c r="D110" s="0" t="s">
        <v>47</v>
      </c>
      <c r="F110" s="0" t="n">
        <v>0</v>
      </c>
      <c r="G110" s="13" t="n">
        <v>0</v>
      </c>
      <c r="H110" s="14" t="n">
        <v>230</v>
      </c>
      <c r="I110" s="13" t="n">
        <v>0.2162</v>
      </c>
      <c r="J110" s="15" t="n">
        <v>36</v>
      </c>
      <c r="K110" s="13" t="n">
        <v>0.0771</v>
      </c>
      <c r="M110" s="0" t="s">
        <v>207</v>
      </c>
      <c r="U110" s="1" t="s">
        <v>1060</v>
      </c>
    </row>
    <row r="111" customFormat="false" ht="15" hidden="false" customHeight="false" outlineLevel="0" collapsed="false">
      <c r="A111" s="0" t="s">
        <v>208</v>
      </c>
      <c r="B111" s="0" t="s">
        <v>80</v>
      </c>
      <c r="C111" s="1" t="s">
        <v>297</v>
      </c>
      <c r="D111" s="0" t="s">
        <v>1003</v>
      </c>
      <c r="E111" s="0" t="n">
        <v>16</v>
      </c>
      <c r="F111" s="0" t="n">
        <v>0</v>
      </c>
      <c r="G111" s="13" t="n">
        <v>0</v>
      </c>
      <c r="H111" s="14" t="n">
        <v>32</v>
      </c>
      <c r="I111" s="13" t="n">
        <v>0.0303</v>
      </c>
      <c r="J111" s="15" t="n">
        <v>280</v>
      </c>
      <c r="K111" s="13" t="n">
        <v>0.6393</v>
      </c>
      <c r="M111" s="0" t="s">
        <v>208</v>
      </c>
      <c r="N111" s="0" t="str">
        <f aca="false">VLOOKUP(A111,C$3:K$433,2,FALSE())</f>
        <v>G</v>
      </c>
      <c r="O111" s="0" t="n">
        <v>16</v>
      </c>
      <c r="P111" s="0" t="n">
        <f aca="false">VLOOKUP(A111,C$3:K$433,4,FALSE())</f>
        <v>424</v>
      </c>
      <c r="Q111" s="0" t="n">
        <f aca="false">VLOOKUP(A111,C$3:K$433,6,FALSE())</f>
        <v>0</v>
      </c>
      <c r="R111" s="0" t="n">
        <f aca="false">VLOOKUP(A111,C$3:K$433,8,FALSE())</f>
        <v>48</v>
      </c>
      <c r="U111" s="1" t="s">
        <v>1060</v>
      </c>
    </row>
    <row r="112" customFormat="false" ht="15" hidden="false" customHeight="false" outlineLevel="0" collapsed="false">
      <c r="A112" s="0" t="s">
        <v>209</v>
      </c>
      <c r="B112" s="0" t="s">
        <v>24</v>
      </c>
      <c r="C112" s="1" t="s">
        <v>1034</v>
      </c>
      <c r="D112" s="0" t="s">
        <v>55</v>
      </c>
      <c r="E112" s="0" t="n">
        <v>16</v>
      </c>
      <c r="F112" s="0" t="n">
        <v>0</v>
      </c>
      <c r="G112" s="13" t="n">
        <v>0</v>
      </c>
      <c r="H112" s="15" t="n">
        <v>31</v>
      </c>
      <c r="I112" s="13" t="n">
        <v>0.0269</v>
      </c>
      <c r="J112" s="14" t="n">
        <v>47</v>
      </c>
      <c r="K112" s="13" t="n">
        <v>0.1024</v>
      </c>
      <c r="M112" s="0" t="s">
        <v>209</v>
      </c>
      <c r="N112" s="0" t="str">
        <f aca="false">VLOOKUP(A112,C$3:K$433,2,FALSE())</f>
        <v>LB</v>
      </c>
      <c r="O112" s="0" t="n">
        <v>16</v>
      </c>
      <c r="P112" s="0" t="n">
        <f aca="false">VLOOKUP(A112,C$3:K$433,4,FALSE())</f>
        <v>0</v>
      </c>
      <c r="Q112" s="0" t="n">
        <f aca="false">VLOOKUP(A112,C$3:K$433,6,FALSE())</f>
        <v>2</v>
      </c>
      <c r="R112" s="0" t="n">
        <f aca="false">VLOOKUP(A112,C$3:K$433,8,FALSE())</f>
        <v>319</v>
      </c>
      <c r="U112" s="1" t="s">
        <v>1061</v>
      </c>
    </row>
    <row r="113" customFormat="false" ht="15" hidden="false" customHeight="false" outlineLevel="0" collapsed="false">
      <c r="A113" s="0" t="s">
        <v>211</v>
      </c>
      <c r="B113" s="0" t="s">
        <v>19</v>
      </c>
      <c r="C113" s="1" t="s">
        <v>1034</v>
      </c>
      <c r="D113" s="0" t="s">
        <v>55</v>
      </c>
      <c r="F113" s="0" t="n">
        <v>0</v>
      </c>
      <c r="G113" s="13" t="n">
        <v>0</v>
      </c>
      <c r="H113" s="15" t="n">
        <v>247</v>
      </c>
      <c r="I113" s="13" t="n">
        <v>0.2139</v>
      </c>
      <c r="J113" s="14" t="n">
        <v>154</v>
      </c>
      <c r="K113" s="13" t="n">
        <v>0.3092</v>
      </c>
      <c r="M113" s="0" t="s">
        <v>211</v>
      </c>
      <c r="U113" s="1" t="s">
        <v>1061</v>
      </c>
    </row>
    <row r="114" customFormat="false" ht="15" hidden="false" customHeight="false" outlineLevel="0" collapsed="false">
      <c r="A114" s="0" t="s">
        <v>213</v>
      </c>
      <c r="B114" s="0" t="s">
        <v>47</v>
      </c>
      <c r="C114" s="1" t="s">
        <v>1035</v>
      </c>
      <c r="D114" s="0" t="s">
        <v>40</v>
      </c>
      <c r="E114" s="0" t="n">
        <v>3</v>
      </c>
      <c r="F114" s="0" t="n">
        <v>35</v>
      </c>
      <c r="G114" s="13" t="n">
        <v>0.0326</v>
      </c>
      <c r="H114" s="15" t="n">
        <v>0</v>
      </c>
      <c r="I114" s="13" t="n">
        <v>0</v>
      </c>
      <c r="J114" s="14" t="n">
        <v>18</v>
      </c>
      <c r="K114" s="13" t="n">
        <v>0.039</v>
      </c>
      <c r="M114" s="0" t="s">
        <v>213</v>
      </c>
      <c r="N114" s="0" t="str">
        <f aca="false">VLOOKUP(A114,C$3:K$433,2,FALSE())</f>
        <v>CB</v>
      </c>
      <c r="O114" s="0" t="n">
        <v>3</v>
      </c>
      <c r="P114" s="0" t="n">
        <f aca="false">VLOOKUP(A114,C$3:K$433,4,FALSE())</f>
        <v>0</v>
      </c>
      <c r="Q114" s="0" t="n">
        <f aca="false">VLOOKUP(A114,C$3:K$433,6,FALSE())</f>
        <v>0</v>
      </c>
      <c r="R114" s="0" t="n">
        <f aca="false">VLOOKUP(A114,C$3:K$433,8,FALSE())</f>
        <v>36</v>
      </c>
      <c r="U114" s="1" t="s">
        <v>1062</v>
      </c>
    </row>
    <row r="115" customFormat="false" ht="15" hidden="false" customHeight="false" outlineLevel="0" collapsed="false">
      <c r="A115" s="0" t="s">
        <v>215</v>
      </c>
      <c r="B115" s="0" t="s">
        <v>85</v>
      </c>
      <c r="C115" s="1" t="s">
        <v>1035</v>
      </c>
      <c r="D115" s="0" t="s">
        <v>40</v>
      </c>
      <c r="E115" s="0" t="n">
        <v>13</v>
      </c>
      <c r="F115" s="0" t="n">
        <v>60</v>
      </c>
      <c r="G115" s="13" t="n">
        <v>0.0546</v>
      </c>
      <c r="H115" s="14" t="n">
        <v>0</v>
      </c>
      <c r="I115" s="13" t="n">
        <v>0</v>
      </c>
      <c r="J115" s="15" t="n">
        <v>60</v>
      </c>
      <c r="K115" s="13" t="n">
        <v>0.1245</v>
      </c>
      <c r="M115" s="0" t="s">
        <v>215</v>
      </c>
      <c r="N115" s="0" t="str">
        <f aca="false">VLOOKUP(A115,C$3:K$433,2,FALSE())</f>
        <v>NT</v>
      </c>
      <c r="O115" s="0" t="n">
        <v>13</v>
      </c>
      <c r="P115" s="0" t="n">
        <f aca="false">VLOOKUP(A115,C$3:K$433,4,FALSE())</f>
        <v>0</v>
      </c>
      <c r="Q115" s="0" t="n">
        <f aca="false">VLOOKUP(A115,C$3:K$433,6,FALSE())</f>
        <v>237</v>
      </c>
      <c r="R115" s="0" t="n">
        <f aca="false">VLOOKUP(A115,C$3:K$433,8,FALSE())</f>
        <v>65</v>
      </c>
      <c r="U115" s="1" t="s">
        <v>1062</v>
      </c>
    </row>
    <row r="116" customFormat="false" ht="15" hidden="false" customHeight="false" outlineLevel="0" collapsed="false">
      <c r="A116" s="0" t="s">
        <v>216</v>
      </c>
      <c r="B116" s="0" t="s">
        <v>16</v>
      </c>
      <c r="C116" s="1" t="s">
        <v>304</v>
      </c>
      <c r="D116" s="0" t="s">
        <v>55</v>
      </c>
      <c r="F116" s="0" t="n">
        <v>0</v>
      </c>
      <c r="G116" s="13" t="n">
        <v>0</v>
      </c>
      <c r="H116" s="14" t="n">
        <v>392</v>
      </c>
      <c r="I116" s="13" t="n">
        <v>0.3653</v>
      </c>
      <c r="J116" s="15" t="n">
        <v>140</v>
      </c>
      <c r="K116" s="13" t="n">
        <v>0.3189</v>
      </c>
      <c r="M116" s="0" t="s">
        <v>216</v>
      </c>
      <c r="U116" s="1" t="s">
        <v>1062</v>
      </c>
    </row>
    <row r="117" customFormat="false" ht="15" hidden="false" customHeight="false" outlineLevel="0" collapsed="false">
      <c r="A117" s="0" t="s">
        <v>218</v>
      </c>
      <c r="B117" s="0" t="s">
        <v>37</v>
      </c>
      <c r="C117" s="1" t="s">
        <v>305</v>
      </c>
      <c r="D117" s="0" t="s">
        <v>1032</v>
      </c>
      <c r="F117" s="0" t="n">
        <v>0</v>
      </c>
      <c r="G117" s="13" t="n">
        <v>0</v>
      </c>
      <c r="H117" s="15" t="n">
        <v>506</v>
      </c>
      <c r="I117" s="13" t="n">
        <v>0.4833</v>
      </c>
      <c r="J117" s="14" t="n">
        <v>132</v>
      </c>
      <c r="K117" s="13" t="n">
        <v>0.3028</v>
      </c>
      <c r="M117" s="0" t="s">
        <v>218</v>
      </c>
      <c r="U117" s="1" t="s">
        <v>1063</v>
      </c>
    </row>
    <row r="118" customFormat="false" ht="15" hidden="false" customHeight="false" outlineLevel="0" collapsed="false">
      <c r="A118" s="0" t="s">
        <v>219</v>
      </c>
      <c r="B118" s="0" t="s">
        <v>55</v>
      </c>
      <c r="C118" s="1" t="s">
        <v>307</v>
      </c>
      <c r="D118" s="0" t="s">
        <v>1032</v>
      </c>
      <c r="F118" s="0" t="n">
        <v>0</v>
      </c>
      <c r="G118" s="13" t="n">
        <v>0</v>
      </c>
      <c r="H118" s="14" t="n">
        <v>113</v>
      </c>
      <c r="I118" s="13" t="n">
        <v>0.1031</v>
      </c>
      <c r="J118" s="15" t="n">
        <v>6</v>
      </c>
      <c r="K118" s="13" t="n">
        <v>0.0128</v>
      </c>
      <c r="M118" s="0" t="s">
        <v>219</v>
      </c>
      <c r="U118" s="1" t="s">
        <v>1063</v>
      </c>
    </row>
    <row r="119" customFormat="false" ht="15" hidden="false" customHeight="false" outlineLevel="0" collapsed="false">
      <c r="A119" s="0" t="s">
        <v>221</v>
      </c>
      <c r="B119" s="0" t="s">
        <v>68</v>
      </c>
      <c r="C119" s="1" t="s">
        <v>308</v>
      </c>
      <c r="D119" s="0" t="s">
        <v>55</v>
      </c>
      <c r="E119" s="0" t="n">
        <v>5</v>
      </c>
      <c r="F119" s="0" t="n">
        <v>0</v>
      </c>
      <c r="G119" s="13" t="n">
        <v>0</v>
      </c>
      <c r="H119" s="14" t="n">
        <v>143</v>
      </c>
      <c r="I119" s="13" t="n">
        <v>0.1427</v>
      </c>
      <c r="J119" s="15" t="n">
        <v>23</v>
      </c>
      <c r="K119" s="13" t="n">
        <v>0.0508</v>
      </c>
      <c r="M119" s="0" t="s">
        <v>221</v>
      </c>
      <c r="N119" s="0" t="str">
        <f aca="false">VLOOKUP(A119,C$3:K$433,2,FALSE())</f>
        <v>T</v>
      </c>
      <c r="O119" s="0" t="n">
        <v>5</v>
      </c>
      <c r="P119" s="0" t="n">
        <f aca="false">VLOOKUP(A119,C$3:K$433,4,FALSE())</f>
        <v>65</v>
      </c>
      <c r="Q119" s="0" t="n">
        <f aca="false">VLOOKUP(A119,C$3:K$433,6,FALSE())</f>
        <v>0</v>
      </c>
      <c r="R119" s="0" t="n">
        <f aca="false">VLOOKUP(A119,C$3:K$433,8,FALSE())</f>
        <v>0</v>
      </c>
      <c r="U119" s="1" t="s">
        <v>1064</v>
      </c>
    </row>
    <row r="120" customFormat="false" ht="15" hidden="false" customHeight="false" outlineLevel="0" collapsed="false">
      <c r="A120" s="0" t="s">
        <v>222</v>
      </c>
      <c r="B120" s="0" t="s">
        <v>55</v>
      </c>
      <c r="C120" s="1" t="s">
        <v>314</v>
      </c>
      <c r="D120" s="0" t="s">
        <v>1014</v>
      </c>
      <c r="F120" s="0" t="n">
        <v>25</v>
      </c>
      <c r="G120" s="13" t="n">
        <v>0.0261</v>
      </c>
      <c r="H120" s="15" t="n">
        <v>0</v>
      </c>
      <c r="I120" s="13" t="n">
        <v>0</v>
      </c>
      <c r="J120" s="14" t="n">
        <v>41</v>
      </c>
      <c r="K120" s="13" t="n">
        <v>0.0886</v>
      </c>
      <c r="M120" s="0" t="s">
        <v>222</v>
      </c>
      <c r="U120" s="1" t="s">
        <v>1064</v>
      </c>
    </row>
    <row r="121" customFormat="false" ht="15" hidden="false" customHeight="false" outlineLevel="0" collapsed="false">
      <c r="A121" s="0" t="s">
        <v>224</v>
      </c>
      <c r="B121" s="0" t="s">
        <v>37</v>
      </c>
      <c r="C121" s="1" t="s">
        <v>315</v>
      </c>
      <c r="D121" s="0" t="s">
        <v>34</v>
      </c>
      <c r="F121" s="0" t="n">
        <v>45</v>
      </c>
      <c r="G121" s="13" t="n">
        <v>0.0397</v>
      </c>
      <c r="H121" s="15" t="n">
        <v>0</v>
      </c>
      <c r="I121" s="13" t="n">
        <v>0</v>
      </c>
      <c r="J121" s="14" t="n">
        <v>95</v>
      </c>
      <c r="K121" s="13" t="n">
        <v>0.2013</v>
      </c>
      <c r="M121" s="0" t="s">
        <v>224</v>
      </c>
      <c r="U121" s="1" t="s">
        <v>708</v>
      </c>
    </row>
    <row r="122" customFormat="false" ht="15" hidden="false" customHeight="false" outlineLevel="0" collapsed="false">
      <c r="A122" s="0" t="s">
        <v>225</v>
      </c>
      <c r="B122" s="0" t="s">
        <v>13</v>
      </c>
      <c r="C122" s="1" t="s">
        <v>317</v>
      </c>
      <c r="D122" s="0" t="s">
        <v>1014</v>
      </c>
      <c r="F122" s="0" t="n">
        <v>0</v>
      </c>
      <c r="G122" s="13" t="n">
        <v>0</v>
      </c>
      <c r="H122" s="15" t="n">
        <v>0</v>
      </c>
      <c r="I122" s="13" t="n">
        <v>0</v>
      </c>
      <c r="J122" s="14" t="n">
        <v>24</v>
      </c>
      <c r="K122" s="13" t="n">
        <v>0.055</v>
      </c>
      <c r="M122" s="0" t="s">
        <v>225</v>
      </c>
      <c r="U122" s="1" t="s">
        <v>708</v>
      </c>
    </row>
    <row r="123" customFormat="false" ht="15" hidden="false" customHeight="false" outlineLevel="0" collapsed="false">
      <c r="A123" s="0" t="s">
        <v>227</v>
      </c>
      <c r="B123" s="0" t="s">
        <v>47</v>
      </c>
      <c r="C123" s="1" t="s">
        <v>320</v>
      </c>
      <c r="D123" s="0" t="s">
        <v>1014</v>
      </c>
      <c r="E123" s="0" t="n">
        <v>6</v>
      </c>
      <c r="F123" s="0" t="n">
        <v>58</v>
      </c>
      <c r="G123" s="13" t="n">
        <v>0.0526</v>
      </c>
      <c r="H123" s="14" t="n">
        <v>0</v>
      </c>
      <c r="I123" s="13" t="n">
        <v>0</v>
      </c>
      <c r="J123" s="15" t="n">
        <v>36</v>
      </c>
      <c r="K123" s="13" t="n">
        <v>0.0756</v>
      </c>
      <c r="M123" s="0" t="s">
        <v>227</v>
      </c>
      <c r="N123" s="0" t="str">
        <f aca="false">VLOOKUP(A123,C$3:K$433,2,FALSE())</f>
        <v>DB</v>
      </c>
      <c r="O123" s="0" t="n">
        <v>6</v>
      </c>
      <c r="P123" s="0" t="n">
        <f aca="false">VLOOKUP(A123,C$3:K$433,4,FALSE())</f>
        <v>0</v>
      </c>
      <c r="Q123" s="0" t="n">
        <f aca="false">VLOOKUP(A123,C$3:K$433,6,FALSE())</f>
        <v>264</v>
      </c>
      <c r="R123" s="0" t="n">
        <f aca="false">VLOOKUP(A123,C$3:K$433,8,FALSE())</f>
        <v>18</v>
      </c>
      <c r="U123" s="1" t="s">
        <v>1065</v>
      </c>
    </row>
    <row r="124" customFormat="false" ht="15" hidden="false" customHeight="false" outlineLevel="0" collapsed="false">
      <c r="A124" s="0" t="s">
        <v>228</v>
      </c>
      <c r="B124" s="0" t="s">
        <v>47</v>
      </c>
      <c r="C124" s="1" t="s">
        <v>1036</v>
      </c>
      <c r="D124" s="0" t="s">
        <v>47</v>
      </c>
      <c r="F124" s="0" t="n">
        <v>0</v>
      </c>
      <c r="G124" s="13" t="n">
        <v>0</v>
      </c>
      <c r="H124" s="14" t="n">
        <v>871</v>
      </c>
      <c r="I124" s="13" t="n">
        <v>0.7567</v>
      </c>
      <c r="J124" s="15" t="n">
        <v>16</v>
      </c>
      <c r="K124" s="13" t="n">
        <v>0.0333</v>
      </c>
      <c r="M124" s="0" t="s">
        <v>228</v>
      </c>
      <c r="U124" s="1" t="s">
        <v>1065</v>
      </c>
    </row>
    <row r="125" customFormat="false" ht="15" hidden="false" customHeight="false" outlineLevel="0" collapsed="false">
      <c r="A125" s="0" t="s">
        <v>229</v>
      </c>
      <c r="B125" s="0" t="s">
        <v>85</v>
      </c>
      <c r="C125" s="1" t="s">
        <v>1036</v>
      </c>
      <c r="D125" s="0" t="s">
        <v>47</v>
      </c>
      <c r="F125" s="0" t="n">
        <v>0</v>
      </c>
      <c r="G125" s="13" t="n">
        <v>0</v>
      </c>
      <c r="H125" s="14" t="n">
        <v>8</v>
      </c>
      <c r="I125" s="13" t="n">
        <v>0.0076</v>
      </c>
      <c r="J125" s="15" t="n">
        <v>32</v>
      </c>
      <c r="K125" s="13" t="n">
        <v>0.0703</v>
      </c>
      <c r="M125" s="0" t="s">
        <v>229</v>
      </c>
      <c r="U125" s="1" t="s">
        <v>1066</v>
      </c>
    </row>
    <row r="126" customFormat="false" ht="15" hidden="false" customHeight="false" outlineLevel="0" collapsed="false">
      <c r="A126" s="0" t="s">
        <v>231</v>
      </c>
      <c r="B126" s="0" t="s">
        <v>68</v>
      </c>
      <c r="C126" s="1" t="s">
        <v>322</v>
      </c>
      <c r="D126" s="0" t="s">
        <v>80</v>
      </c>
      <c r="F126" s="0" t="n">
        <v>763</v>
      </c>
      <c r="G126" s="13" t="n">
        <v>0.6837</v>
      </c>
      <c r="H126" s="14" t="n">
        <v>0</v>
      </c>
      <c r="I126" s="13" t="n">
        <v>0</v>
      </c>
      <c r="J126" s="15" t="n">
        <v>9</v>
      </c>
      <c r="K126" s="13" t="n">
        <v>0.0183</v>
      </c>
      <c r="M126" s="0" t="s">
        <v>231</v>
      </c>
      <c r="U126" s="1" t="s">
        <v>1066</v>
      </c>
    </row>
    <row r="127" customFormat="false" ht="15" hidden="false" customHeight="false" outlineLevel="0" collapsed="false">
      <c r="A127" s="0" t="s">
        <v>233</v>
      </c>
      <c r="B127" s="0" t="s">
        <v>19</v>
      </c>
      <c r="C127" s="1" t="s">
        <v>323</v>
      </c>
      <c r="D127" s="0" t="s">
        <v>40</v>
      </c>
      <c r="F127" s="0" t="n">
        <v>115</v>
      </c>
      <c r="G127" s="13" t="n">
        <v>0.1112</v>
      </c>
      <c r="H127" s="14" t="n">
        <v>0</v>
      </c>
      <c r="I127" s="13" t="n">
        <v>0</v>
      </c>
      <c r="J127" s="15" t="n">
        <v>7</v>
      </c>
      <c r="K127" s="13" t="n">
        <v>0.0156</v>
      </c>
      <c r="M127" s="0" t="s">
        <v>233</v>
      </c>
      <c r="U127" s="1" t="s">
        <v>1067</v>
      </c>
    </row>
    <row r="128" customFormat="false" ht="15" hidden="false" customHeight="false" outlineLevel="0" collapsed="false">
      <c r="A128" s="0" t="s">
        <v>235</v>
      </c>
      <c r="B128" s="0" t="s">
        <v>68</v>
      </c>
      <c r="C128" s="1" t="s">
        <v>325</v>
      </c>
      <c r="D128" s="0" t="s">
        <v>40</v>
      </c>
      <c r="F128" s="0" t="n">
        <v>413</v>
      </c>
      <c r="G128" s="13" t="n">
        <v>0.3744</v>
      </c>
      <c r="H128" s="14" t="n">
        <v>0</v>
      </c>
      <c r="I128" s="13" t="n">
        <v>0</v>
      </c>
      <c r="J128" s="15" t="n">
        <v>114</v>
      </c>
      <c r="K128" s="13" t="n">
        <v>0.2457</v>
      </c>
      <c r="M128" s="0" t="s">
        <v>235</v>
      </c>
      <c r="U128" s="1" t="s">
        <v>1067</v>
      </c>
    </row>
    <row r="129" customFormat="false" ht="15" hidden="false" customHeight="false" outlineLevel="0" collapsed="false">
      <c r="A129" s="0" t="s">
        <v>236</v>
      </c>
      <c r="B129" s="0" t="s">
        <v>47</v>
      </c>
      <c r="C129" s="1" t="s">
        <v>325</v>
      </c>
      <c r="D129" s="0" t="s">
        <v>16</v>
      </c>
      <c r="F129" s="0" t="n">
        <v>221</v>
      </c>
      <c r="G129" s="13" t="n">
        <v>0.1892</v>
      </c>
      <c r="H129" s="14" t="n">
        <v>0</v>
      </c>
      <c r="I129" s="13" t="n">
        <v>0</v>
      </c>
      <c r="J129" s="15" t="n">
        <v>113</v>
      </c>
      <c r="K129" s="13" t="n">
        <v>0.2494</v>
      </c>
      <c r="M129" s="0" t="s">
        <v>236</v>
      </c>
      <c r="U129" s="1" t="s">
        <v>1068</v>
      </c>
    </row>
    <row r="130" customFormat="false" ht="15" hidden="false" customHeight="false" outlineLevel="0" collapsed="false">
      <c r="A130" s="0" t="s">
        <v>237</v>
      </c>
      <c r="B130" s="0" t="s">
        <v>24</v>
      </c>
      <c r="C130" s="1" t="s">
        <v>1037</v>
      </c>
      <c r="D130" s="0" t="s">
        <v>85</v>
      </c>
      <c r="F130" s="0" t="n">
        <v>0</v>
      </c>
      <c r="G130" s="13" t="n">
        <v>0</v>
      </c>
      <c r="H130" s="14" t="n">
        <v>0</v>
      </c>
      <c r="I130" s="13" t="n">
        <v>0</v>
      </c>
      <c r="J130" s="14" t="n">
        <v>5</v>
      </c>
      <c r="K130" s="13" t="n">
        <v>0.0112</v>
      </c>
      <c r="M130" s="0" t="s">
        <v>237</v>
      </c>
      <c r="U130" s="1" t="s">
        <v>1068</v>
      </c>
    </row>
    <row r="131" customFormat="false" ht="15" hidden="false" customHeight="false" outlineLevel="0" collapsed="false">
      <c r="A131" s="0" t="s">
        <v>238</v>
      </c>
      <c r="B131" s="0" t="s">
        <v>76</v>
      </c>
      <c r="C131" s="1" t="s">
        <v>1037</v>
      </c>
      <c r="D131" s="0" t="s">
        <v>85</v>
      </c>
      <c r="F131" s="0" t="n">
        <v>0</v>
      </c>
      <c r="G131" s="13" t="n">
        <v>0</v>
      </c>
      <c r="H131" s="15" t="n">
        <v>51</v>
      </c>
      <c r="I131" s="13" t="n">
        <v>0.0512</v>
      </c>
      <c r="J131" s="14" t="n">
        <v>11</v>
      </c>
      <c r="K131" s="13" t="n">
        <v>0.0247</v>
      </c>
      <c r="M131" s="0" t="s">
        <v>238</v>
      </c>
      <c r="U131" s="1" t="s">
        <v>1069</v>
      </c>
    </row>
    <row r="132" customFormat="false" ht="15" hidden="false" customHeight="false" outlineLevel="0" collapsed="false">
      <c r="A132" s="0" t="s">
        <v>240</v>
      </c>
      <c r="B132" s="0" t="s">
        <v>34</v>
      </c>
      <c r="C132" s="1" t="s">
        <v>327</v>
      </c>
      <c r="D132" s="0" t="s">
        <v>1003</v>
      </c>
      <c r="E132" s="0" t="n">
        <v>16</v>
      </c>
      <c r="F132" s="0" t="n">
        <v>0</v>
      </c>
      <c r="G132" s="13" t="n">
        <v>0</v>
      </c>
      <c r="H132" s="14" t="n">
        <v>0</v>
      </c>
      <c r="I132" s="13" t="n">
        <v>0</v>
      </c>
      <c r="J132" s="15" t="n">
        <v>224</v>
      </c>
      <c r="K132" s="13" t="n">
        <v>0.4706</v>
      </c>
      <c r="M132" s="0" t="s">
        <v>240</v>
      </c>
      <c r="N132" s="0" t="str">
        <f aca="false">VLOOKUP(A132,C$3:K$433,2,FALSE())</f>
        <v>WR</v>
      </c>
      <c r="O132" s="0" t="n">
        <v>16</v>
      </c>
      <c r="P132" s="0" t="n">
        <f aca="false">VLOOKUP(A132,C$3:K$433,4,FALSE())</f>
        <v>370</v>
      </c>
      <c r="Q132" s="0" t="n">
        <f aca="false">VLOOKUP(A132,C$3:K$433,6,FALSE())</f>
        <v>0</v>
      </c>
      <c r="R132" s="0" t="n">
        <f aca="false">VLOOKUP(A132,C$3:K$433,8,FALSE())</f>
        <v>171</v>
      </c>
      <c r="U132" s="1" t="s">
        <v>1069</v>
      </c>
    </row>
    <row r="133" customFormat="false" ht="15" hidden="false" customHeight="false" outlineLevel="0" collapsed="false">
      <c r="A133" s="0" t="s">
        <v>241</v>
      </c>
      <c r="B133" s="0" t="s">
        <v>47</v>
      </c>
      <c r="C133" s="1" t="s">
        <v>328</v>
      </c>
      <c r="D133" s="0" t="s">
        <v>1032</v>
      </c>
      <c r="F133" s="0" t="n">
        <v>8</v>
      </c>
      <c r="G133" s="13" t="n">
        <v>0.0073</v>
      </c>
      <c r="H133" s="14" t="n">
        <v>656</v>
      </c>
      <c r="I133" s="13" t="n">
        <v>0.577</v>
      </c>
      <c r="J133" s="15" t="n">
        <v>83</v>
      </c>
      <c r="K133" s="13" t="n">
        <v>0.1722</v>
      </c>
      <c r="M133" s="0" t="s">
        <v>241</v>
      </c>
      <c r="U133" s="1" t="s">
        <v>776</v>
      </c>
    </row>
    <row r="134" customFormat="false" ht="15" hidden="false" customHeight="false" outlineLevel="0" collapsed="false">
      <c r="A134" s="0" t="s">
        <v>242</v>
      </c>
      <c r="B134" s="0" t="s">
        <v>37</v>
      </c>
      <c r="C134" s="1" t="s">
        <v>337</v>
      </c>
      <c r="D134" s="0" t="s">
        <v>30</v>
      </c>
      <c r="F134" s="0" t="n">
        <v>0</v>
      </c>
      <c r="G134" s="13" t="n">
        <v>0</v>
      </c>
      <c r="H134" s="15" t="n">
        <v>9</v>
      </c>
      <c r="I134" s="13" t="n">
        <v>0.0082</v>
      </c>
      <c r="J134" s="14" t="n">
        <v>53</v>
      </c>
      <c r="K134" s="13" t="n">
        <v>0.1113</v>
      </c>
      <c r="M134" s="0" t="s">
        <v>242</v>
      </c>
      <c r="U134" s="1" t="s">
        <v>776</v>
      </c>
    </row>
    <row r="135" customFormat="false" ht="15" hidden="false" customHeight="false" outlineLevel="0" collapsed="false">
      <c r="A135" s="0" t="s">
        <v>243</v>
      </c>
      <c r="B135" s="0" t="s">
        <v>34</v>
      </c>
      <c r="C135" s="1" t="s">
        <v>343</v>
      </c>
      <c r="D135" s="0" t="s">
        <v>34</v>
      </c>
      <c r="E135" s="0" t="n">
        <v>5</v>
      </c>
      <c r="F135" s="0" t="n">
        <v>30</v>
      </c>
      <c r="G135" s="13" t="n">
        <v>0.0297</v>
      </c>
      <c r="H135" s="15" t="n">
        <v>0</v>
      </c>
      <c r="I135" s="13" t="n">
        <v>0</v>
      </c>
      <c r="J135" s="14" t="n">
        <v>28</v>
      </c>
      <c r="K135" s="13" t="n">
        <v>0.0625</v>
      </c>
      <c r="M135" s="0" t="s">
        <v>243</v>
      </c>
      <c r="N135" s="0" t="str">
        <f aca="false">VLOOKUP(A135,C$3:K$433,2,FALSE())</f>
        <v>WR</v>
      </c>
      <c r="O135" s="0" t="n">
        <v>5</v>
      </c>
      <c r="P135" s="0" t="n">
        <f aca="false">VLOOKUP(A135,C$3:K$433,4,FALSE())</f>
        <v>67</v>
      </c>
      <c r="Q135" s="0" t="n">
        <f aca="false">VLOOKUP(A135,C$3:K$433,6,FALSE())</f>
        <v>0</v>
      </c>
      <c r="R135" s="0" t="n">
        <f aca="false">VLOOKUP(A135,C$3:K$433,8,FALSE())</f>
        <v>9</v>
      </c>
      <c r="U135" s="1" t="s">
        <v>776</v>
      </c>
    </row>
    <row r="136" customFormat="false" ht="15" hidden="false" customHeight="false" outlineLevel="0" collapsed="false">
      <c r="A136" s="0" t="s">
        <v>245</v>
      </c>
      <c r="B136" s="0" t="s">
        <v>80</v>
      </c>
      <c r="C136" s="1" t="s">
        <v>348</v>
      </c>
      <c r="D136" s="0" t="s">
        <v>1003</v>
      </c>
      <c r="F136" s="0" t="n">
        <v>0</v>
      </c>
      <c r="G136" s="13" t="n">
        <v>0</v>
      </c>
      <c r="H136" s="15" t="n">
        <v>47</v>
      </c>
      <c r="I136" s="13" t="n">
        <v>0.0446</v>
      </c>
      <c r="J136" s="14" t="n">
        <v>22</v>
      </c>
      <c r="K136" s="13" t="n">
        <v>0.0491</v>
      </c>
      <c r="M136" s="0" t="s">
        <v>245</v>
      </c>
      <c r="U136" s="1" t="s">
        <v>1070</v>
      </c>
    </row>
    <row r="137" customFormat="false" ht="15" hidden="false" customHeight="false" outlineLevel="0" collapsed="false">
      <c r="A137" s="0" t="s">
        <v>247</v>
      </c>
      <c r="B137" s="0" t="s">
        <v>34</v>
      </c>
      <c r="C137" s="1" t="s">
        <v>353</v>
      </c>
      <c r="D137" s="0" t="s">
        <v>1003</v>
      </c>
      <c r="E137" s="0" t="n">
        <v>16</v>
      </c>
      <c r="F137" s="0" t="n">
        <v>0</v>
      </c>
      <c r="G137" s="13" t="n">
        <v>0</v>
      </c>
      <c r="H137" s="15" t="n">
        <v>387</v>
      </c>
      <c r="I137" s="13" t="n">
        <v>0.3862</v>
      </c>
      <c r="J137" s="14" t="n">
        <v>104</v>
      </c>
      <c r="K137" s="13" t="n">
        <v>0.2296</v>
      </c>
      <c r="M137" s="0" t="s">
        <v>247</v>
      </c>
      <c r="N137" s="0" t="str">
        <f aca="false">VLOOKUP(A137,C$3:K$433,2,FALSE())</f>
        <v>P</v>
      </c>
      <c r="O137" s="0" t="n">
        <v>16</v>
      </c>
      <c r="P137" s="0" t="n">
        <f aca="false">VLOOKUP(A137,C$3:K$433,4,FALSE())</f>
        <v>0</v>
      </c>
      <c r="Q137" s="0" t="n">
        <f aca="false">VLOOKUP(A137,C$3:K$433,6,FALSE())</f>
        <v>0</v>
      </c>
      <c r="R137" s="0" t="n">
        <f aca="false">VLOOKUP(A137,C$3:K$433,8,FALSE())</f>
        <v>127</v>
      </c>
      <c r="U137" s="1" t="s">
        <v>1070</v>
      </c>
    </row>
    <row r="138" customFormat="false" ht="15" hidden="false" customHeight="false" outlineLevel="0" collapsed="false">
      <c r="A138" s="0" t="s">
        <v>248</v>
      </c>
      <c r="B138" s="0" t="s">
        <v>85</v>
      </c>
      <c r="C138" s="1" t="s">
        <v>362</v>
      </c>
      <c r="D138" s="0" t="s">
        <v>37</v>
      </c>
      <c r="E138" s="0" t="n">
        <v>15</v>
      </c>
      <c r="F138" s="0" t="n">
        <v>0</v>
      </c>
      <c r="G138" s="13" t="n">
        <v>0</v>
      </c>
      <c r="H138" s="15" t="n">
        <v>13</v>
      </c>
      <c r="I138" s="13" t="n">
        <v>0.012</v>
      </c>
      <c r="J138" s="14" t="n">
        <v>186</v>
      </c>
      <c r="K138" s="13" t="n">
        <v>0.4199</v>
      </c>
      <c r="M138" s="0" t="s">
        <v>248</v>
      </c>
      <c r="N138" s="0" t="str">
        <f aca="false">VLOOKUP(A138,C$3:K$433,2,FALSE())</f>
        <v>NT,DT</v>
      </c>
      <c r="O138" s="0" t="n">
        <v>15</v>
      </c>
      <c r="P138" s="0" t="n">
        <f aca="false">VLOOKUP(A138,C$3:K$433,4,FALSE())</f>
        <v>0</v>
      </c>
      <c r="Q138" s="0" t="n">
        <f aca="false">VLOOKUP(A138,C$3:K$433,6,FALSE())</f>
        <v>167</v>
      </c>
      <c r="R138" s="0" t="n">
        <f aca="false">VLOOKUP(A138,C$3:K$433,8,FALSE())</f>
        <v>57</v>
      </c>
      <c r="U138" s="1" t="s">
        <v>1071</v>
      </c>
    </row>
    <row r="139" customFormat="false" ht="15" hidden="false" customHeight="false" outlineLevel="0" collapsed="false">
      <c r="A139" s="0" t="s">
        <v>249</v>
      </c>
      <c r="B139" s="0" t="s">
        <v>34</v>
      </c>
      <c r="C139" s="1" t="s">
        <v>364</v>
      </c>
      <c r="D139" s="0" t="s">
        <v>47</v>
      </c>
      <c r="F139" s="0" t="n">
        <v>0</v>
      </c>
      <c r="G139" s="13" t="n">
        <v>0</v>
      </c>
      <c r="H139" s="15" t="n">
        <v>38</v>
      </c>
      <c r="I139" s="13" t="n">
        <v>0.0359</v>
      </c>
      <c r="J139" s="14" t="n">
        <v>201</v>
      </c>
      <c r="K139" s="13" t="n">
        <v>0.4418</v>
      </c>
      <c r="M139" s="0" t="s">
        <v>249</v>
      </c>
      <c r="U139" s="1" t="s">
        <v>1071</v>
      </c>
    </row>
    <row r="140" customFormat="false" ht="15" hidden="false" customHeight="false" outlineLevel="0" collapsed="false">
      <c r="A140" s="0" t="s">
        <v>250</v>
      </c>
      <c r="B140" s="0" t="s">
        <v>85</v>
      </c>
      <c r="C140" s="1" t="s">
        <v>370</v>
      </c>
      <c r="D140" s="0" t="s">
        <v>34</v>
      </c>
      <c r="F140" s="0" t="n">
        <v>468</v>
      </c>
      <c r="G140" s="13" t="n">
        <v>0.4535</v>
      </c>
      <c r="H140" s="14" t="n">
        <v>0</v>
      </c>
      <c r="I140" s="13" t="n">
        <v>0</v>
      </c>
      <c r="J140" s="15" t="n">
        <v>2</v>
      </c>
      <c r="K140" s="13" t="n">
        <v>0.0044</v>
      </c>
      <c r="M140" s="0" t="s">
        <v>250</v>
      </c>
      <c r="U140" s="1" t="s">
        <v>1072</v>
      </c>
    </row>
    <row r="141" customFormat="false" ht="15" hidden="false" customHeight="false" outlineLevel="0" collapsed="false">
      <c r="A141" s="0" t="s">
        <v>251</v>
      </c>
      <c r="B141" s="0" t="s">
        <v>85</v>
      </c>
      <c r="C141" s="1" t="s">
        <v>371</v>
      </c>
      <c r="D141" s="0" t="s">
        <v>34</v>
      </c>
      <c r="F141" s="0" t="n">
        <v>493</v>
      </c>
      <c r="G141" s="13" t="n">
        <v>0.4474</v>
      </c>
      <c r="H141" s="14" t="n">
        <v>0</v>
      </c>
      <c r="I141" s="13" t="n">
        <v>0</v>
      </c>
      <c r="J141" s="15" t="n">
        <v>1</v>
      </c>
      <c r="K141" s="13" t="n">
        <v>0.0021</v>
      </c>
      <c r="M141" s="0" t="s">
        <v>251</v>
      </c>
      <c r="U141" s="1" t="s">
        <v>1072</v>
      </c>
    </row>
    <row r="142" customFormat="false" ht="15" hidden="false" customHeight="false" outlineLevel="0" collapsed="false">
      <c r="A142" s="0" t="s">
        <v>252</v>
      </c>
      <c r="B142" s="0" t="s">
        <v>16</v>
      </c>
      <c r="C142" s="1" t="s">
        <v>374</v>
      </c>
      <c r="D142" s="0" t="s">
        <v>34</v>
      </c>
      <c r="F142" s="0" t="n">
        <v>312</v>
      </c>
      <c r="G142" s="13" t="n">
        <v>0.2811</v>
      </c>
      <c r="H142" s="14" t="n">
        <v>0</v>
      </c>
      <c r="I142" s="13" t="n">
        <v>0</v>
      </c>
      <c r="J142" s="15" t="n">
        <v>82</v>
      </c>
      <c r="K142" s="13" t="n">
        <v>0.1726</v>
      </c>
      <c r="M142" s="0" t="s">
        <v>252</v>
      </c>
      <c r="U142" s="1" t="s">
        <v>1073</v>
      </c>
    </row>
    <row r="143" customFormat="false" ht="15" hidden="false" customHeight="false" outlineLevel="0" collapsed="false">
      <c r="A143" s="0" t="s">
        <v>253</v>
      </c>
      <c r="B143" s="0" t="s">
        <v>34</v>
      </c>
      <c r="C143" s="1" t="s">
        <v>1038</v>
      </c>
      <c r="D143" s="0" t="s">
        <v>1017</v>
      </c>
      <c r="F143" s="0" t="n">
        <v>0</v>
      </c>
      <c r="G143" s="13" t="n">
        <v>0</v>
      </c>
      <c r="H143" s="15" t="n">
        <v>0</v>
      </c>
      <c r="I143" s="13" t="n">
        <v>0</v>
      </c>
      <c r="J143" s="14" t="n">
        <v>36</v>
      </c>
      <c r="K143" s="13" t="n">
        <v>0.0747</v>
      </c>
      <c r="M143" s="0" t="s">
        <v>253</v>
      </c>
      <c r="U143" s="1" t="s">
        <v>1073</v>
      </c>
    </row>
    <row r="144" customFormat="false" ht="15" hidden="false" customHeight="false" outlineLevel="0" collapsed="false">
      <c r="A144" s="0" t="s">
        <v>254</v>
      </c>
      <c r="B144" s="0" t="s">
        <v>30</v>
      </c>
      <c r="C144" s="1" t="s">
        <v>1038</v>
      </c>
      <c r="D144" s="0" t="s">
        <v>1017</v>
      </c>
      <c r="E144" s="0" t="n">
        <v>15</v>
      </c>
      <c r="F144" s="0" t="n">
        <v>0</v>
      </c>
      <c r="G144" s="13" t="n">
        <v>0</v>
      </c>
      <c r="H144" s="15" t="n">
        <v>0</v>
      </c>
      <c r="I144" s="13" t="n">
        <v>0</v>
      </c>
      <c r="J144" s="14" t="n">
        <v>9</v>
      </c>
      <c r="K144" s="13" t="n">
        <v>0.0183</v>
      </c>
      <c r="M144" s="0" t="s">
        <v>254</v>
      </c>
      <c r="N144" s="0" t="str">
        <f aca="false">VLOOKUP(A144,C$3:K$433,2,FALSE())</f>
        <v>FS</v>
      </c>
      <c r="O144" s="0" t="n">
        <v>15</v>
      </c>
      <c r="P144" s="0" t="n">
        <f aca="false">VLOOKUP(A144,C$3:K$433,4,FALSE())</f>
        <v>0</v>
      </c>
      <c r="Q144" s="0" t="n">
        <f aca="false">VLOOKUP(A144,C$3:K$433,6,FALSE())</f>
        <v>271</v>
      </c>
      <c r="R144" s="0" t="n">
        <f aca="false">VLOOKUP(A144,C$3:K$433,8,FALSE())</f>
        <v>304</v>
      </c>
      <c r="U144" s="1" t="s">
        <v>1074</v>
      </c>
    </row>
    <row r="145" customFormat="false" ht="15" hidden="false" customHeight="false" outlineLevel="0" collapsed="false">
      <c r="A145" s="0" t="s">
        <v>255</v>
      </c>
      <c r="B145" s="0" t="s">
        <v>16</v>
      </c>
      <c r="C145" s="1" t="s">
        <v>1038</v>
      </c>
      <c r="D145" s="0" t="s">
        <v>1075</v>
      </c>
      <c r="E145" s="0" t="n">
        <v>16</v>
      </c>
      <c r="F145" s="0" t="n">
        <v>0</v>
      </c>
      <c r="G145" s="13" t="n">
        <v>0</v>
      </c>
      <c r="H145" s="14" t="n">
        <v>0</v>
      </c>
      <c r="I145" s="13" t="n">
        <v>0</v>
      </c>
      <c r="J145" s="15" t="n">
        <v>11</v>
      </c>
      <c r="K145" s="13" t="n">
        <v>0.0229</v>
      </c>
      <c r="M145" s="0" t="s">
        <v>255</v>
      </c>
      <c r="N145" s="0" t="str">
        <f aca="false">VLOOKUP(A145,C$3:K$433,2,FALSE())</f>
        <v>TE</v>
      </c>
      <c r="O145" s="0" t="n">
        <v>16</v>
      </c>
      <c r="P145" s="0" t="n">
        <f aca="false">VLOOKUP(A145,C$3:K$433,4,FALSE())</f>
        <v>434</v>
      </c>
      <c r="Q145" s="0" t="n">
        <f aca="false">VLOOKUP(A145,C$3:K$433,6,FALSE())</f>
        <v>0</v>
      </c>
      <c r="R145" s="0" t="n">
        <f aca="false">VLOOKUP(A145,C$3:K$433,8,FALSE())</f>
        <v>35</v>
      </c>
      <c r="U145" s="1" t="s">
        <v>1074</v>
      </c>
    </row>
    <row r="146" customFormat="false" ht="15" hidden="false" customHeight="false" outlineLevel="0" collapsed="false">
      <c r="A146" s="0" t="s">
        <v>256</v>
      </c>
      <c r="B146" s="0" t="s">
        <v>76</v>
      </c>
      <c r="C146" s="1" t="s">
        <v>375</v>
      </c>
      <c r="D146" s="0" t="s">
        <v>47</v>
      </c>
      <c r="F146" s="0" t="n">
        <v>0</v>
      </c>
      <c r="G146" s="13" t="n">
        <v>0</v>
      </c>
      <c r="H146" s="14" t="n">
        <v>29</v>
      </c>
      <c r="I146" s="13" t="n">
        <v>0.0252</v>
      </c>
      <c r="J146" s="15" t="n">
        <v>40</v>
      </c>
      <c r="K146" s="13" t="n">
        <v>0.0832</v>
      </c>
      <c r="M146" s="0" t="s">
        <v>256</v>
      </c>
      <c r="U146" s="1" t="s">
        <v>1076</v>
      </c>
    </row>
    <row r="147" customFormat="false" ht="15" hidden="false" customHeight="false" outlineLevel="0" collapsed="false">
      <c r="A147" s="0" t="s">
        <v>257</v>
      </c>
      <c r="B147" s="0" t="s">
        <v>37</v>
      </c>
      <c r="C147" s="1" t="s">
        <v>1039</v>
      </c>
      <c r="D147" s="0" t="s">
        <v>30</v>
      </c>
      <c r="F147" s="0" t="n">
        <v>0</v>
      </c>
      <c r="G147" s="13" t="n">
        <v>0</v>
      </c>
      <c r="H147" s="15" t="n">
        <v>95</v>
      </c>
      <c r="I147" s="13" t="n">
        <v>0.0906</v>
      </c>
      <c r="J147" s="14" t="n">
        <v>74</v>
      </c>
      <c r="K147" s="13" t="n">
        <v>0.1558</v>
      </c>
      <c r="M147" s="0" t="s">
        <v>257</v>
      </c>
      <c r="U147" s="1" t="s">
        <v>1076</v>
      </c>
    </row>
    <row r="148" customFormat="false" ht="15" hidden="false" customHeight="false" outlineLevel="0" collapsed="false">
      <c r="A148" s="0" t="s">
        <v>258</v>
      </c>
      <c r="B148" s="0" t="s">
        <v>47</v>
      </c>
      <c r="C148" s="1" t="s">
        <v>1039</v>
      </c>
      <c r="D148" s="0" t="s">
        <v>30</v>
      </c>
      <c r="E148" s="0" t="n">
        <v>11</v>
      </c>
      <c r="F148" s="0" t="n">
        <v>0</v>
      </c>
      <c r="G148" s="13" t="n">
        <v>0</v>
      </c>
      <c r="H148" s="15" t="n">
        <v>58</v>
      </c>
      <c r="I148" s="13" t="n">
        <v>0.0582</v>
      </c>
      <c r="J148" s="14" t="n">
        <v>11</v>
      </c>
      <c r="K148" s="13" t="n">
        <v>0.0247</v>
      </c>
      <c r="M148" s="0" t="s">
        <v>258</v>
      </c>
      <c r="N148" s="0" t="str">
        <f aca="false">VLOOKUP(A148,C$3:K$433,2,FALSE())</f>
        <v>CB</v>
      </c>
      <c r="O148" s="0" t="n">
        <v>11</v>
      </c>
      <c r="P148" s="0" t="n">
        <f aca="false">VLOOKUP(A148,C$3:K$433,4,FALSE())</f>
        <v>0</v>
      </c>
      <c r="Q148" s="0" t="n">
        <f aca="false">VLOOKUP(A148,C$3:K$433,6,FALSE())</f>
        <v>170</v>
      </c>
      <c r="R148" s="0" t="n">
        <f aca="false">VLOOKUP(A148,C$3:K$433,8,FALSE())</f>
        <v>195</v>
      </c>
      <c r="U148" s="1" t="s">
        <v>1077</v>
      </c>
    </row>
    <row r="149" customFormat="false" ht="15" hidden="false" customHeight="false" outlineLevel="0" collapsed="false">
      <c r="A149" s="0" t="s">
        <v>259</v>
      </c>
      <c r="B149" s="0" t="s">
        <v>13</v>
      </c>
      <c r="C149" s="1" t="s">
        <v>1040</v>
      </c>
      <c r="D149" s="0" t="s">
        <v>30</v>
      </c>
      <c r="E149" s="0" t="n">
        <v>12</v>
      </c>
      <c r="F149" s="0" t="n">
        <v>0</v>
      </c>
      <c r="G149" s="13" t="n">
        <v>0</v>
      </c>
      <c r="H149" s="15" t="n">
        <v>0</v>
      </c>
      <c r="I149" s="13" t="n">
        <v>0</v>
      </c>
      <c r="J149" s="14" t="n">
        <v>150</v>
      </c>
      <c r="K149" s="13" t="n">
        <v>0.344</v>
      </c>
      <c r="M149" s="0" t="s">
        <v>259</v>
      </c>
      <c r="N149" s="0" t="str">
        <f aca="false">VLOOKUP(A149,C$3:K$433,2,FALSE())</f>
        <v>G</v>
      </c>
      <c r="O149" s="0" t="n">
        <v>12</v>
      </c>
      <c r="P149" s="0" t="n">
        <f aca="false">VLOOKUP(A149,C$3:K$433,4,FALSE())</f>
        <v>426</v>
      </c>
      <c r="Q149" s="0" t="n">
        <f aca="false">VLOOKUP(A149,C$3:K$433,6,FALSE())</f>
        <v>0</v>
      </c>
      <c r="R149" s="0" t="n">
        <f aca="false">VLOOKUP(A149,C$3:K$433,8,FALSE())</f>
        <v>51</v>
      </c>
      <c r="U149" s="1" t="s">
        <v>1077</v>
      </c>
    </row>
    <row r="150" customFormat="false" ht="15" hidden="false" customHeight="false" outlineLevel="0" collapsed="false">
      <c r="A150" s="0" t="s">
        <v>261</v>
      </c>
      <c r="B150" s="0" t="s">
        <v>19</v>
      </c>
      <c r="C150" s="1" t="s">
        <v>1040</v>
      </c>
      <c r="D150" s="0" t="s">
        <v>30</v>
      </c>
      <c r="F150" s="0" t="n">
        <v>0</v>
      </c>
      <c r="G150" s="13" t="n">
        <v>0</v>
      </c>
      <c r="H150" s="14" t="n">
        <v>0</v>
      </c>
      <c r="I150" s="13" t="n">
        <v>0</v>
      </c>
      <c r="J150" s="15" t="n">
        <v>57</v>
      </c>
      <c r="K150" s="13" t="n">
        <v>0.1221</v>
      </c>
      <c r="M150" s="0" t="s">
        <v>261</v>
      </c>
      <c r="U150" s="1" t="s">
        <v>1078</v>
      </c>
    </row>
    <row r="151" customFormat="false" ht="15" hidden="false" customHeight="false" outlineLevel="0" collapsed="false">
      <c r="A151" s="0" t="s">
        <v>263</v>
      </c>
      <c r="B151" s="0" t="s">
        <v>13</v>
      </c>
      <c r="C151" s="1" t="s">
        <v>388</v>
      </c>
      <c r="D151" s="0" t="s">
        <v>1014</v>
      </c>
      <c r="F151" s="0" t="n">
        <v>1090</v>
      </c>
      <c r="G151" s="13" t="n">
        <v>1</v>
      </c>
      <c r="H151" s="15" t="n">
        <v>0</v>
      </c>
      <c r="I151" s="13" t="n">
        <v>0</v>
      </c>
      <c r="J151" s="14" t="n">
        <v>74</v>
      </c>
      <c r="K151" s="13" t="n">
        <v>0.1655</v>
      </c>
      <c r="M151" s="0" t="s">
        <v>263</v>
      </c>
      <c r="U151" s="1" t="s">
        <v>1078</v>
      </c>
    </row>
    <row r="152" customFormat="false" ht="15" hidden="false" customHeight="false" outlineLevel="0" collapsed="false">
      <c r="A152" s="0" t="s">
        <v>265</v>
      </c>
      <c r="B152" s="0" t="s">
        <v>76</v>
      </c>
      <c r="C152" s="1" t="s">
        <v>389</v>
      </c>
      <c r="D152" s="0" t="s">
        <v>47</v>
      </c>
      <c r="F152" s="0" t="n">
        <v>0</v>
      </c>
      <c r="G152" s="13" t="n">
        <v>0</v>
      </c>
      <c r="H152" s="15" t="n">
        <v>1</v>
      </c>
      <c r="I152" s="13" t="n">
        <v>0.0009</v>
      </c>
      <c r="J152" s="15" t="n">
        <v>17</v>
      </c>
      <c r="K152" s="13" t="n">
        <v>0.0381</v>
      </c>
      <c r="M152" s="0" t="s">
        <v>265</v>
      </c>
      <c r="U152" s="1" t="s">
        <v>1079</v>
      </c>
    </row>
    <row r="153" customFormat="false" ht="15" hidden="false" customHeight="false" outlineLevel="0" collapsed="false">
      <c r="A153" s="0" t="s">
        <v>266</v>
      </c>
      <c r="B153" s="0" t="s">
        <v>27</v>
      </c>
      <c r="C153" s="1" t="s">
        <v>390</v>
      </c>
      <c r="D153" s="0" t="s">
        <v>34</v>
      </c>
      <c r="F153" s="0" t="n">
        <v>580</v>
      </c>
      <c r="G153" s="13" t="n">
        <v>0.5609</v>
      </c>
      <c r="H153" s="15" t="n">
        <v>0</v>
      </c>
      <c r="I153" s="13" t="n">
        <v>0</v>
      </c>
      <c r="J153" s="14" t="n">
        <v>16</v>
      </c>
      <c r="K153" s="13" t="n">
        <v>0.0357</v>
      </c>
      <c r="M153" s="0" t="s">
        <v>266</v>
      </c>
      <c r="U153" s="1" t="s">
        <v>1079</v>
      </c>
    </row>
    <row r="154" customFormat="false" ht="15" hidden="false" customHeight="false" outlineLevel="0" collapsed="false">
      <c r="A154" s="0" t="s">
        <v>268</v>
      </c>
      <c r="B154" s="0" t="s">
        <v>76</v>
      </c>
      <c r="C154" s="1" t="s">
        <v>391</v>
      </c>
      <c r="D154" s="0" t="s">
        <v>40</v>
      </c>
      <c r="F154" s="0" t="n">
        <v>0</v>
      </c>
      <c r="G154" s="13" t="n">
        <v>0</v>
      </c>
      <c r="H154" s="15" t="n">
        <v>0</v>
      </c>
      <c r="I154" s="13" t="n">
        <v>0</v>
      </c>
      <c r="J154" s="14" t="n">
        <v>13</v>
      </c>
      <c r="K154" s="13" t="n">
        <v>0.0287</v>
      </c>
      <c r="M154" s="0" t="s">
        <v>268</v>
      </c>
      <c r="U154" s="1" t="s">
        <v>1080</v>
      </c>
    </row>
    <row r="155" customFormat="false" ht="15" hidden="false" customHeight="false" outlineLevel="0" collapsed="false">
      <c r="A155" s="0" t="s">
        <v>270</v>
      </c>
      <c r="B155" s="0" t="s">
        <v>16</v>
      </c>
      <c r="C155" s="1" t="s">
        <v>1041</v>
      </c>
      <c r="D155" s="0" t="s">
        <v>40</v>
      </c>
      <c r="F155" s="0" t="n">
        <v>61</v>
      </c>
      <c r="G155" s="13" t="n">
        <v>0.0603</v>
      </c>
      <c r="H155" s="15" t="n">
        <v>0</v>
      </c>
      <c r="I155" s="13" t="n">
        <v>0</v>
      </c>
      <c r="J155" s="14" t="n">
        <v>0</v>
      </c>
      <c r="K155" s="13" t="n">
        <v>0</v>
      </c>
      <c r="M155" s="0" t="s">
        <v>270</v>
      </c>
      <c r="U155" s="1" t="s">
        <v>1080</v>
      </c>
    </row>
    <row r="156" customFormat="false" ht="15" hidden="false" customHeight="false" outlineLevel="0" collapsed="false">
      <c r="A156" s="0" t="s">
        <v>272</v>
      </c>
      <c r="B156" s="0" t="s">
        <v>27</v>
      </c>
      <c r="C156" s="1" t="s">
        <v>1041</v>
      </c>
      <c r="D156" s="0" t="s">
        <v>40</v>
      </c>
      <c r="F156" s="0" t="n">
        <v>36</v>
      </c>
      <c r="G156" s="13" t="n">
        <v>0.0334</v>
      </c>
      <c r="H156" s="14" t="n">
        <v>0</v>
      </c>
      <c r="I156" s="13" t="n">
        <v>0</v>
      </c>
      <c r="J156" s="15" t="n">
        <v>0</v>
      </c>
      <c r="K156" s="13" t="n">
        <v>0</v>
      </c>
      <c r="M156" s="0" t="s">
        <v>272</v>
      </c>
      <c r="U156" s="1" t="s">
        <v>1081</v>
      </c>
    </row>
    <row r="157" customFormat="false" ht="15" hidden="false" customHeight="false" outlineLevel="0" collapsed="false">
      <c r="A157" s="0" t="s">
        <v>273</v>
      </c>
      <c r="B157" s="0" t="s">
        <v>30</v>
      </c>
      <c r="C157" s="1" t="s">
        <v>395</v>
      </c>
      <c r="D157" s="0" t="s">
        <v>40</v>
      </c>
      <c r="F157" s="0" t="n">
        <v>560</v>
      </c>
      <c r="G157" s="13" t="n">
        <v>0.5077</v>
      </c>
      <c r="H157" s="15" t="n">
        <v>0</v>
      </c>
      <c r="I157" s="13" t="n">
        <v>0</v>
      </c>
      <c r="J157" s="14" t="n">
        <v>5</v>
      </c>
      <c r="K157" s="13" t="n">
        <v>0.0115</v>
      </c>
      <c r="M157" s="0" t="s">
        <v>273</v>
      </c>
      <c r="U157" s="1" t="s">
        <v>1081</v>
      </c>
    </row>
    <row r="158" customFormat="false" ht="15" hidden="false" customHeight="false" outlineLevel="0" collapsed="false">
      <c r="A158" s="0" t="s">
        <v>274</v>
      </c>
      <c r="B158" s="0" t="s">
        <v>55</v>
      </c>
      <c r="C158" s="1" t="s">
        <v>400</v>
      </c>
      <c r="D158" s="0" t="s">
        <v>16</v>
      </c>
      <c r="F158" s="0" t="n">
        <v>35</v>
      </c>
      <c r="G158" s="13" t="n">
        <v>0.0317</v>
      </c>
      <c r="H158" s="15" t="n">
        <v>0</v>
      </c>
      <c r="I158" s="13" t="n">
        <v>0</v>
      </c>
      <c r="J158" s="14" t="n">
        <v>10</v>
      </c>
      <c r="K158" s="13" t="n">
        <v>0.0229</v>
      </c>
      <c r="M158" s="0" t="s">
        <v>274</v>
      </c>
      <c r="U158" s="1" t="s">
        <v>1082</v>
      </c>
    </row>
    <row r="159" customFormat="false" ht="15" hidden="false" customHeight="false" outlineLevel="0" collapsed="false">
      <c r="A159" s="0" t="s">
        <v>275</v>
      </c>
      <c r="B159" s="0" t="s">
        <v>40</v>
      </c>
      <c r="C159" s="1" t="s">
        <v>402</v>
      </c>
      <c r="D159" s="0" t="s">
        <v>1032</v>
      </c>
      <c r="E159" s="0" t="n">
        <v>6</v>
      </c>
      <c r="F159" s="0" t="n">
        <v>0</v>
      </c>
      <c r="G159" s="13" t="n">
        <v>0</v>
      </c>
      <c r="H159" s="15" t="n">
        <v>515</v>
      </c>
      <c r="I159" s="13" t="n">
        <v>0.499</v>
      </c>
      <c r="J159" s="15" t="n">
        <v>74</v>
      </c>
      <c r="K159" s="13" t="n">
        <v>0.1619</v>
      </c>
      <c r="M159" s="0" t="s">
        <v>275</v>
      </c>
      <c r="N159" s="0" t="str">
        <f aca="false">VLOOKUP(A159,C$3:K$433,2,FALSE())</f>
        <v>RB</v>
      </c>
      <c r="O159" s="0" t="n">
        <v>6</v>
      </c>
      <c r="P159" s="0" t="n">
        <f aca="false">VLOOKUP(A159,C$3:K$433,4,FALSE())</f>
        <v>17</v>
      </c>
      <c r="Q159" s="0" t="n">
        <f aca="false">VLOOKUP(A159,C$3:K$433,6,FALSE())</f>
        <v>0</v>
      </c>
      <c r="R159" s="0" t="n">
        <f aca="false">VLOOKUP(A159,C$3:K$433,8,FALSE())</f>
        <v>98</v>
      </c>
      <c r="U159" s="1" t="s">
        <v>1082</v>
      </c>
    </row>
    <row r="160" customFormat="false" ht="15" hidden="false" customHeight="false" outlineLevel="0" collapsed="false">
      <c r="A160" s="0" t="s">
        <v>276</v>
      </c>
      <c r="B160" s="0" t="s">
        <v>30</v>
      </c>
      <c r="C160" s="1" t="s">
        <v>403</v>
      </c>
      <c r="D160" s="0" t="s">
        <v>1003</v>
      </c>
      <c r="E160" s="0" t="n">
        <v>1</v>
      </c>
      <c r="F160" s="0" t="n">
        <v>0</v>
      </c>
      <c r="G160" s="13" t="n">
        <v>0</v>
      </c>
      <c r="H160" s="15" t="n">
        <v>46</v>
      </c>
      <c r="I160" s="13" t="n">
        <v>0.0429</v>
      </c>
      <c r="J160" s="14" t="n">
        <v>157</v>
      </c>
      <c r="K160" s="13" t="n">
        <v>0.3576</v>
      </c>
      <c r="M160" s="0" t="s">
        <v>276</v>
      </c>
      <c r="N160" s="0" t="str">
        <f aca="false">VLOOKUP(A160,C$3:K$433,2,FALSE())</f>
        <v>S</v>
      </c>
      <c r="O160" s="0" t="n">
        <v>1</v>
      </c>
      <c r="P160" s="0" t="n">
        <f aca="false">VLOOKUP(A160,C$3:K$433,4,FALSE())</f>
        <v>0</v>
      </c>
      <c r="Q160" s="0" t="n">
        <f aca="false">VLOOKUP(A160,C$3:K$433,6,FALSE())</f>
        <v>0</v>
      </c>
      <c r="R160" s="0" t="n">
        <f aca="false">VLOOKUP(A160,C$3:K$433,8,FALSE())</f>
        <v>18</v>
      </c>
      <c r="U160" s="1" t="s">
        <v>1083</v>
      </c>
    </row>
    <row r="161" customFormat="false" ht="15" hidden="false" customHeight="false" outlineLevel="0" collapsed="false">
      <c r="A161" s="0" t="s">
        <v>277</v>
      </c>
      <c r="B161" s="0" t="s">
        <v>68</v>
      </c>
      <c r="C161" s="1" t="s">
        <v>406</v>
      </c>
      <c r="D161" s="0" t="s">
        <v>1003</v>
      </c>
      <c r="E161" s="0" t="n">
        <v>1</v>
      </c>
      <c r="F161" s="0" t="n">
        <v>0</v>
      </c>
      <c r="G161" s="13" t="n">
        <v>0</v>
      </c>
      <c r="H161" s="15" t="n">
        <v>337</v>
      </c>
      <c r="I161" s="13" t="n">
        <v>0.2961</v>
      </c>
      <c r="J161" s="14" t="n">
        <v>171</v>
      </c>
      <c r="K161" s="13" t="n">
        <v>0.3817</v>
      </c>
      <c r="M161" s="0" t="s">
        <v>277</v>
      </c>
      <c r="N161" s="0" t="str">
        <f aca="false">VLOOKUP(A161,C$3:K$433,2,FALSE())</f>
        <v>T</v>
      </c>
      <c r="O161" s="0" t="n">
        <v>1</v>
      </c>
      <c r="P161" s="0" t="n">
        <f aca="false">VLOOKUP(A161,C$3:K$433,4,FALSE())</f>
        <v>0</v>
      </c>
      <c r="Q161" s="0" t="n">
        <f aca="false">VLOOKUP(A161,C$3:K$433,6,FALSE())</f>
        <v>0</v>
      </c>
      <c r="R161" s="0" t="n">
        <f aca="false">VLOOKUP(A161,C$3:K$433,8,FALSE())</f>
        <v>4</v>
      </c>
      <c r="U161" s="1" t="s">
        <v>1083</v>
      </c>
    </row>
    <row r="162" customFormat="false" ht="15" hidden="false" customHeight="false" outlineLevel="0" collapsed="false">
      <c r="A162" s="0" t="s">
        <v>278</v>
      </c>
      <c r="B162" s="0" t="s">
        <v>55</v>
      </c>
      <c r="C162" s="1" t="s">
        <v>409</v>
      </c>
      <c r="D162" s="0" t="s">
        <v>1014</v>
      </c>
      <c r="F162" s="0" t="n">
        <v>963</v>
      </c>
      <c r="G162" s="13" t="n">
        <v>0.8645</v>
      </c>
      <c r="H162" s="14" t="n">
        <v>0</v>
      </c>
      <c r="I162" s="13" t="n">
        <v>0</v>
      </c>
      <c r="J162" s="15" t="n">
        <v>55</v>
      </c>
      <c r="K162" s="13" t="n">
        <v>0.1104</v>
      </c>
      <c r="M162" s="0" t="s">
        <v>278</v>
      </c>
      <c r="U162" s="1" t="s">
        <v>1084</v>
      </c>
    </row>
    <row r="163" customFormat="false" ht="15" hidden="false" customHeight="false" outlineLevel="0" collapsed="false">
      <c r="A163" s="0" t="s">
        <v>280</v>
      </c>
      <c r="B163" s="0" t="s">
        <v>30</v>
      </c>
      <c r="C163" s="1" t="s">
        <v>410</v>
      </c>
      <c r="D163" s="0" t="s">
        <v>1003</v>
      </c>
      <c r="F163" s="0" t="n">
        <v>0</v>
      </c>
      <c r="G163" s="13" t="n">
        <v>0</v>
      </c>
      <c r="H163" s="15" t="n">
        <v>762</v>
      </c>
      <c r="I163" s="13" t="n">
        <v>0.7102</v>
      </c>
      <c r="J163" s="14" t="n">
        <v>74</v>
      </c>
      <c r="K163" s="13" t="n">
        <v>0.1686</v>
      </c>
      <c r="M163" s="0" t="s">
        <v>280</v>
      </c>
      <c r="U163" s="1" t="s">
        <v>1084</v>
      </c>
    </row>
    <row r="164" customFormat="false" ht="15" hidden="false" customHeight="false" outlineLevel="0" collapsed="false">
      <c r="A164" s="0" t="s">
        <v>281</v>
      </c>
      <c r="B164" s="0" t="s">
        <v>47</v>
      </c>
      <c r="C164" s="1" t="s">
        <v>1042</v>
      </c>
      <c r="D164" s="0" t="s">
        <v>47</v>
      </c>
      <c r="E164" s="0" t="n">
        <v>10</v>
      </c>
      <c r="F164" s="0" t="n">
        <v>0</v>
      </c>
      <c r="G164" s="13" t="n">
        <v>0</v>
      </c>
      <c r="H164" s="15" t="n">
        <v>14</v>
      </c>
      <c r="I164" s="13" t="n">
        <v>0.0123</v>
      </c>
      <c r="J164" s="14" t="n">
        <v>24</v>
      </c>
      <c r="K164" s="13" t="n">
        <v>0.0498</v>
      </c>
      <c r="M164" s="0" t="s">
        <v>281</v>
      </c>
      <c r="N164" s="0" t="str">
        <f aca="false">VLOOKUP(A164,C$3:K$433,2,FALSE())</f>
        <v>CB</v>
      </c>
      <c r="O164" s="0" t="n">
        <v>10</v>
      </c>
      <c r="P164" s="0" t="n">
        <f aca="false">VLOOKUP(A164,C$3:K$433,4,FALSE())</f>
        <v>0</v>
      </c>
      <c r="Q164" s="0" t="n">
        <f aca="false">VLOOKUP(A164,C$3:K$433,6,FALSE())</f>
        <v>226</v>
      </c>
      <c r="R164" s="0" t="n">
        <f aca="false">VLOOKUP(A164,C$3:K$433,8,FALSE())</f>
        <v>96</v>
      </c>
      <c r="U164" s="1" t="s">
        <v>1084</v>
      </c>
    </row>
    <row r="165" customFormat="false" ht="15" hidden="false" customHeight="false" outlineLevel="0" collapsed="false">
      <c r="A165" s="0" t="s">
        <v>283</v>
      </c>
      <c r="B165" s="0" t="s">
        <v>19</v>
      </c>
      <c r="C165" s="1" t="s">
        <v>1042</v>
      </c>
      <c r="D165" s="0" t="s">
        <v>47</v>
      </c>
      <c r="F165" s="0" t="n">
        <v>0</v>
      </c>
      <c r="G165" s="13" t="n">
        <v>0</v>
      </c>
      <c r="H165" s="14" t="n">
        <v>0</v>
      </c>
      <c r="I165" s="13" t="n">
        <v>0</v>
      </c>
      <c r="J165" s="15" t="n">
        <v>13</v>
      </c>
      <c r="K165" s="13" t="n">
        <v>0.0281</v>
      </c>
      <c r="M165" s="0" t="s">
        <v>283</v>
      </c>
      <c r="U165" s="1" t="s">
        <v>1085</v>
      </c>
    </row>
    <row r="166" customFormat="false" ht="15" hidden="false" customHeight="false" outlineLevel="0" collapsed="false">
      <c r="A166" s="0" t="s">
        <v>285</v>
      </c>
      <c r="B166" s="0" t="s">
        <v>47</v>
      </c>
      <c r="C166" s="1" t="s">
        <v>413</v>
      </c>
      <c r="D166" s="0" t="s">
        <v>47</v>
      </c>
      <c r="F166" s="0" t="n">
        <v>0</v>
      </c>
      <c r="G166" s="13" t="n">
        <v>0</v>
      </c>
      <c r="H166" s="15" t="n">
        <v>505</v>
      </c>
      <c r="I166" s="13" t="n">
        <v>0.416</v>
      </c>
      <c r="J166" s="14" t="n">
        <v>174</v>
      </c>
      <c r="K166" s="13" t="n">
        <v>0.348</v>
      </c>
      <c r="M166" s="0" t="s">
        <v>285</v>
      </c>
      <c r="U166" s="1" t="s">
        <v>1085</v>
      </c>
    </row>
    <row r="167" customFormat="false" ht="15" hidden="false" customHeight="false" outlineLevel="0" collapsed="false">
      <c r="A167" s="0" t="s">
        <v>286</v>
      </c>
      <c r="B167" s="0" t="s">
        <v>13</v>
      </c>
      <c r="C167" s="1" t="s">
        <v>419</v>
      </c>
      <c r="D167" s="0" t="s">
        <v>34</v>
      </c>
      <c r="F167" s="0" t="n">
        <v>0</v>
      </c>
      <c r="G167" s="13" t="n">
        <v>0</v>
      </c>
      <c r="H167" s="14" t="n">
        <v>0</v>
      </c>
      <c r="I167" s="13" t="n">
        <v>0</v>
      </c>
      <c r="J167" s="15" t="n">
        <v>12</v>
      </c>
      <c r="K167" s="13" t="n">
        <v>0.0268</v>
      </c>
      <c r="M167" s="0" t="s">
        <v>286</v>
      </c>
      <c r="U167" s="1" t="s">
        <v>1086</v>
      </c>
    </row>
    <row r="168" customFormat="false" ht="15" hidden="false" customHeight="false" outlineLevel="0" collapsed="false">
      <c r="A168" s="0" t="s">
        <v>287</v>
      </c>
      <c r="B168" s="0" t="s">
        <v>68</v>
      </c>
      <c r="C168" s="1" t="s">
        <v>425</v>
      </c>
      <c r="D168" s="0" t="s">
        <v>55</v>
      </c>
      <c r="F168" s="0" t="n">
        <v>0</v>
      </c>
      <c r="G168" s="13" t="n">
        <v>0</v>
      </c>
      <c r="H168" s="15" t="n">
        <v>323</v>
      </c>
      <c r="I168" s="13" t="n">
        <v>0.3243</v>
      </c>
      <c r="J168" s="14" t="n">
        <v>8</v>
      </c>
      <c r="K168" s="13" t="n">
        <v>0.018</v>
      </c>
      <c r="M168" s="0" t="s">
        <v>287</v>
      </c>
      <c r="U168" s="1" t="s">
        <v>1086</v>
      </c>
    </row>
    <row r="169" customFormat="false" ht="15" hidden="false" customHeight="false" outlineLevel="0" collapsed="false">
      <c r="A169" s="0" t="s">
        <v>288</v>
      </c>
      <c r="B169" s="0" t="s">
        <v>19</v>
      </c>
      <c r="C169" s="1" t="s">
        <v>1043</v>
      </c>
      <c r="D169" s="0" t="s">
        <v>80</v>
      </c>
      <c r="F169" s="0" t="n">
        <v>0</v>
      </c>
      <c r="G169" s="13" t="n">
        <v>0</v>
      </c>
      <c r="H169" s="14" t="n">
        <v>0</v>
      </c>
      <c r="I169" s="13" t="n">
        <v>0</v>
      </c>
      <c r="J169" s="15" t="n">
        <v>10</v>
      </c>
      <c r="K169" s="13" t="n">
        <v>0.0217</v>
      </c>
      <c r="M169" s="0" t="s">
        <v>288</v>
      </c>
      <c r="U169" s="1" t="s">
        <v>1087</v>
      </c>
    </row>
    <row r="170" customFormat="false" ht="15" hidden="false" customHeight="false" outlineLevel="0" collapsed="false">
      <c r="A170" s="0" t="s">
        <v>290</v>
      </c>
      <c r="B170" s="0" t="s">
        <v>13</v>
      </c>
      <c r="C170" s="1" t="s">
        <v>1043</v>
      </c>
      <c r="D170" s="0" t="s">
        <v>80</v>
      </c>
      <c r="F170" s="0" t="n">
        <v>0</v>
      </c>
      <c r="G170" s="13" t="n">
        <v>0</v>
      </c>
      <c r="H170" s="14" t="n">
        <v>0</v>
      </c>
      <c r="I170" s="13" t="n">
        <v>0</v>
      </c>
      <c r="J170" s="15" t="n">
        <v>5</v>
      </c>
      <c r="K170" s="13" t="n">
        <v>0.0109</v>
      </c>
      <c r="M170" s="0" t="s">
        <v>290</v>
      </c>
      <c r="U170" s="1" t="s">
        <v>1087</v>
      </c>
    </row>
    <row r="171" customFormat="false" ht="15" hidden="false" customHeight="false" outlineLevel="0" collapsed="false">
      <c r="A171" s="0" t="s">
        <v>292</v>
      </c>
      <c r="B171" s="0" t="s">
        <v>37</v>
      </c>
      <c r="C171" s="1" t="s">
        <v>428</v>
      </c>
      <c r="D171" s="0" t="s">
        <v>85</v>
      </c>
      <c r="E171" s="0" t="n">
        <v>15</v>
      </c>
      <c r="F171" s="0" t="n">
        <v>0</v>
      </c>
      <c r="G171" s="13" t="n">
        <v>0</v>
      </c>
      <c r="H171" s="14" t="n">
        <v>134</v>
      </c>
      <c r="I171" s="13" t="n">
        <v>0.1282</v>
      </c>
      <c r="J171" s="15" t="n">
        <v>40</v>
      </c>
      <c r="K171" s="13" t="n">
        <v>0.0875</v>
      </c>
      <c r="M171" s="0" t="s">
        <v>292</v>
      </c>
      <c r="N171" s="0" t="str">
        <f aca="false">VLOOKUP(A171,C$3:K$433,2,FALSE())</f>
        <v>CB</v>
      </c>
      <c r="O171" s="0" t="n">
        <v>15</v>
      </c>
      <c r="P171" s="0" t="n">
        <f aca="false">VLOOKUP(A171,C$3:K$433,4,FALSE())</f>
        <v>0</v>
      </c>
      <c r="Q171" s="0" t="n">
        <f aca="false">VLOOKUP(A171,C$3:K$433,6,FALSE())</f>
        <v>752</v>
      </c>
      <c r="R171" s="0" t="n">
        <f aca="false">VLOOKUP(A171,C$3:K$433,8,FALSE())</f>
        <v>115</v>
      </c>
      <c r="U171" s="1" t="s">
        <v>1088</v>
      </c>
    </row>
    <row r="172" customFormat="false" ht="15" hidden="false" customHeight="false" outlineLevel="0" collapsed="false">
      <c r="A172" s="0" t="s">
        <v>294</v>
      </c>
      <c r="B172" s="0" t="s">
        <v>30</v>
      </c>
      <c r="C172" s="1" t="s">
        <v>435</v>
      </c>
      <c r="D172" s="0" t="s">
        <v>55</v>
      </c>
      <c r="F172" s="0" t="n">
        <v>0</v>
      </c>
      <c r="G172" s="13" t="n">
        <v>0</v>
      </c>
      <c r="H172" s="14" t="n">
        <v>130</v>
      </c>
      <c r="I172" s="13" t="n">
        <v>0.119</v>
      </c>
      <c r="J172" s="15" t="n">
        <v>142</v>
      </c>
      <c r="K172" s="13" t="n">
        <v>0.2886</v>
      </c>
      <c r="M172" s="0" t="s">
        <v>294</v>
      </c>
      <c r="U172" s="1" t="s">
        <v>1088</v>
      </c>
    </row>
    <row r="173" customFormat="false" ht="15" hidden="false" customHeight="false" outlineLevel="0" collapsed="false">
      <c r="A173" s="0" t="s">
        <v>296</v>
      </c>
      <c r="B173" s="0" t="s">
        <v>47</v>
      </c>
      <c r="C173" s="1" t="s">
        <v>1044</v>
      </c>
      <c r="D173" s="0" t="s">
        <v>1003</v>
      </c>
      <c r="E173" s="0" t="n">
        <v>7</v>
      </c>
      <c r="F173" s="0" t="n">
        <v>0</v>
      </c>
      <c r="G173" s="13" t="n">
        <v>0</v>
      </c>
      <c r="H173" s="15" t="n">
        <v>151</v>
      </c>
      <c r="I173" s="13" t="n">
        <v>0.1407</v>
      </c>
      <c r="J173" s="15" t="n">
        <v>18</v>
      </c>
      <c r="K173" s="13" t="n">
        <v>0.041</v>
      </c>
      <c r="M173" s="0" t="s">
        <v>296</v>
      </c>
      <c r="N173" s="0" t="str">
        <f aca="false">VLOOKUP(A173,C$3:K$433,2,FALSE())</f>
        <v>CB</v>
      </c>
      <c r="O173" s="0" t="n">
        <v>7</v>
      </c>
      <c r="P173" s="0" t="n">
        <f aca="false">VLOOKUP(A173,C$3:K$433,4,FALSE())</f>
        <v>0</v>
      </c>
      <c r="Q173" s="0" t="n">
        <f aca="false">VLOOKUP(A173,C$3:K$433,6,FALSE())</f>
        <v>230</v>
      </c>
      <c r="R173" s="0" t="n">
        <f aca="false">VLOOKUP(A173,C$3:K$433,8,FALSE())</f>
        <v>36</v>
      </c>
    </row>
    <row r="174" customFormat="false" ht="15" hidden="false" customHeight="false" outlineLevel="0" collapsed="false">
      <c r="A174" s="0" t="s">
        <v>297</v>
      </c>
      <c r="B174" s="0" t="s">
        <v>19</v>
      </c>
      <c r="C174" s="1" t="s">
        <v>1044</v>
      </c>
      <c r="D174" s="0" t="s">
        <v>1003</v>
      </c>
      <c r="E174" s="0" t="n">
        <v>16</v>
      </c>
      <c r="F174" s="0" t="n">
        <v>0</v>
      </c>
      <c r="G174" s="13" t="n">
        <v>0</v>
      </c>
      <c r="H174" s="14" t="n">
        <v>366</v>
      </c>
      <c r="I174" s="13" t="n">
        <v>0.3216</v>
      </c>
      <c r="J174" s="15" t="n">
        <v>62</v>
      </c>
      <c r="K174" s="13" t="n">
        <v>0.1384</v>
      </c>
      <c r="M174" s="0" t="s">
        <v>297</v>
      </c>
      <c r="N174" s="0" t="str">
        <f aca="false">VLOOKUP(A174,C$3:K$433,2,FALSE())</f>
        <v>LB</v>
      </c>
      <c r="O174" s="0" t="n">
        <v>16</v>
      </c>
      <c r="P174" s="0" t="n">
        <f aca="false">VLOOKUP(A174,C$3:K$433,4,FALSE())</f>
        <v>0</v>
      </c>
      <c r="Q174" s="0" t="n">
        <f aca="false">VLOOKUP(A174,C$3:K$433,6,FALSE())</f>
        <v>32</v>
      </c>
      <c r="R174" s="0" t="n">
        <f aca="false">VLOOKUP(A174,C$3:K$433,8,FALSE())</f>
        <v>280</v>
      </c>
      <c r="U174" s="1"/>
    </row>
    <row r="175" customFormat="false" ht="15" hidden="false" customHeight="false" outlineLevel="0" collapsed="false">
      <c r="A175" s="0" t="s">
        <v>298</v>
      </c>
      <c r="B175" s="0" t="s">
        <v>34</v>
      </c>
      <c r="C175" s="1" t="s">
        <v>440</v>
      </c>
      <c r="D175" s="0" t="s">
        <v>34</v>
      </c>
      <c r="F175" s="0" t="n">
        <v>36</v>
      </c>
      <c r="G175" s="13" t="n">
        <v>0.0323</v>
      </c>
      <c r="H175" s="14" t="n">
        <v>0</v>
      </c>
      <c r="I175" s="13" t="n">
        <v>0</v>
      </c>
      <c r="J175" s="15" t="n">
        <v>121</v>
      </c>
      <c r="K175" s="13" t="n">
        <v>0.243</v>
      </c>
      <c r="M175" s="0" t="s">
        <v>298</v>
      </c>
      <c r="U175" s="1"/>
    </row>
    <row r="176" customFormat="false" ht="15" hidden="false" customHeight="false" outlineLevel="0" collapsed="false">
      <c r="A176" s="0" t="s">
        <v>299</v>
      </c>
      <c r="B176" s="0" t="s">
        <v>30</v>
      </c>
      <c r="C176" s="1" t="s">
        <v>442</v>
      </c>
      <c r="D176" s="0" t="s">
        <v>85</v>
      </c>
      <c r="F176" s="0" t="n">
        <v>0</v>
      </c>
      <c r="G176" s="13" t="n">
        <v>0</v>
      </c>
      <c r="H176" s="14" t="n">
        <v>267</v>
      </c>
      <c r="I176" s="13" t="n">
        <v>0.2548</v>
      </c>
      <c r="J176" s="15" t="n">
        <v>61</v>
      </c>
      <c r="K176" s="13" t="n">
        <v>0.1484</v>
      </c>
      <c r="M176" s="0" t="s">
        <v>299</v>
      </c>
      <c r="U176" s="1"/>
    </row>
    <row r="177" customFormat="false" ht="15" hidden="false" customHeight="false" outlineLevel="0" collapsed="false">
      <c r="A177" s="0" t="s">
        <v>301</v>
      </c>
      <c r="B177" s="0" t="s">
        <v>68</v>
      </c>
      <c r="C177" s="1" t="s">
        <v>446</v>
      </c>
      <c r="D177" s="0" t="s">
        <v>80</v>
      </c>
      <c r="F177" s="0" t="n">
        <v>1</v>
      </c>
      <c r="G177" s="13" t="n">
        <v>0.0008</v>
      </c>
      <c r="H177" s="15" t="n">
        <v>0</v>
      </c>
      <c r="I177" s="13" t="n">
        <v>0</v>
      </c>
      <c r="J177" s="14" t="n">
        <v>11</v>
      </c>
      <c r="K177" s="13" t="n">
        <v>0.0232</v>
      </c>
      <c r="M177" s="0" t="s">
        <v>301</v>
      </c>
      <c r="U177" s="1"/>
    </row>
    <row r="178" customFormat="false" ht="15" hidden="false" customHeight="false" outlineLevel="0" collapsed="false">
      <c r="A178" s="0" t="s">
        <v>303</v>
      </c>
      <c r="B178" s="0" t="s">
        <v>13</v>
      </c>
      <c r="C178" s="1" t="s">
        <v>450</v>
      </c>
      <c r="D178" s="0" t="s">
        <v>1003</v>
      </c>
      <c r="F178" s="0" t="n">
        <v>0</v>
      </c>
      <c r="G178" s="13" t="n">
        <v>0</v>
      </c>
      <c r="H178" s="14" t="n">
        <v>620</v>
      </c>
      <c r="I178" s="13" t="n">
        <v>0.5827</v>
      </c>
      <c r="J178" s="15" t="n">
        <v>41</v>
      </c>
      <c r="K178" s="13" t="n">
        <v>0.0878</v>
      </c>
      <c r="M178" s="0" t="s">
        <v>303</v>
      </c>
      <c r="U178" s="1"/>
    </row>
    <row r="179" customFormat="false" ht="15" hidden="false" customHeight="false" outlineLevel="0" collapsed="false">
      <c r="A179" s="0" t="s">
        <v>304</v>
      </c>
      <c r="B179" s="0" t="s">
        <v>55</v>
      </c>
      <c r="C179" s="1" t="s">
        <v>451</v>
      </c>
      <c r="D179" s="0" t="s">
        <v>1003</v>
      </c>
      <c r="E179" s="0" t="n">
        <v>14</v>
      </c>
      <c r="F179" s="0" t="n">
        <v>0</v>
      </c>
      <c r="G179" s="13" t="n">
        <v>0</v>
      </c>
      <c r="H179" s="14" t="n">
        <v>150</v>
      </c>
      <c r="I179" s="13" t="n">
        <v>0.129</v>
      </c>
      <c r="J179" s="15" t="n">
        <v>128</v>
      </c>
      <c r="K179" s="13" t="n">
        <v>0.2591</v>
      </c>
      <c r="M179" s="0" t="s">
        <v>304</v>
      </c>
      <c r="N179" s="0" t="str">
        <f aca="false">VLOOKUP(A179,C$3:K$433,2,FALSE())</f>
        <v>DE</v>
      </c>
      <c r="O179" s="0" t="n">
        <v>14</v>
      </c>
      <c r="P179" s="0" t="n">
        <f aca="false">VLOOKUP(A179,C$3:K$433,4,FALSE())</f>
        <v>0</v>
      </c>
      <c r="Q179" s="0" t="n">
        <f aca="false">VLOOKUP(A179,C$3:K$433,6,FALSE())</f>
        <v>392</v>
      </c>
      <c r="R179" s="0" t="n">
        <f aca="false">VLOOKUP(A179,C$3:K$433,8,FALSE())</f>
        <v>140</v>
      </c>
      <c r="U179" s="1"/>
    </row>
    <row r="180" customFormat="false" ht="15" hidden="false" customHeight="false" outlineLevel="0" collapsed="false">
      <c r="A180" s="0" t="s">
        <v>305</v>
      </c>
      <c r="B180" s="0" t="s">
        <v>85</v>
      </c>
      <c r="C180" s="1" t="s">
        <v>452</v>
      </c>
      <c r="D180" s="0" t="s">
        <v>1089</v>
      </c>
      <c r="E180" s="0" t="n">
        <v>16</v>
      </c>
      <c r="F180" s="0" t="n">
        <v>0</v>
      </c>
      <c r="G180" s="13" t="n">
        <v>0</v>
      </c>
      <c r="H180" s="14" t="n">
        <v>449</v>
      </c>
      <c r="I180" s="13" t="n">
        <v>0.3949</v>
      </c>
      <c r="J180" s="15" t="n">
        <v>47</v>
      </c>
      <c r="K180" s="13" t="n">
        <v>0.0975</v>
      </c>
      <c r="M180" s="0" t="s">
        <v>305</v>
      </c>
      <c r="N180" s="0" t="str">
        <f aca="false">VLOOKUP(A180,C$3:K$433,2,FALSE())</f>
        <v>NT</v>
      </c>
      <c r="O180" s="0" t="n">
        <v>16</v>
      </c>
      <c r="P180" s="0" t="n">
        <f aca="false">VLOOKUP(A180,C$3:K$433,4,FALSE())</f>
        <v>0</v>
      </c>
      <c r="Q180" s="0" t="n">
        <f aca="false">VLOOKUP(A180,C$3:K$433,6,FALSE())</f>
        <v>506</v>
      </c>
      <c r="R180" s="0" t="n">
        <f aca="false">VLOOKUP(A180,C$3:K$433,8,FALSE())</f>
        <v>132</v>
      </c>
      <c r="U180" s="1"/>
    </row>
    <row r="181" customFormat="false" ht="15" hidden="false" customHeight="false" outlineLevel="0" collapsed="false">
      <c r="A181" s="0" t="s">
        <v>306</v>
      </c>
      <c r="B181" s="0" t="s">
        <v>24</v>
      </c>
      <c r="C181" s="1" t="s">
        <v>454</v>
      </c>
      <c r="D181" s="0" t="s">
        <v>1003</v>
      </c>
      <c r="F181" s="0" t="n">
        <v>0</v>
      </c>
      <c r="G181" s="13" t="n">
        <v>0</v>
      </c>
      <c r="H181" s="15" t="n">
        <v>30</v>
      </c>
      <c r="I181" s="13" t="n">
        <v>0.0284</v>
      </c>
      <c r="J181" s="14" t="n">
        <v>184</v>
      </c>
      <c r="K181" s="13" t="n">
        <v>0.4044</v>
      </c>
      <c r="M181" s="0" t="s">
        <v>306</v>
      </c>
      <c r="U181" s="1"/>
    </row>
    <row r="182" customFormat="false" ht="15" hidden="false" customHeight="false" outlineLevel="0" collapsed="false">
      <c r="A182" s="0" t="s">
        <v>307</v>
      </c>
      <c r="B182" s="0" t="s">
        <v>85</v>
      </c>
      <c r="C182" s="1" t="s">
        <v>456</v>
      </c>
      <c r="D182" s="0" t="s">
        <v>80</v>
      </c>
      <c r="E182" s="0" t="n">
        <v>9</v>
      </c>
      <c r="F182" s="0" t="n">
        <v>551</v>
      </c>
      <c r="G182" s="13" t="n">
        <v>0.5097</v>
      </c>
      <c r="H182" s="15" t="n">
        <v>0</v>
      </c>
      <c r="I182" s="13" t="n">
        <v>0</v>
      </c>
      <c r="J182" s="14" t="n">
        <v>0</v>
      </c>
      <c r="K182" s="13" t="n">
        <v>0</v>
      </c>
      <c r="M182" s="0" t="s">
        <v>307</v>
      </c>
      <c r="N182" s="0" t="str">
        <f aca="false">VLOOKUP(A182,C$3:K$433,2,FALSE())</f>
        <v>NT</v>
      </c>
      <c r="O182" s="0" t="n">
        <v>9</v>
      </c>
      <c r="P182" s="0" t="n">
        <f aca="false">VLOOKUP(A182,C$3:K$433,4,FALSE())</f>
        <v>0</v>
      </c>
      <c r="Q182" s="0" t="n">
        <f aca="false">VLOOKUP(A182,C$3:K$433,6,FALSE())</f>
        <v>113</v>
      </c>
      <c r="R182" s="0" t="n">
        <f aca="false">VLOOKUP(A182,C$3:K$433,8,FALSE())</f>
        <v>6</v>
      </c>
      <c r="U182" s="1"/>
    </row>
    <row r="183" customFormat="false" ht="15" hidden="false" customHeight="false" outlineLevel="0" collapsed="false">
      <c r="A183" s="0" t="s">
        <v>308</v>
      </c>
      <c r="B183" s="0" t="s">
        <v>85</v>
      </c>
      <c r="C183" s="1" t="s">
        <v>459</v>
      </c>
      <c r="D183" s="0" t="s">
        <v>1001</v>
      </c>
      <c r="E183" s="0" t="n">
        <v>8</v>
      </c>
      <c r="F183" s="0" t="n">
        <v>0</v>
      </c>
      <c r="G183" s="13" t="n">
        <v>0</v>
      </c>
      <c r="H183" s="15" t="n">
        <v>0</v>
      </c>
      <c r="I183" s="13" t="n">
        <v>0</v>
      </c>
      <c r="J183" s="14" t="n">
        <v>5</v>
      </c>
      <c r="K183" s="13" t="n">
        <v>0.0112</v>
      </c>
      <c r="M183" s="0" t="s">
        <v>308</v>
      </c>
      <c r="N183" s="0" t="str">
        <f aca="false">VLOOKUP(A183,C$3:K$433,2,FALSE())</f>
        <v>DE</v>
      </c>
      <c r="O183" s="0" t="n">
        <v>8</v>
      </c>
      <c r="P183" s="0" t="n">
        <f aca="false">VLOOKUP(A183,C$3:K$433,4,FALSE())</f>
        <v>0</v>
      </c>
      <c r="Q183" s="0" t="n">
        <f aca="false">VLOOKUP(A183,C$3:K$433,6,FALSE())</f>
        <v>143</v>
      </c>
      <c r="R183" s="0" t="n">
        <f aca="false">VLOOKUP(A183,C$3:K$433,8,FALSE())</f>
        <v>23</v>
      </c>
      <c r="U183" s="1"/>
    </row>
    <row r="184" customFormat="false" ht="15" hidden="false" customHeight="false" outlineLevel="0" collapsed="false">
      <c r="A184" s="0" t="s">
        <v>309</v>
      </c>
      <c r="B184" s="0" t="s">
        <v>34</v>
      </c>
      <c r="C184" s="1" t="s">
        <v>460</v>
      </c>
      <c r="D184" s="0" t="s">
        <v>30</v>
      </c>
      <c r="F184" s="0" t="n">
        <v>0</v>
      </c>
      <c r="G184" s="13" t="n">
        <v>0</v>
      </c>
      <c r="H184" s="14" t="n">
        <v>102</v>
      </c>
      <c r="I184" s="13" t="n">
        <v>0.0974</v>
      </c>
      <c r="J184" s="15" t="n">
        <v>249</v>
      </c>
      <c r="K184" s="13" t="n">
        <v>0.5711</v>
      </c>
      <c r="M184" s="0" t="s">
        <v>309</v>
      </c>
      <c r="U184" s="1"/>
    </row>
    <row r="185" customFormat="false" ht="15" hidden="false" customHeight="false" outlineLevel="0" collapsed="false">
      <c r="A185" s="0" t="s">
        <v>310</v>
      </c>
      <c r="B185" s="0" t="s">
        <v>34</v>
      </c>
      <c r="C185" s="1" t="s">
        <v>463</v>
      </c>
      <c r="D185" s="0" t="s">
        <v>1017</v>
      </c>
      <c r="F185" s="0" t="n">
        <v>0</v>
      </c>
      <c r="G185" s="13" t="n">
        <v>0</v>
      </c>
      <c r="H185" s="15" t="n">
        <v>3</v>
      </c>
      <c r="I185" s="13" t="n">
        <v>0.0029</v>
      </c>
      <c r="J185" s="14" t="n">
        <v>85</v>
      </c>
      <c r="K185" s="13" t="n">
        <v>0.186</v>
      </c>
      <c r="M185" s="0" t="s">
        <v>310</v>
      </c>
      <c r="U185" s="1"/>
    </row>
    <row r="186" customFormat="false" ht="15" hidden="false" customHeight="false" outlineLevel="0" collapsed="false">
      <c r="A186" s="0" t="s">
        <v>312</v>
      </c>
      <c r="B186" s="0" t="s">
        <v>135</v>
      </c>
      <c r="C186" s="1" t="s">
        <v>1045</v>
      </c>
      <c r="D186" s="0" t="s">
        <v>85</v>
      </c>
      <c r="F186" s="0" t="n">
        <v>0</v>
      </c>
      <c r="G186" s="13" t="n">
        <v>0</v>
      </c>
      <c r="H186" s="14" t="n">
        <v>15</v>
      </c>
      <c r="I186" s="13" t="n">
        <v>0.0144</v>
      </c>
      <c r="J186" s="15" t="n">
        <v>0</v>
      </c>
      <c r="K186" s="13" t="n">
        <v>0</v>
      </c>
      <c r="M186" s="0" t="s">
        <v>312</v>
      </c>
      <c r="U186" s="1"/>
    </row>
    <row r="187" customFormat="false" ht="15" hidden="false" customHeight="false" outlineLevel="0" collapsed="false">
      <c r="A187" s="0" t="s">
        <v>314</v>
      </c>
      <c r="B187" s="0" t="s">
        <v>68</v>
      </c>
      <c r="C187" s="1" t="s">
        <v>1045</v>
      </c>
      <c r="D187" s="0" t="s">
        <v>85</v>
      </c>
      <c r="E187" s="0" t="n">
        <v>5</v>
      </c>
      <c r="F187" s="0" t="n">
        <v>0</v>
      </c>
      <c r="G187" s="13" t="n">
        <v>0</v>
      </c>
      <c r="H187" s="14" t="n">
        <v>1</v>
      </c>
      <c r="I187" s="13" t="n">
        <v>0.0009</v>
      </c>
      <c r="J187" s="15" t="n">
        <v>0</v>
      </c>
      <c r="K187" s="13" t="n">
        <v>0</v>
      </c>
      <c r="M187" s="0" t="s">
        <v>314</v>
      </c>
      <c r="N187" s="0" t="str">
        <f aca="false">VLOOKUP(A187,C$3:K$433,2,FALSE())</f>
        <v>T</v>
      </c>
      <c r="O187" s="0" t="n">
        <v>5</v>
      </c>
      <c r="P187" s="0" t="n">
        <f aca="false">VLOOKUP(A187,C$3:K$433,4,FALSE())</f>
        <v>25</v>
      </c>
      <c r="Q187" s="0" t="n">
        <f aca="false">VLOOKUP(A187,C$3:K$433,6,FALSE())</f>
        <v>0</v>
      </c>
      <c r="R187" s="0" t="n">
        <f aca="false">VLOOKUP(A187,C$3:K$433,8,FALSE())</f>
        <v>41</v>
      </c>
      <c r="U187" s="1"/>
    </row>
    <row r="188" customFormat="false" ht="15" hidden="false" customHeight="false" outlineLevel="0" collapsed="false">
      <c r="A188" s="0" t="s">
        <v>315</v>
      </c>
      <c r="B188" s="0" t="s">
        <v>34</v>
      </c>
      <c r="C188" s="1" t="s">
        <v>466</v>
      </c>
      <c r="D188" s="0" t="s">
        <v>1003</v>
      </c>
      <c r="E188" s="0" t="n">
        <v>6</v>
      </c>
      <c r="F188" s="0" t="n">
        <v>0</v>
      </c>
      <c r="G188" s="13" t="n">
        <v>0</v>
      </c>
      <c r="H188" s="15" t="n">
        <v>14</v>
      </c>
      <c r="I188" s="13" t="n">
        <v>0.0133</v>
      </c>
      <c r="J188" s="15" t="n">
        <v>44</v>
      </c>
      <c r="K188" s="13" t="n">
        <v>0.0982</v>
      </c>
      <c r="M188" s="0" t="s">
        <v>315</v>
      </c>
      <c r="N188" s="0" t="str">
        <f aca="false">VLOOKUP(A188,C$3:K$433,2,FALSE())</f>
        <v>WR</v>
      </c>
      <c r="O188" s="0" t="n">
        <v>6</v>
      </c>
      <c r="P188" s="0" t="n">
        <f aca="false">VLOOKUP(A188,C$3:K$433,4,FALSE())</f>
        <v>45</v>
      </c>
      <c r="Q188" s="0" t="n">
        <f aca="false">VLOOKUP(A188,C$3:K$433,6,FALSE())</f>
        <v>0</v>
      </c>
      <c r="R188" s="0" t="n">
        <f aca="false">VLOOKUP(A188,C$3:K$433,8,FALSE())</f>
        <v>95</v>
      </c>
      <c r="U188" s="1"/>
    </row>
    <row r="189" customFormat="false" ht="15" hidden="false" customHeight="false" outlineLevel="0" collapsed="false">
      <c r="A189" s="0" t="s">
        <v>317</v>
      </c>
      <c r="B189" s="0" t="s">
        <v>68</v>
      </c>
      <c r="C189" s="1" t="s">
        <v>473</v>
      </c>
      <c r="D189" s="0" t="s">
        <v>47</v>
      </c>
      <c r="E189" s="0" t="n">
        <v>6</v>
      </c>
      <c r="F189" s="0" t="n">
        <v>0</v>
      </c>
      <c r="G189" s="13" t="n">
        <v>0</v>
      </c>
      <c r="H189" s="14" t="n">
        <v>0</v>
      </c>
      <c r="I189" s="13" t="n">
        <v>0</v>
      </c>
      <c r="J189" s="15" t="n">
        <v>3</v>
      </c>
      <c r="K189" s="13" t="n">
        <v>0.0066</v>
      </c>
      <c r="M189" s="0" t="s">
        <v>317</v>
      </c>
      <c r="N189" s="0" t="str">
        <f aca="false">VLOOKUP(A189,C$3:K$433,2,FALSE())</f>
        <v>T</v>
      </c>
      <c r="O189" s="0" t="n">
        <v>6</v>
      </c>
      <c r="P189" s="0" t="n">
        <f aca="false">VLOOKUP(A189,C$3:K$433,4,FALSE())</f>
        <v>0</v>
      </c>
      <c r="Q189" s="0" t="n">
        <f aca="false">VLOOKUP(A189,C$3:K$433,6,FALSE())</f>
        <v>0</v>
      </c>
      <c r="R189" s="0" t="n">
        <f aca="false">VLOOKUP(A189,C$3:K$433,8,FALSE())</f>
        <v>24</v>
      </c>
      <c r="U189" s="1"/>
    </row>
    <row r="190" customFormat="false" ht="15" hidden="false" customHeight="false" outlineLevel="0" collapsed="false">
      <c r="A190" s="0" t="s">
        <v>318</v>
      </c>
      <c r="B190" s="0" t="s">
        <v>85</v>
      </c>
      <c r="C190" s="1" t="s">
        <v>1046</v>
      </c>
      <c r="D190" s="0" t="s">
        <v>34</v>
      </c>
      <c r="F190" s="0" t="n">
        <v>3</v>
      </c>
      <c r="G190" s="13" t="n">
        <v>0.0026</v>
      </c>
      <c r="H190" s="14" t="n">
        <v>0</v>
      </c>
      <c r="I190" s="13" t="n">
        <v>0</v>
      </c>
      <c r="J190" s="15" t="n">
        <v>49</v>
      </c>
      <c r="K190" s="13" t="n">
        <v>0.1082</v>
      </c>
      <c r="M190" s="0" t="s">
        <v>318</v>
      </c>
      <c r="U190" s="1"/>
    </row>
    <row r="191" customFormat="false" ht="15" hidden="false" customHeight="false" outlineLevel="0" collapsed="false">
      <c r="A191" s="0" t="s">
        <v>320</v>
      </c>
      <c r="B191" s="0" t="s">
        <v>68</v>
      </c>
      <c r="C191" s="1" t="s">
        <v>1046</v>
      </c>
      <c r="D191" s="0" t="s">
        <v>34</v>
      </c>
      <c r="E191" s="0" t="n">
        <v>10</v>
      </c>
      <c r="F191" s="0" t="n">
        <v>0</v>
      </c>
      <c r="G191" s="13" t="n">
        <v>0</v>
      </c>
      <c r="H191" s="14" t="n">
        <v>0</v>
      </c>
      <c r="I191" s="13" t="n">
        <v>0</v>
      </c>
      <c r="J191" s="15" t="n">
        <v>37</v>
      </c>
      <c r="K191" s="13" t="n">
        <v>0.083</v>
      </c>
      <c r="M191" s="0" t="s">
        <v>320</v>
      </c>
      <c r="N191" s="0" t="str">
        <f aca="false">VLOOKUP(A191,C$3:K$433,2,FALSE())</f>
        <v>T</v>
      </c>
      <c r="O191" s="0" t="n">
        <v>10</v>
      </c>
      <c r="P191" s="0" t="n">
        <f aca="false">VLOOKUP(A191,C$3:K$433,4,FALSE())</f>
        <v>58</v>
      </c>
      <c r="Q191" s="0" t="n">
        <f aca="false">VLOOKUP(A191,C$3:K$433,6,FALSE())</f>
        <v>0</v>
      </c>
      <c r="R191" s="0" t="n">
        <f aca="false">VLOOKUP(A191,C$3:K$433,8,FALSE())</f>
        <v>36</v>
      </c>
      <c r="U191" s="1"/>
    </row>
    <row r="192" customFormat="false" ht="15" hidden="false" customHeight="false" outlineLevel="0" collapsed="false">
      <c r="A192" s="0" t="s">
        <v>321</v>
      </c>
      <c r="B192" s="0" t="s">
        <v>34</v>
      </c>
      <c r="C192" s="1" t="s">
        <v>475</v>
      </c>
      <c r="D192" s="0" t="s">
        <v>34</v>
      </c>
      <c r="F192" s="0" t="n">
        <v>282</v>
      </c>
      <c r="G192" s="13" t="n">
        <v>0.238</v>
      </c>
      <c r="H192" s="15" t="n">
        <v>0</v>
      </c>
      <c r="I192" s="13" t="n">
        <v>0</v>
      </c>
      <c r="J192" s="14" t="n">
        <v>36</v>
      </c>
      <c r="K192" s="13" t="n">
        <v>0.0758</v>
      </c>
      <c r="M192" s="0" t="s">
        <v>321</v>
      </c>
      <c r="U192" s="1"/>
    </row>
    <row r="193" customFormat="false" ht="15" hidden="false" customHeight="false" outlineLevel="0" collapsed="false">
      <c r="A193" s="0" t="s">
        <v>322</v>
      </c>
      <c r="B193" s="0" t="s">
        <v>80</v>
      </c>
      <c r="C193" s="1" t="s">
        <v>478</v>
      </c>
      <c r="D193" s="0" t="s">
        <v>1014</v>
      </c>
      <c r="E193" s="0" t="n">
        <v>14</v>
      </c>
      <c r="F193" s="0" t="n">
        <v>125</v>
      </c>
      <c r="G193" s="13" t="n">
        <v>0.1185</v>
      </c>
      <c r="H193" s="14" t="n">
        <v>0</v>
      </c>
      <c r="I193" s="13" t="n">
        <v>0</v>
      </c>
      <c r="J193" s="15" t="n">
        <v>42</v>
      </c>
      <c r="K193" s="13" t="n">
        <v>0.0948</v>
      </c>
      <c r="M193" s="0" t="s">
        <v>322</v>
      </c>
      <c r="N193" s="0" t="str">
        <f aca="false">VLOOKUP(A193,C$3:K$433,2,FALSE())</f>
        <v>C</v>
      </c>
      <c r="O193" s="0" t="n">
        <v>14</v>
      </c>
      <c r="P193" s="0" t="n">
        <f aca="false">VLOOKUP(A193,C$3:K$433,4,FALSE())</f>
        <v>763</v>
      </c>
      <c r="Q193" s="0" t="n">
        <f aca="false">VLOOKUP(A193,C$3:K$433,6,FALSE())</f>
        <v>0</v>
      </c>
      <c r="R193" s="0" t="n">
        <f aca="false">VLOOKUP(A193,C$3:K$433,8,FALSE())</f>
        <v>9</v>
      </c>
      <c r="U193" s="1"/>
    </row>
    <row r="194" customFormat="false" ht="15" hidden="false" customHeight="false" outlineLevel="0" collapsed="false">
      <c r="A194" s="0" t="s">
        <v>323</v>
      </c>
      <c r="B194" s="0" t="s">
        <v>40</v>
      </c>
      <c r="C194" s="1" t="s">
        <v>483</v>
      </c>
      <c r="D194" s="0" t="s">
        <v>1003</v>
      </c>
      <c r="E194" s="0" t="n">
        <v>7</v>
      </c>
      <c r="F194" s="0" t="n">
        <v>0</v>
      </c>
      <c r="G194" s="13" t="n">
        <v>0</v>
      </c>
      <c r="H194" s="15" t="n">
        <v>260</v>
      </c>
      <c r="I194" s="13" t="n">
        <v>0.2486</v>
      </c>
      <c r="J194" s="15" t="n">
        <v>212</v>
      </c>
      <c r="K194" s="13" t="n">
        <v>0.469</v>
      </c>
      <c r="M194" s="0" t="s">
        <v>323</v>
      </c>
      <c r="N194" s="0" t="str">
        <f aca="false">VLOOKUP(A194,C$3:K$433,2,FALSE())</f>
        <v>RB</v>
      </c>
      <c r="O194" s="0" t="n">
        <v>7</v>
      </c>
      <c r="P194" s="0" t="n">
        <f aca="false">VLOOKUP(A194,C$3:K$433,4,FALSE())</f>
        <v>115</v>
      </c>
      <c r="Q194" s="0" t="n">
        <f aca="false">VLOOKUP(A194,C$3:K$433,6,FALSE())</f>
        <v>0</v>
      </c>
      <c r="R194" s="0" t="n">
        <f aca="false">VLOOKUP(A194,C$3:K$433,8,FALSE())</f>
        <v>7</v>
      </c>
      <c r="U194" s="1"/>
    </row>
    <row r="195" customFormat="false" ht="15" hidden="false" customHeight="false" outlineLevel="0" collapsed="false">
      <c r="A195" s="0" t="s">
        <v>324</v>
      </c>
      <c r="B195" s="0" t="s">
        <v>24</v>
      </c>
      <c r="C195" s="1" t="s">
        <v>486</v>
      </c>
      <c r="D195" s="0" t="s">
        <v>47</v>
      </c>
      <c r="F195" s="0" t="n">
        <v>0</v>
      </c>
      <c r="G195" s="13" t="n">
        <v>0</v>
      </c>
      <c r="H195" s="14" t="n">
        <v>300</v>
      </c>
      <c r="I195" s="13" t="n">
        <v>0.2863</v>
      </c>
      <c r="J195" s="15" t="n">
        <v>187</v>
      </c>
      <c r="K195" s="13" t="n">
        <v>0.455</v>
      </c>
      <c r="M195" s="0" t="s">
        <v>324</v>
      </c>
      <c r="U195" s="1"/>
    </row>
    <row r="196" customFormat="false" ht="15" hidden="false" customHeight="false" outlineLevel="0" collapsed="false">
      <c r="A196" s="0" t="s">
        <v>325</v>
      </c>
      <c r="B196" s="0" t="s">
        <v>40</v>
      </c>
      <c r="C196" s="1" t="s">
        <v>487</v>
      </c>
      <c r="D196" s="0" t="s">
        <v>1090</v>
      </c>
      <c r="E196" s="0" t="n">
        <v>16</v>
      </c>
      <c r="F196" s="0" t="n">
        <v>145</v>
      </c>
      <c r="G196" s="13" t="n">
        <v>0.1402</v>
      </c>
      <c r="H196" s="14" t="n">
        <v>0</v>
      </c>
      <c r="I196" s="13" t="n">
        <v>0</v>
      </c>
      <c r="J196" s="15" t="n">
        <v>273</v>
      </c>
      <c r="K196" s="13" t="n">
        <v>0.6094</v>
      </c>
      <c r="M196" s="1" t="s">
        <v>325</v>
      </c>
      <c r="N196" s="0" t="str">
        <f aca="false">VLOOKUP(A196,C$3:K$433,2,FALSE())</f>
        <v>RB</v>
      </c>
      <c r="O196" s="0" t="n">
        <v>16</v>
      </c>
      <c r="P196" s="0" t="n">
        <f aca="false">VLOOKUP(A196,C$3:K$433,4,FALSE())</f>
        <v>413</v>
      </c>
      <c r="Q196" s="0" t="n">
        <f aca="false">VLOOKUP(A196,C$3:K$433,6,FALSE())</f>
        <v>0</v>
      </c>
      <c r="R196" s="0" t="n">
        <f aca="false">VLOOKUP(A196,C$3:K$433,8,FALSE())</f>
        <v>114</v>
      </c>
      <c r="S196" s="12" t="s">
        <v>16</v>
      </c>
      <c r="T196" s="12"/>
      <c r="U196" s="12" t="n">
        <v>221</v>
      </c>
      <c r="V196" s="12" t="n">
        <v>0.1892</v>
      </c>
      <c r="W196" s="16" t="n">
        <v>0</v>
      </c>
      <c r="X196" s="12" t="n">
        <v>0</v>
      </c>
      <c r="Y196" s="12" t="n">
        <v>113</v>
      </c>
      <c r="Z196" s="12" t="n">
        <v>0.2494</v>
      </c>
    </row>
    <row r="197" customFormat="false" ht="15" hidden="false" customHeight="false" outlineLevel="0" collapsed="false">
      <c r="A197" s="0" t="s">
        <v>327</v>
      </c>
      <c r="B197" s="0" t="s">
        <v>19</v>
      </c>
      <c r="C197" s="1" t="s">
        <v>490</v>
      </c>
      <c r="D197" s="0" t="s">
        <v>76</v>
      </c>
      <c r="E197" s="0" t="n">
        <v>12</v>
      </c>
      <c r="F197" s="0" t="n">
        <v>1090</v>
      </c>
      <c r="G197" s="13" t="n">
        <v>1</v>
      </c>
      <c r="H197" s="15" t="n">
        <v>0</v>
      </c>
      <c r="I197" s="13" t="n">
        <v>0</v>
      </c>
      <c r="J197" s="14" t="n">
        <v>0</v>
      </c>
      <c r="K197" s="13" t="n">
        <v>0</v>
      </c>
      <c r="M197" s="0" t="s">
        <v>327</v>
      </c>
      <c r="N197" s="0" t="str">
        <f aca="false">VLOOKUP(A197,C$3:K$433,2,FALSE())</f>
        <v>LB</v>
      </c>
      <c r="O197" s="0" t="n">
        <v>12</v>
      </c>
      <c r="P197" s="0" t="n">
        <f aca="false">VLOOKUP(A197,C$3:K$433,4,FALSE())</f>
        <v>0</v>
      </c>
      <c r="Q197" s="0" t="n">
        <f aca="false">VLOOKUP(A197,C$3:K$433,6,FALSE())</f>
        <v>0</v>
      </c>
      <c r="R197" s="0" t="n">
        <f aca="false">VLOOKUP(A197,C$3:K$433,8,FALSE())</f>
        <v>224</v>
      </c>
      <c r="U197" s="1"/>
    </row>
    <row r="198" customFormat="false" ht="15" hidden="false" customHeight="false" outlineLevel="0" collapsed="false">
      <c r="A198" s="0" t="s">
        <v>328</v>
      </c>
      <c r="B198" s="0" t="s">
        <v>85</v>
      </c>
      <c r="C198" s="1" t="s">
        <v>496</v>
      </c>
      <c r="D198" s="0" t="s">
        <v>37</v>
      </c>
      <c r="E198" s="0" t="n">
        <v>16</v>
      </c>
      <c r="F198" s="0" t="n">
        <v>0</v>
      </c>
      <c r="G198" s="13" t="n">
        <v>0</v>
      </c>
      <c r="H198" s="14" t="n">
        <v>129</v>
      </c>
      <c r="I198" s="13" t="n">
        <v>0.1109</v>
      </c>
      <c r="J198" s="15" t="n">
        <v>29</v>
      </c>
      <c r="K198" s="13" t="n">
        <v>0.0587</v>
      </c>
      <c r="M198" s="0" t="s">
        <v>328</v>
      </c>
      <c r="N198" s="0" t="str">
        <f aca="false">VLOOKUP(A198,C$3:K$433,2,FALSE())</f>
        <v>NT</v>
      </c>
      <c r="O198" s="0" t="n">
        <v>16</v>
      </c>
      <c r="P198" s="0" t="n">
        <f aca="false">VLOOKUP(A198,C$3:K$433,4,FALSE())</f>
        <v>8</v>
      </c>
      <c r="Q198" s="0" t="n">
        <f aca="false">VLOOKUP(A198,C$3:K$433,6,FALSE())</f>
        <v>656</v>
      </c>
      <c r="R198" s="0" t="n">
        <f aca="false">VLOOKUP(A198,C$3:K$433,8,FALSE())</f>
        <v>83</v>
      </c>
      <c r="U198" s="1"/>
    </row>
    <row r="199" customFormat="false" ht="15" hidden="false" customHeight="false" outlineLevel="0" collapsed="false">
      <c r="A199" s="0" t="s">
        <v>329</v>
      </c>
      <c r="B199" s="0" t="s">
        <v>80</v>
      </c>
      <c r="C199" s="1" t="s">
        <v>1047</v>
      </c>
      <c r="D199" s="0" t="s">
        <v>1003</v>
      </c>
      <c r="F199" s="0" t="n">
        <v>0</v>
      </c>
      <c r="G199" s="13" t="n">
        <v>0</v>
      </c>
      <c r="H199" s="15" t="n">
        <v>0</v>
      </c>
      <c r="I199" s="13" t="n">
        <v>0</v>
      </c>
      <c r="J199" s="14" t="n">
        <v>22</v>
      </c>
      <c r="K199" s="13" t="n">
        <v>0.0445</v>
      </c>
      <c r="M199" s="0" t="s">
        <v>329</v>
      </c>
      <c r="U199" s="1"/>
    </row>
    <row r="200" customFormat="false" ht="15" hidden="false" customHeight="false" outlineLevel="0" collapsed="false">
      <c r="A200" s="0" t="s">
        <v>331</v>
      </c>
      <c r="B200" s="0" t="s">
        <v>24</v>
      </c>
      <c r="C200" s="1" t="s">
        <v>1047</v>
      </c>
      <c r="D200" s="0" t="s">
        <v>1003</v>
      </c>
      <c r="F200" s="0" t="n">
        <v>0</v>
      </c>
      <c r="G200" s="13" t="n">
        <v>0</v>
      </c>
      <c r="H200" s="15" t="n">
        <v>0</v>
      </c>
      <c r="I200" s="13" t="n">
        <v>0</v>
      </c>
      <c r="J200" s="14" t="n">
        <v>51</v>
      </c>
      <c r="K200" s="13" t="n">
        <v>0.1111</v>
      </c>
      <c r="M200" s="0" t="s">
        <v>331</v>
      </c>
      <c r="U200" s="1"/>
    </row>
    <row r="201" customFormat="false" ht="15" hidden="false" customHeight="false" outlineLevel="0" collapsed="false">
      <c r="A201" s="0" t="s">
        <v>333</v>
      </c>
      <c r="B201" s="0" t="s">
        <v>85</v>
      </c>
      <c r="C201" s="1" t="s">
        <v>1047</v>
      </c>
      <c r="D201" s="0" t="s">
        <v>1003</v>
      </c>
      <c r="F201" s="0" t="n">
        <v>0</v>
      </c>
      <c r="G201" s="13" t="n">
        <v>0</v>
      </c>
      <c r="H201" s="15" t="n">
        <v>0</v>
      </c>
      <c r="I201" s="13" t="n">
        <v>0</v>
      </c>
      <c r="J201" s="14" t="n">
        <v>18</v>
      </c>
      <c r="K201" s="13" t="n">
        <v>0.0403</v>
      </c>
      <c r="M201" s="0" t="s">
        <v>333</v>
      </c>
      <c r="U201" s="1"/>
    </row>
    <row r="202" customFormat="false" ht="15" hidden="false" customHeight="false" outlineLevel="0" collapsed="false">
      <c r="A202" s="0" t="s">
        <v>335</v>
      </c>
      <c r="B202" s="0" t="s">
        <v>34</v>
      </c>
      <c r="C202" s="1" t="s">
        <v>498</v>
      </c>
      <c r="D202" s="0" t="s">
        <v>1001</v>
      </c>
      <c r="F202" s="0" t="n">
        <v>519</v>
      </c>
      <c r="G202" s="13" t="n">
        <v>0.5029</v>
      </c>
      <c r="H202" s="15" t="n">
        <v>0</v>
      </c>
      <c r="I202" s="13" t="n">
        <v>0</v>
      </c>
      <c r="J202" s="14" t="n">
        <v>62</v>
      </c>
      <c r="K202" s="13" t="n">
        <v>0.1351</v>
      </c>
      <c r="M202" s="0" t="s">
        <v>335</v>
      </c>
      <c r="U202" s="1"/>
    </row>
    <row r="203" customFormat="false" ht="15" hidden="false" customHeight="false" outlineLevel="0" collapsed="false">
      <c r="A203" s="0" t="s">
        <v>337</v>
      </c>
      <c r="B203" s="0" t="s">
        <v>37</v>
      </c>
      <c r="C203" s="1" t="s">
        <v>499</v>
      </c>
      <c r="D203" s="0" t="s">
        <v>34</v>
      </c>
      <c r="E203" s="0" t="n">
        <v>4</v>
      </c>
      <c r="F203" s="0" t="n">
        <v>735</v>
      </c>
      <c r="G203" s="13" t="n">
        <v>0.6876</v>
      </c>
      <c r="H203" s="14" t="n">
        <v>0</v>
      </c>
      <c r="I203" s="13" t="n">
        <v>0</v>
      </c>
      <c r="J203" s="15" t="n">
        <v>77</v>
      </c>
      <c r="K203" s="13" t="n">
        <v>0.1692</v>
      </c>
      <c r="M203" s="0" t="s">
        <v>337</v>
      </c>
      <c r="N203" s="0" t="str">
        <f aca="false">VLOOKUP(A203,C$3:K$433,2,FALSE())</f>
        <v>SS</v>
      </c>
      <c r="O203" s="0" t="n">
        <v>4</v>
      </c>
      <c r="P203" s="0" t="n">
        <f aca="false">VLOOKUP(A203,C$3:K$433,4,FALSE())</f>
        <v>0</v>
      </c>
      <c r="Q203" s="0" t="n">
        <f aca="false">VLOOKUP(A203,C$3:K$433,6,FALSE())</f>
        <v>9</v>
      </c>
      <c r="R203" s="0" t="n">
        <f aca="false">VLOOKUP(A203,C$3:K$433,8,FALSE())</f>
        <v>53</v>
      </c>
      <c r="U203" s="1"/>
    </row>
    <row r="204" customFormat="false" ht="15" hidden="false" customHeight="false" outlineLevel="0" collapsed="false">
      <c r="A204" s="0" t="s">
        <v>339</v>
      </c>
      <c r="B204" s="0" t="s">
        <v>34</v>
      </c>
      <c r="C204" s="1" t="s">
        <v>500</v>
      </c>
      <c r="D204" s="0" t="s">
        <v>1001</v>
      </c>
      <c r="F204" s="0" t="n">
        <v>530</v>
      </c>
      <c r="G204" s="13" t="n">
        <v>0.5527</v>
      </c>
      <c r="H204" s="15" t="n">
        <v>0</v>
      </c>
      <c r="I204" s="13" t="n">
        <v>0</v>
      </c>
      <c r="J204" s="14" t="n">
        <v>37</v>
      </c>
      <c r="K204" s="13" t="n">
        <v>0.0799</v>
      </c>
      <c r="M204" s="0" t="s">
        <v>339</v>
      </c>
      <c r="U204" s="1"/>
    </row>
    <row r="205" customFormat="false" ht="15" hidden="false" customHeight="false" outlineLevel="0" collapsed="false">
      <c r="A205" s="0" t="s">
        <v>341</v>
      </c>
      <c r="B205" s="0" t="s">
        <v>47</v>
      </c>
      <c r="C205" s="1" t="s">
        <v>501</v>
      </c>
      <c r="D205" s="0" t="s">
        <v>30</v>
      </c>
      <c r="F205" s="0" t="n">
        <v>0</v>
      </c>
      <c r="G205" s="13" t="n">
        <v>0</v>
      </c>
      <c r="H205" s="15" t="n">
        <v>719</v>
      </c>
      <c r="I205" s="13" t="n">
        <v>0.6318</v>
      </c>
      <c r="J205" s="14" t="n">
        <v>177</v>
      </c>
      <c r="K205" s="13" t="n">
        <v>0.3951</v>
      </c>
      <c r="M205" s="0" t="s">
        <v>341</v>
      </c>
      <c r="U205" s="1"/>
    </row>
    <row r="206" customFormat="false" ht="15" hidden="false" customHeight="false" outlineLevel="0" collapsed="false">
      <c r="A206" s="0" t="s">
        <v>342</v>
      </c>
      <c r="B206" s="0" t="s">
        <v>34</v>
      </c>
      <c r="C206" s="1" t="s">
        <v>1048</v>
      </c>
      <c r="D206" s="0" t="s">
        <v>55</v>
      </c>
      <c r="F206" s="0" t="n">
        <v>0</v>
      </c>
      <c r="G206" s="13" t="n">
        <v>0</v>
      </c>
      <c r="H206" s="15" t="n">
        <v>550</v>
      </c>
      <c r="I206" s="13" t="n">
        <v>0.5</v>
      </c>
      <c r="J206" s="14" t="n">
        <v>7</v>
      </c>
      <c r="K206" s="13" t="n">
        <v>0.0147</v>
      </c>
      <c r="M206" s="0" t="s">
        <v>342</v>
      </c>
      <c r="U206" s="1"/>
    </row>
    <row r="207" customFormat="false" ht="15" hidden="false" customHeight="false" outlineLevel="0" collapsed="false">
      <c r="A207" s="0" t="s">
        <v>343</v>
      </c>
      <c r="B207" s="0" t="s">
        <v>34</v>
      </c>
      <c r="C207" s="1" t="s">
        <v>1048</v>
      </c>
      <c r="D207" s="0" t="s">
        <v>1003</v>
      </c>
      <c r="E207" s="0" t="n">
        <v>4</v>
      </c>
      <c r="F207" s="0" t="n">
        <v>0</v>
      </c>
      <c r="G207" s="13" t="n">
        <v>0</v>
      </c>
      <c r="H207" s="15" t="n">
        <v>104</v>
      </c>
      <c r="I207" s="13" t="n">
        <v>0.1008</v>
      </c>
      <c r="J207" s="15" t="n">
        <v>6</v>
      </c>
      <c r="K207" s="13" t="n">
        <v>0.0131</v>
      </c>
      <c r="M207" s="0" t="s">
        <v>343</v>
      </c>
      <c r="N207" s="0" t="str">
        <f aca="false">VLOOKUP(A207,C$3:K$433,2,FALSE())</f>
        <v>WR</v>
      </c>
      <c r="O207" s="0" t="n">
        <v>4</v>
      </c>
      <c r="P207" s="0" t="n">
        <f aca="false">VLOOKUP(A207,C$3:K$433,4,FALSE())</f>
        <v>30</v>
      </c>
      <c r="Q207" s="0" t="n">
        <f aca="false">VLOOKUP(A207,C$3:K$433,6,FALSE())</f>
        <v>0</v>
      </c>
      <c r="R207" s="0" t="n">
        <f aca="false">VLOOKUP(A207,C$3:K$433,8,FALSE())</f>
        <v>28</v>
      </c>
      <c r="U207" s="1"/>
    </row>
    <row r="208" customFormat="false" ht="15" hidden="false" customHeight="false" outlineLevel="0" collapsed="false">
      <c r="A208" s="0" t="s">
        <v>344</v>
      </c>
      <c r="B208" s="0" t="s">
        <v>47</v>
      </c>
      <c r="C208" s="1" t="s">
        <v>510</v>
      </c>
      <c r="D208" s="0" t="s">
        <v>40</v>
      </c>
      <c r="F208" s="0" t="n">
        <v>393</v>
      </c>
      <c r="G208" s="13" t="n">
        <v>0.3466</v>
      </c>
      <c r="H208" s="15" t="n">
        <v>0</v>
      </c>
      <c r="I208" s="13" t="n">
        <v>0</v>
      </c>
      <c r="J208" s="15" t="n">
        <v>20</v>
      </c>
      <c r="K208" s="13" t="n">
        <v>0.0424</v>
      </c>
      <c r="M208" s="0" t="s">
        <v>344</v>
      </c>
      <c r="U208" s="1"/>
    </row>
    <row r="209" customFormat="false" ht="15" hidden="false" customHeight="false" outlineLevel="0" collapsed="false">
      <c r="A209" s="0" t="s">
        <v>345</v>
      </c>
      <c r="B209" s="0" t="s">
        <v>37</v>
      </c>
      <c r="C209" s="1" t="s">
        <v>514</v>
      </c>
      <c r="D209" s="0" t="s">
        <v>40</v>
      </c>
      <c r="F209" s="0" t="n">
        <v>158</v>
      </c>
      <c r="G209" s="13" t="n">
        <v>0.1531</v>
      </c>
      <c r="H209" s="15" t="n">
        <v>0</v>
      </c>
      <c r="I209" s="13" t="n">
        <v>0</v>
      </c>
      <c r="J209" s="14" t="n">
        <v>60</v>
      </c>
      <c r="K209" s="13" t="n">
        <v>0.1307</v>
      </c>
      <c r="M209" s="0" t="s">
        <v>345</v>
      </c>
      <c r="U209" s="1"/>
    </row>
    <row r="210" customFormat="false" ht="15" hidden="false" customHeight="false" outlineLevel="0" collapsed="false">
      <c r="A210" s="0" t="s">
        <v>346</v>
      </c>
      <c r="B210" s="0" t="s">
        <v>40</v>
      </c>
      <c r="C210" s="1" t="s">
        <v>1049</v>
      </c>
      <c r="D210" s="0" t="s">
        <v>1014</v>
      </c>
      <c r="F210" s="0" t="n">
        <v>30</v>
      </c>
      <c r="G210" s="13" t="n">
        <v>0.0257</v>
      </c>
      <c r="H210" s="15" t="n">
        <v>0</v>
      </c>
      <c r="I210" s="13" t="n">
        <v>0</v>
      </c>
      <c r="J210" s="15" t="n">
        <v>2</v>
      </c>
      <c r="K210" s="13" t="n">
        <v>0.0044</v>
      </c>
      <c r="M210" s="0" t="s">
        <v>346</v>
      </c>
      <c r="U210" s="1"/>
    </row>
    <row r="211" customFormat="false" ht="15" hidden="false" customHeight="false" outlineLevel="0" collapsed="false">
      <c r="A211" s="0" t="s">
        <v>347</v>
      </c>
      <c r="B211" s="0" t="s">
        <v>55</v>
      </c>
      <c r="C211" s="1" t="s">
        <v>1049</v>
      </c>
      <c r="D211" s="0" t="s">
        <v>1014</v>
      </c>
      <c r="F211" s="0" t="n">
        <v>23</v>
      </c>
      <c r="G211" s="13" t="n">
        <v>0.0223</v>
      </c>
      <c r="H211" s="14" t="n">
        <v>0</v>
      </c>
      <c r="I211" s="13" t="n">
        <v>0</v>
      </c>
      <c r="J211" s="15" t="n">
        <v>25</v>
      </c>
      <c r="K211" s="13" t="n">
        <v>0.0545</v>
      </c>
      <c r="M211" s="0" t="s">
        <v>347</v>
      </c>
      <c r="U211" s="1"/>
    </row>
    <row r="212" customFormat="false" ht="15" hidden="false" customHeight="false" outlineLevel="0" collapsed="false">
      <c r="A212" s="0" t="s">
        <v>348</v>
      </c>
      <c r="B212" s="0" t="s">
        <v>55</v>
      </c>
      <c r="C212" s="1" t="s">
        <v>521</v>
      </c>
      <c r="D212" s="0" t="s">
        <v>1014</v>
      </c>
      <c r="E212" s="0" t="n">
        <v>4</v>
      </c>
      <c r="F212" s="0" t="n">
        <v>396</v>
      </c>
      <c r="G212" s="13" t="n">
        <v>0.383</v>
      </c>
      <c r="H212" s="14" t="n">
        <v>0</v>
      </c>
      <c r="I212" s="13" t="n">
        <v>0</v>
      </c>
      <c r="J212" s="15" t="n">
        <v>13</v>
      </c>
      <c r="K212" s="13" t="n">
        <v>0.029</v>
      </c>
      <c r="M212" s="0" t="s">
        <v>348</v>
      </c>
      <c r="N212" s="0" t="str">
        <f aca="false">VLOOKUP(A212,C$3:K$433,2,FALSE())</f>
        <v>LB</v>
      </c>
      <c r="O212" s="0" t="n">
        <v>4</v>
      </c>
      <c r="P212" s="0" t="n">
        <f aca="false">VLOOKUP(A212,C$3:K$433,4,FALSE())</f>
        <v>0</v>
      </c>
      <c r="Q212" s="0" t="n">
        <f aca="false">VLOOKUP(A212,C$3:K$433,6,FALSE())</f>
        <v>47</v>
      </c>
      <c r="R212" s="0" t="n">
        <f aca="false">VLOOKUP(A212,C$3:K$433,8,FALSE())</f>
        <v>22</v>
      </c>
      <c r="U212" s="1"/>
    </row>
    <row r="213" customFormat="false" ht="15" hidden="false" customHeight="false" outlineLevel="0" collapsed="false">
      <c r="A213" s="0" t="s">
        <v>349</v>
      </c>
      <c r="B213" s="0" t="s">
        <v>34</v>
      </c>
      <c r="C213" s="1" t="s">
        <v>523</v>
      </c>
      <c r="D213" s="0" t="s">
        <v>40</v>
      </c>
      <c r="F213" s="0" t="n">
        <v>392</v>
      </c>
      <c r="G213" s="13" t="n">
        <v>0.3626</v>
      </c>
      <c r="H213" s="15" t="n">
        <v>0</v>
      </c>
      <c r="I213" s="13" t="n">
        <v>0</v>
      </c>
      <c r="J213" s="14" t="n">
        <v>88</v>
      </c>
      <c r="K213" s="13" t="n">
        <v>0.1926</v>
      </c>
      <c r="M213" s="0" t="s">
        <v>349</v>
      </c>
      <c r="U213" s="1"/>
    </row>
    <row r="214" customFormat="false" ht="15" hidden="false" customHeight="false" outlineLevel="0" collapsed="false">
      <c r="A214" s="0" t="s">
        <v>351</v>
      </c>
      <c r="B214" s="0" t="s">
        <v>27</v>
      </c>
      <c r="C214" s="1" t="s">
        <v>1051</v>
      </c>
      <c r="D214" s="0" t="s">
        <v>34</v>
      </c>
      <c r="F214" s="0" t="n">
        <v>91</v>
      </c>
      <c r="G214" s="13" t="n">
        <v>0.0802</v>
      </c>
      <c r="H214" s="15" t="n">
        <v>0</v>
      </c>
      <c r="I214" s="13" t="n">
        <v>0</v>
      </c>
      <c r="J214" s="14" t="n">
        <v>72</v>
      </c>
      <c r="K214" s="13" t="n">
        <v>0.1525</v>
      </c>
      <c r="M214" s="0" t="s">
        <v>351</v>
      </c>
      <c r="U214" s="1"/>
    </row>
    <row r="215" customFormat="false" ht="15" hidden="false" customHeight="false" outlineLevel="0" collapsed="false">
      <c r="A215" s="0" t="s">
        <v>352</v>
      </c>
      <c r="B215" s="0" t="s">
        <v>34</v>
      </c>
      <c r="C215" s="1" t="s">
        <v>1051</v>
      </c>
      <c r="D215" s="0" t="s">
        <v>34</v>
      </c>
      <c r="F215" s="0" t="n">
        <v>2</v>
      </c>
      <c r="G215" s="13" t="n">
        <v>0.0019</v>
      </c>
      <c r="H215" s="15" t="n">
        <v>0</v>
      </c>
      <c r="I215" s="13" t="n">
        <v>0</v>
      </c>
      <c r="J215" s="14" t="n">
        <v>50</v>
      </c>
      <c r="K215" s="13" t="n">
        <v>0.104</v>
      </c>
      <c r="M215" s="0" t="s">
        <v>352</v>
      </c>
      <c r="U215" s="1"/>
    </row>
    <row r="216" customFormat="false" ht="15" hidden="false" customHeight="false" outlineLevel="0" collapsed="false">
      <c r="A216" s="0" t="s">
        <v>353</v>
      </c>
      <c r="B216" s="0" t="s">
        <v>19</v>
      </c>
      <c r="C216" s="1" t="s">
        <v>531</v>
      </c>
      <c r="D216" s="0" t="s">
        <v>16</v>
      </c>
      <c r="E216" s="0" t="n">
        <v>14</v>
      </c>
      <c r="F216" s="0" t="n">
        <v>181</v>
      </c>
      <c r="G216" s="13" t="n">
        <v>0.1685</v>
      </c>
      <c r="H216" s="15" t="n">
        <v>0</v>
      </c>
      <c r="I216" s="13" t="n">
        <v>0</v>
      </c>
      <c r="J216" s="14" t="n">
        <v>18</v>
      </c>
      <c r="K216" s="13" t="n">
        <v>0.0404</v>
      </c>
      <c r="M216" s="0" t="s">
        <v>353</v>
      </c>
      <c r="N216" s="0" t="str">
        <f aca="false">VLOOKUP(A216,C$3:K$433,2,FALSE())</f>
        <v>LB</v>
      </c>
      <c r="O216" s="0" t="n">
        <v>14</v>
      </c>
      <c r="P216" s="0" t="n">
        <f aca="false">VLOOKUP(A216,C$3:K$433,4,FALSE())</f>
        <v>0</v>
      </c>
      <c r="Q216" s="0" t="n">
        <f aca="false">VLOOKUP(A216,C$3:K$433,6,FALSE())</f>
        <v>387</v>
      </c>
      <c r="R216" s="0" t="n">
        <f aca="false">VLOOKUP(A216,C$3:K$433,8,FALSE())</f>
        <v>104</v>
      </c>
      <c r="U216" s="1"/>
    </row>
    <row r="217" customFormat="false" ht="15" hidden="false" customHeight="false" outlineLevel="0" collapsed="false">
      <c r="A217" s="0" t="s">
        <v>354</v>
      </c>
      <c r="B217" s="0" t="s">
        <v>34</v>
      </c>
      <c r="C217" s="1" t="s">
        <v>1052</v>
      </c>
      <c r="D217" s="0" t="s">
        <v>76</v>
      </c>
      <c r="F217" s="0" t="n">
        <v>126</v>
      </c>
      <c r="G217" s="13" t="n">
        <v>0.1111</v>
      </c>
      <c r="H217" s="15" t="n">
        <v>0</v>
      </c>
      <c r="I217" s="13" t="n">
        <v>0</v>
      </c>
      <c r="J217" s="14" t="n">
        <v>0</v>
      </c>
      <c r="K217" s="13" t="n">
        <v>0</v>
      </c>
      <c r="M217" s="0" t="s">
        <v>354</v>
      </c>
      <c r="U217" s="1"/>
    </row>
    <row r="218" customFormat="false" ht="15" hidden="false" customHeight="false" outlineLevel="0" collapsed="false">
      <c r="A218" s="0" t="s">
        <v>355</v>
      </c>
      <c r="B218" s="0" t="s">
        <v>85</v>
      </c>
      <c r="C218" s="1" t="s">
        <v>1052</v>
      </c>
      <c r="D218" s="0" t="s">
        <v>76</v>
      </c>
      <c r="F218" s="0" t="n">
        <v>91</v>
      </c>
      <c r="G218" s="13" t="n">
        <v>0.0842</v>
      </c>
      <c r="H218" s="14" t="n">
        <v>0</v>
      </c>
      <c r="I218" s="13" t="n">
        <v>0</v>
      </c>
      <c r="J218" s="15" t="n">
        <v>0</v>
      </c>
      <c r="K218" s="13" t="n">
        <v>0</v>
      </c>
      <c r="M218" s="0" t="s">
        <v>355</v>
      </c>
      <c r="U218" s="1"/>
    </row>
    <row r="219" customFormat="false" ht="15" hidden="false" customHeight="false" outlineLevel="0" collapsed="false">
      <c r="A219" s="0" t="s">
        <v>357</v>
      </c>
      <c r="B219" s="0" t="s">
        <v>68</v>
      </c>
      <c r="C219" s="1" t="s">
        <v>537</v>
      </c>
      <c r="D219" s="0" t="s">
        <v>71</v>
      </c>
      <c r="F219" s="0" t="n">
        <v>0</v>
      </c>
      <c r="G219" s="13" t="n">
        <v>0</v>
      </c>
      <c r="H219" s="15" t="n">
        <v>0</v>
      </c>
      <c r="I219" s="13" t="n">
        <v>0</v>
      </c>
      <c r="J219" s="14" t="n">
        <v>164</v>
      </c>
      <c r="K219" s="13" t="n">
        <v>0.3333</v>
      </c>
      <c r="M219" s="0" t="s">
        <v>357</v>
      </c>
      <c r="U219" s="1"/>
    </row>
    <row r="220" customFormat="false" ht="15" hidden="false" customHeight="false" outlineLevel="0" collapsed="false">
      <c r="A220" s="0" t="s">
        <v>358</v>
      </c>
      <c r="B220" s="0" t="s">
        <v>34</v>
      </c>
      <c r="C220" s="1" t="s">
        <v>1053</v>
      </c>
      <c r="D220" s="0" t="s">
        <v>1014</v>
      </c>
      <c r="F220" s="0" t="n">
        <v>1103</v>
      </c>
      <c r="G220" s="13" t="n">
        <v>1</v>
      </c>
      <c r="H220" s="14" t="n">
        <v>0</v>
      </c>
      <c r="I220" s="13" t="n">
        <v>0</v>
      </c>
      <c r="J220" s="15" t="n">
        <v>12</v>
      </c>
      <c r="K220" s="13" t="n">
        <v>0.0275</v>
      </c>
      <c r="M220" s="0" t="s">
        <v>358</v>
      </c>
      <c r="U220" s="1"/>
    </row>
    <row r="221" customFormat="false" ht="15" hidden="false" customHeight="false" outlineLevel="0" collapsed="false">
      <c r="A221" s="0" t="s">
        <v>360</v>
      </c>
      <c r="B221" s="0" t="s">
        <v>85</v>
      </c>
      <c r="C221" s="1" t="s">
        <v>1053</v>
      </c>
      <c r="D221" s="0" t="s">
        <v>1003</v>
      </c>
      <c r="F221" s="0" t="n">
        <v>0</v>
      </c>
      <c r="G221" s="13" t="n">
        <v>0</v>
      </c>
      <c r="H221" s="15" t="n">
        <v>249</v>
      </c>
      <c r="I221" s="13" t="n">
        <v>0.238</v>
      </c>
      <c r="J221" s="14" t="n">
        <v>261</v>
      </c>
      <c r="K221" s="13" t="n">
        <v>0.5774</v>
      </c>
      <c r="M221" s="0" t="s">
        <v>360</v>
      </c>
      <c r="U221" s="1"/>
    </row>
    <row r="222" customFormat="false" ht="15" hidden="false" customHeight="false" outlineLevel="0" collapsed="false">
      <c r="A222" s="0" t="s">
        <v>361</v>
      </c>
      <c r="B222" s="0" t="s">
        <v>24</v>
      </c>
      <c r="C222" s="1" t="s">
        <v>541</v>
      </c>
      <c r="D222" s="0" t="s">
        <v>40</v>
      </c>
      <c r="F222" s="0" t="n">
        <v>23</v>
      </c>
      <c r="G222" s="13" t="n">
        <v>0.0206</v>
      </c>
      <c r="H222" s="14" t="n">
        <v>0</v>
      </c>
      <c r="I222" s="13" t="n">
        <v>0</v>
      </c>
      <c r="J222" s="15" t="n">
        <v>18</v>
      </c>
      <c r="K222" s="13" t="n">
        <v>0.0366</v>
      </c>
      <c r="M222" s="0" t="s">
        <v>361</v>
      </c>
      <c r="U222" s="1"/>
    </row>
    <row r="223" customFormat="false" ht="15" hidden="false" customHeight="false" outlineLevel="0" collapsed="false">
      <c r="A223" s="0" t="s">
        <v>362</v>
      </c>
      <c r="B223" s="0" t="s">
        <v>37</v>
      </c>
      <c r="C223" s="1" t="s">
        <v>543</v>
      </c>
      <c r="D223" s="0" t="s">
        <v>1032</v>
      </c>
      <c r="E223" s="0" t="n">
        <v>16</v>
      </c>
      <c r="F223" s="0" t="n">
        <v>0</v>
      </c>
      <c r="G223" s="13" t="n">
        <v>0</v>
      </c>
      <c r="H223" s="15" t="n">
        <v>55</v>
      </c>
      <c r="I223" s="13" t="n">
        <v>0.0525</v>
      </c>
      <c r="J223" s="14" t="n">
        <v>0</v>
      </c>
      <c r="K223" s="13" t="n">
        <v>0</v>
      </c>
      <c r="M223" s="0" t="s">
        <v>362</v>
      </c>
      <c r="N223" s="0" t="str">
        <f aca="false">VLOOKUP(A223,C$3:K$433,2,FALSE())</f>
        <v>FS</v>
      </c>
      <c r="O223" s="0" t="n">
        <v>16</v>
      </c>
      <c r="P223" s="0" t="n">
        <f aca="false">VLOOKUP(A223,C$3:K$433,4,FALSE())</f>
        <v>0</v>
      </c>
      <c r="Q223" s="0" t="n">
        <f aca="false">VLOOKUP(A223,C$3:K$433,6,FALSE())</f>
        <v>13</v>
      </c>
      <c r="R223" s="0" t="n">
        <f aca="false">VLOOKUP(A223,C$3:K$433,8,FALSE())</f>
        <v>186</v>
      </c>
      <c r="U223" s="1"/>
    </row>
    <row r="224" customFormat="false" ht="15" hidden="false" customHeight="false" outlineLevel="0" collapsed="false">
      <c r="A224" s="0" t="s">
        <v>363</v>
      </c>
      <c r="B224" s="0" t="s">
        <v>85</v>
      </c>
      <c r="C224" s="1" t="s">
        <v>544</v>
      </c>
      <c r="D224" s="0" t="s">
        <v>40</v>
      </c>
      <c r="F224" s="0" t="n">
        <v>16</v>
      </c>
      <c r="G224" s="13" t="n">
        <v>0.0139</v>
      </c>
      <c r="H224" s="14" t="n">
        <v>0</v>
      </c>
      <c r="I224" s="13" t="n">
        <v>0</v>
      </c>
      <c r="J224" s="15" t="n">
        <v>16</v>
      </c>
      <c r="K224" s="13" t="n">
        <v>0.0354</v>
      </c>
      <c r="M224" s="0" t="s">
        <v>363</v>
      </c>
      <c r="U224" s="1"/>
    </row>
    <row r="225" customFormat="false" ht="15" hidden="false" customHeight="false" outlineLevel="0" collapsed="false">
      <c r="A225" s="0" t="s">
        <v>364</v>
      </c>
      <c r="B225" s="0" t="s">
        <v>47</v>
      </c>
      <c r="C225" s="1" t="s">
        <v>547</v>
      </c>
      <c r="D225" s="0" t="s">
        <v>1001</v>
      </c>
      <c r="E225" s="0" t="n">
        <v>11</v>
      </c>
      <c r="F225" s="0" t="n">
        <v>648</v>
      </c>
      <c r="G225" s="13" t="n">
        <v>0.6028</v>
      </c>
      <c r="H225" s="14" t="n">
        <v>0</v>
      </c>
      <c r="I225" s="13" t="n">
        <v>0</v>
      </c>
      <c r="J225" s="15" t="n">
        <v>38</v>
      </c>
      <c r="K225" s="13" t="n">
        <v>0.0824</v>
      </c>
      <c r="M225" s="0" t="s">
        <v>364</v>
      </c>
      <c r="N225" s="0" t="str">
        <f aca="false">VLOOKUP(A225,C$3:K$433,2,FALSE())</f>
        <v>CB</v>
      </c>
      <c r="O225" s="0" t="n">
        <v>11</v>
      </c>
      <c r="P225" s="0" t="n">
        <f aca="false">VLOOKUP(A225,C$3:K$433,4,FALSE())</f>
        <v>0</v>
      </c>
      <c r="Q225" s="0" t="n">
        <f aca="false">VLOOKUP(A225,C$3:K$433,6,FALSE())</f>
        <v>38</v>
      </c>
      <c r="R225" s="0" t="n">
        <f aca="false">VLOOKUP(A225,C$3:K$433,8,FALSE())</f>
        <v>201</v>
      </c>
      <c r="U225" s="1"/>
    </row>
    <row r="226" customFormat="false" ht="15" hidden="false" customHeight="false" outlineLevel="0" collapsed="false">
      <c r="A226" s="0" t="s">
        <v>365</v>
      </c>
      <c r="B226" s="0" t="s">
        <v>68</v>
      </c>
      <c r="C226" s="1" t="s">
        <v>548</v>
      </c>
      <c r="D226" s="0" t="s">
        <v>1003</v>
      </c>
      <c r="F226" s="0" t="n">
        <v>0</v>
      </c>
      <c r="G226" s="13" t="n">
        <v>0</v>
      </c>
      <c r="H226" s="14" t="n">
        <v>159</v>
      </c>
      <c r="I226" s="13" t="n">
        <v>0.1541</v>
      </c>
      <c r="J226" s="15" t="n">
        <v>60</v>
      </c>
      <c r="K226" s="13" t="n">
        <v>0.1313</v>
      </c>
      <c r="M226" s="0" t="s">
        <v>365</v>
      </c>
      <c r="U226" s="1"/>
    </row>
    <row r="227" customFormat="false" ht="15" hidden="false" customHeight="false" outlineLevel="0" collapsed="false">
      <c r="A227" s="0" t="s">
        <v>366</v>
      </c>
      <c r="B227" s="0" t="s">
        <v>85</v>
      </c>
      <c r="C227" s="1" t="s">
        <v>549</v>
      </c>
      <c r="D227" s="0" t="s">
        <v>1001</v>
      </c>
      <c r="F227" s="0" t="n">
        <v>187</v>
      </c>
      <c r="G227" s="13" t="n">
        <v>0.1776</v>
      </c>
      <c r="H227" s="14" t="n">
        <v>0</v>
      </c>
      <c r="I227" s="13" t="n">
        <v>0</v>
      </c>
      <c r="J227" s="15" t="n">
        <v>21</v>
      </c>
      <c r="K227" s="13" t="n">
        <v>0.0437</v>
      </c>
      <c r="M227" s="0" t="s">
        <v>366</v>
      </c>
      <c r="U227" s="1"/>
    </row>
    <row r="228" customFormat="false" ht="15" hidden="false" customHeight="false" outlineLevel="0" collapsed="false">
      <c r="A228" s="0" t="s">
        <v>367</v>
      </c>
      <c r="B228" s="0" t="s">
        <v>47</v>
      </c>
      <c r="C228" s="1" t="s">
        <v>1054</v>
      </c>
      <c r="D228" s="0" t="s">
        <v>40</v>
      </c>
      <c r="F228" s="0" t="n">
        <v>50</v>
      </c>
      <c r="G228" s="13" t="n">
        <v>0.0473</v>
      </c>
      <c r="H228" s="15" t="n">
        <v>0</v>
      </c>
      <c r="I228" s="13" t="n">
        <v>0</v>
      </c>
      <c r="J228" s="14" t="n">
        <v>5</v>
      </c>
      <c r="K228" s="13" t="n">
        <v>0.0101</v>
      </c>
      <c r="M228" s="0" t="s">
        <v>367</v>
      </c>
      <c r="U228" s="1"/>
    </row>
    <row r="229" customFormat="false" ht="15" hidden="false" customHeight="false" outlineLevel="0" collapsed="false">
      <c r="A229" s="0" t="s">
        <v>368</v>
      </c>
      <c r="B229" s="0" t="s">
        <v>37</v>
      </c>
      <c r="C229" s="1" t="s">
        <v>1054</v>
      </c>
      <c r="D229" s="0" t="s">
        <v>40</v>
      </c>
      <c r="F229" s="0" t="n">
        <v>87</v>
      </c>
      <c r="G229" s="13" t="n">
        <v>0.0843</v>
      </c>
      <c r="H229" s="14" t="n">
        <v>0</v>
      </c>
      <c r="I229" s="13" t="n">
        <v>0</v>
      </c>
      <c r="J229" s="15" t="n">
        <v>24</v>
      </c>
      <c r="K229" s="13" t="n">
        <v>0.0523</v>
      </c>
      <c r="M229" s="0" t="s">
        <v>368</v>
      </c>
      <c r="U229" s="1"/>
    </row>
    <row r="230" customFormat="false" ht="15" hidden="false" customHeight="false" outlineLevel="0" collapsed="false">
      <c r="A230" s="0" t="s">
        <v>369</v>
      </c>
      <c r="B230" s="0" t="s">
        <v>34</v>
      </c>
      <c r="C230" s="1" t="s">
        <v>1055</v>
      </c>
      <c r="D230" s="0" t="s">
        <v>1003</v>
      </c>
      <c r="F230" s="0" t="n">
        <v>0</v>
      </c>
      <c r="G230" s="13" t="n">
        <v>0</v>
      </c>
      <c r="H230" s="15" t="n">
        <v>140</v>
      </c>
      <c r="I230" s="13" t="n">
        <v>0.1336</v>
      </c>
      <c r="J230" s="14" t="n">
        <v>47</v>
      </c>
      <c r="K230" s="13" t="n">
        <v>0.1144</v>
      </c>
      <c r="M230" s="0" t="s">
        <v>369</v>
      </c>
      <c r="U230" s="1"/>
    </row>
    <row r="231" customFormat="false" ht="15" hidden="false" customHeight="false" outlineLevel="0" collapsed="false">
      <c r="A231" s="0" t="s">
        <v>370</v>
      </c>
      <c r="B231" s="0" t="s">
        <v>34</v>
      </c>
      <c r="C231" s="1" t="s">
        <v>1055</v>
      </c>
      <c r="D231" s="0" t="s">
        <v>1003</v>
      </c>
      <c r="E231" s="0" t="n">
        <v>15</v>
      </c>
      <c r="F231" s="0" t="n">
        <v>0</v>
      </c>
      <c r="G231" s="13" t="n">
        <v>0</v>
      </c>
      <c r="H231" s="14" t="n">
        <v>0</v>
      </c>
      <c r="I231" s="13" t="n">
        <v>0</v>
      </c>
      <c r="J231" s="14" t="n">
        <v>28</v>
      </c>
      <c r="K231" s="13" t="n">
        <v>0.0567</v>
      </c>
      <c r="M231" s="0" t="s">
        <v>370</v>
      </c>
      <c r="N231" s="0" t="str">
        <f aca="false">VLOOKUP(A231,C$3:K$433,2,FALSE())</f>
        <v>WR</v>
      </c>
      <c r="O231" s="0" t="n">
        <v>15</v>
      </c>
      <c r="P231" s="0" t="n">
        <f aca="false">VLOOKUP(A231,C$3:K$433,4,FALSE())</f>
        <v>468</v>
      </c>
      <c r="Q231" s="0" t="n">
        <f aca="false">VLOOKUP(A231,C$3:K$433,6,FALSE())</f>
        <v>0</v>
      </c>
      <c r="R231" s="0" t="n">
        <f aca="false">VLOOKUP(A231,C$3:K$433,8,FALSE())</f>
        <v>2</v>
      </c>
      <c r="U231" s="1"/>
    </row>
    <row r="232" customFormat="false" ht="15" hidden="false" customHeight="false" outlineLevel="0" collapsed="false">
      <c r="A232" s="0" t="s">
        <v>371</v>
      </c>
      <c r="B232" s="0" t="s">
        <v>34</v>
      </c>
      <c r="C232" s="1" t="s">
        <v>553</v>
      </c>
      <c r="D232" s="0" t="s">
        <v>1003</v>
      </c>
      <c r="E232" s="0" t="n">
        <v>16</v>
      </c>
      <c r="F232" s="0" t="n">
        <v>0</v>
      </c>
      <c r="G232" s="13" t="n">
        <v>0</v>
      </c>
      <c r="H232" s="15" t="n">
        <v>451</v>
      </c>
      <c r="I232" s="13" t="n">
        <v>0.3715</v>
      </c>
      <c r="J232" s="14" t="n">
        <v>86</v>
      </c>
      <c r="K232" s="13" t="n">
        <v>0.172</v>
      </c>
      <c r="M232" s="0" t="s">
        <v>371</v>
      </c>
      <c r="N232" s="0" t="str">
        <f aca="false">VLOOKUP(A232,C$3:K$433,2,FALSE())</f>
        <v>WR</v>
      </c>
      <c r="O232" s="0" t="n">
        <v>16</v>
      </c>
      <c r="P232" s="0" t="n">
        <f aca="false">VLOOKUP(A232,C$3:K$433,4,FALSE())</f>
        <v>493</v>
      </c>
      <c r="Q232" s="0" t="n">
        <f aca="false">VLOOKUP(A232,C$3:K$433,6,FALSE())</f>
        <v>0</v>
      </c>
      <c r="R232" s="0" t="n">
        <f aca="false">VLOOKUP(A232,C$3:K$433,8,FALSE())</f>
        <v>1</v>
      </c>
      <c r="U232" s="1"/>
    </row>
    <row r="233" customFormat="false" ht="15" hidden="false" customHeight="false" outlineLevel="0" collapsed="false">
      <c r="A233" s="0" t="s">
        <v>372</v>
      </c>
      <c r="B233" s="0" t="s">
        <v>34</v>
      </c>
      <c r="C233" s="1" t="s">
        <v>554</v>
      </c>
      <c r="D233" s="0" t="s">
        <v>85</v>
      </c>
      <c r="F233" s="0" t="n">
        <v>0</v>
      </c>
      <c r="G233" s="13" t="n">
        <v>0</v>
      </c>
      <c r="H233" s="14" t="n">
        <v>430</v>
      </c>
      <c r="I233" s="13" t="n">
        <v>0.3733</v>
      </c>
      <c r="J233" s="15" t="n">
        <v>77</v>
      </c>
      <c r="K233" s="13" t="n">
        <v>0.1678</v>
      </c>
      <c r="M233" s="0" t="s">
        <v>372</v>
      </c>
      <c r="U233" s="1"/>
    </row>
    <row r="234" customFormat="false" ht="15" hidden="false" customHeight="false" outlineLevel="0" collapsed="false">
      <c r="A234" s="0" t="s">
        <v>373</v>
      </c>
      <c r="B234" s="0" t="s">
        <v>16</v>
      </c>
      <c r="C234" s="1" t="s">
        <v>555</v>
      </c>
      <c r="D234" s="0" t="s">
        <v>1017</v>
      </c>
      <c r="F234" s="0" t="n">
        <v>0</v>
      </c>
      <c r="G234" s="13" t="n">
        <v>0</v>
      </c>
      <c r="H234" s="15" t="n">
        <v>238</v>
      </c>
      <c r="I234" s="13" t="n">
        <v>0.2179</v>
      </c>
      <c r="J234" s="14" t="n">
        <v>253</v>
      </c>
      <c r="K234" s="13" t="n">
        <v>0.5142</v>
      </c>
      <c r="M234" s="0" t="s">
        <v>373</v>
      </c>
      <c r="U234" s="1"/>
    </row>
    <row r="235" customFormat="false" ht="15" hidden="false" customHeight="false" outlineLevel="0" collapsed="false">
      <c r="A235" s="0" t="s">
        <v>374</v>
      </c>
      <c r="B235" s="0" t="s">
        <v>34</v>
      </c>
      <c r="C235" s="1" t="s">
        <v>557</v>
      </c>
      <c r="D235" s="0" t="s">
        <v>55</v>
      </c>
      <c r="E235" s="0" t="n">
        <v>10</v>
      </c>
      <c r="F235" s="0" t="n">
        <v>0</v>
      </c>
      <c r="G235" s="13" t="n">
        <v>0</v>
      </c>
      <c r="H235" s="14" t="n">
        <v>4</v>
      </c>
      <c r="I235" s="13" t="n">
        <v>0.0035</v>
      </c>
      <c r="J235" s="15" t="n">
        <v>4</v>
      </c>
      <c r="K235" s="13" t="n">
        <v>0.0087</v>
      </c>
      <c r="M235" s="0" t="s">
        <v>374</v>
      </c>
      <c r="N235" s="0" t="str">
        <f aca="false">VLOOKUP(A235,C$3:K$433,2,FALSE())</f>
        <v>WR</v>
      </c>
      <c r="O235" s="0" t="n">
        <v>10</v>
      </c>
      <c r="P235" s="0" t="n">
        <f aca="false">VLOOKUP(A235,C$3:K$433,4,FALSE())</f>
        <v>312</v>
      </c>
      <c r="Q235" s="0" t="n">
        <f aca="false">VLOOKUP(A235,C$3:K$433,6,FALSE())</f>
        <v>0</v>
      </c>
      <c r="R235" s="0" t="n">
        <f aca="false">VLOOKUP(A235,C$3:K$433,8,FALSE())</f>
        <v>82</v>
      </c>
      <c r="U235" s="1"/>
    </row>
    <row r="236" customFormat="false" ht="15" hidden="false" customHeight="false" outlineLevel="0" collapsed="false">
      <c r="A236" s="0" t="s">
        <v>375</v>
      </c>
      <c r="B236" s="0" t="s">
        <v>47</v>
      </c>
      <c r="C236" s="1" t="s">
        <v>562</v>
      </c>
      <c r="D236" s="0" t="s">
        <v>504</v>
      </c>
      <c r="E236" s="0" t="n">
        <v>6</v>
      </c>
      <c r="F236" s="0" t="n">
        <v>0</v>
      </c>
      <c r="G236" s="13" t="n">
        <v>0</v>
      </c>
      <c r="H236" s="14" t="n">
        <v>0</v>
      </c>
      <c r="I236" s="13" t="n">
        <v>0</v>
      </c>
      <c r="J236" s="15" t="n">
        <v>141</v>
      </c>
      <c r="K236" s="13" t="n">
        <v>0.3113</v>
      </c>
      <c r="M236" s="0" t="s">
        <v>375</v>
      </c>
      <c r="N236" s="0" t="str">
        <f aca="false">VLOOKUP(A236,C$3:K$433,2,FALSE())</f>
        <v>CB</v>
      </c>
      <c r="O236" s="0" t="n">
        <v>6</v>
      </c>
      <c r="P236" s="0" t="n">
        <f aca="false">VLOOKUP(A236,C$3:K$433,4,FALSE())</f>
        <v>0</v>
      </c>
      <c r="Q236" s="0" t="n">
        <f aca="false">VLOOKUP(A236,C$3:K$433,6,FALSE())</f>
        <v>29</v>
      </c>
      <c r="R236" s="0" t="n">
        <f aca="false">VLOOKUP(A236,C$3:K$433,8,FALSE())</f>
        <v>40</v>
      </c>
      <c r="U236" s="1"/>
    </row>
    <row r="237" customFormat="false" ht="15" hidden="false" customHeight="false" outlineLevel="0" collapsed="false">
      <c r="A237" s="0" t="s">
        <v>376</v>
      </c>
      <c r="B237" s="0" t="s">
        <v>34</v>
      </c>
      <c r="C237" s="1" t="s">
        <v>563</v>
      </c>
      <c r="D237" s="0" t="s">
        <v>40</v>
      </c>
      <c r="F237" s="0" t="n">
        <v>57</v>
      </c>
      <c r="G237" s="13" t="n">
        <v>0.0519</v>
      </c>
      <c r="H237" s="15" t="n">
        <v>0</v>
      </c>
      <c r="I237" s="13" t="n">
        <v>0</v>
      </c>
      <c r="J237" s="14" t="n">
        <v>16</v>
      </c>
      <c r="K237" s="13" t="n">
        <v>0.0332</v>
      </c>
      <c r="M237" s="0" t="s">
        <v>376</v>
      </c>
      <c r="U237" s="1"/>
    </row>
    <row r="238" customFormat="false" ht="15" hidden="false" customHeight="false" outlineLevel="0" collapsed="false">
      <c r="A238" s="0" t="s">
        <v>378</v>
      </c>
      <c r="B238" s="0" t="s">
        <v>55</v>
      </c>
      <c r="C238" s="1" t="s">
        <v>563</v>
      </c>
      <c r="D238" s="0" t="s">
        <v>47</v>
      </c>
      <c r="F238" s="0" t="n">
        <v>0</v>
      </c>
      <c r="G238" s="13" t="n">
        <v>0</v>
      </c>
      <c r="H238" s="15" t="n">
        <v>6</v>
      </c>
      <c r="I238" s="13" t="n">
        <v>0.0056</v>
      </c>
      <c r="J238" s="15" t="n">
        <v>61</v>
      </c>
      <c r="K238" s="13" t="n">
        <v>0.139</v>
      </c>
      <c r="M238" s="0" t="s">
        <v>378</v>
      </c>
      <c r="U238" s="1"/>
    </row>
    <row r="239" customFormat="false" ht="15" hidden="false" customHeight="false" outlineLevel="0" collapsed="false">
      <c r="A239" s="0" t="s">
        <v>380</v>
      </c>
      <c r="B239" s="0" t="s">
        <v>80</v>
      </c>
      <c r="C239" s="1" t="s">
        <v>564</v>
      </c>
      <c r="D239" s="0" t="s">
        <v>47</v>
      </c>
      <c r="F239" s="0" t="n">
        <v>0</v>
      </c>
      <c r="G239" s="13" t="n">
        <v>0</v>
      </c>
      <c r="H239" s="14" t="n">
        <v>116</v>
      </c>
      <c r="I239" s="13" t="n">
        <v>0.1069</v>
      </c>
      <c r="J239" s="15" t="n">
        <v>250</v>
      </c>
      <c r="K239" s="13" t="n">
        <v>0.5643</v>
      </c>
      <c r="M239" s="0" t="s">
        <v>380</v>
      </c>
      <c r="U239" s="1"/>
    </row>
    <row r="240" customFormat="false" ht="15" hidden="false" customHeight="false" outlineLevel="0" collapsed="false">
      <c r="A240" s="0" t="s">
        <v>381</v>
      </c>
      <c r="B240" s="0" t="s">
        <v>47</v>
      </c>
      <c r="C240" s="1" t="s">
        <v>1056</v>
      </c>
      <c r="D240" s="0" t="s">
        <v>47</v>
      </c>
      <c r="F240" s="0" t="n">
        <v>0</v>
      </c>
      <c r="G240" s="13" t="n">
        <v>0</v>
      </c>
      <c r="H240" s="14" t="n">
        <v>28</v>
      </c>
      <c r="I240" s="13" t="n">
        <v>0.0246</v>
      </c>
      <c r="J240" s="15" t="n">
        <v>5</v>
      </c>
      <c r="K240" s="13" t="n">
        <v>0.0104</v>
      </c>
      <c r="M240" s="0" t="s">
        <v>381</v>
      </c>
      <c r="U240" s="1"/>
    </row>
    <row r="241" customFormat="false" ht="15" hidden="false" customHeight="false" outlineLevel="0" collapsed="false">
      <c r="A241" s="0" t="s">
        <v>382</v>
      </c>
      <c r="B241" s="0" t="s">
        <v>47</v>
      </c>
      <c r="C241" s="1" t="s">
        <v>1056</v>
      </c>
      <c r="D241" s="0" t="s">
        <v>47</v>
      </c>
      <c r="F241" s="0" t="n">
        <v>0</v>
      </c>
      <c r="G241" s="13" t="n">
        <v>0</v>
      </c>
      <c r="H241" s="15" t="n">
        <v>38</v>
      </c>
      <c r="I241" s="13" t="n">
        <v>0.0334</v>
      </c>
      <c r="J241" s="14" t="n">
        <v>102</v>
      </c>
      <c r="K241" s="13" t="n">
        <v>0.2116</v>
      </c>
      <c r="M241" s="0" t="s">
        <v>382</v>
      </c>
      <c r="U241" s="1"/>
    </row>
    <row r="242" customFormat="false" ht="15" hidden="false" customHeight="false" outlineLevel="0" collapsed="false">
      <c r="A242" s="0" t="s">
        <v>383</v>
      </c>
      <c r="B242" s="0" t="s">
        <v>34</v>
      </c>
      <c r="C242" s="1" t="s">
        <v>1057</v>
      </c>
      <c r="D242" s="0" t="s">
        <v>47</v>
      </c>
      <c r="F242" s="0" t="n">
        <v>0</v>
      </c>
      <c r="G242" s="13" t="n">
        <v>0</v>
      </c>
      <c r="H242" s="15" t="n">
        <v>27</v>
      </c>
      <c r="I242" s="13" t="n">
        <v>0.0256</v>
      </c>
      <c r="J242" s="14" t="n">
        <v>11</v>
      </c>
      <c r="K242" s="13" t="n">
        <v>0.0233</v>
      </c>
      <c r="M242" s="0" t="s">
        <v>383</v>
      </c>
      <c r="U242" s="1"/>
    </row>
    <row r="243" customFormat="false" ht="15" hidden="false" customHeight="false" outlineLevel="0" collapsed="false">
      <c r="A243" s="0" t="s">
        <v>384</v>
      </c>
      <c r="B243" s="0" t="s">
        <v>40</v>
      </c>
      <c r="C243" s="1" t="s">
        <v>1057</v>
      </c>
      <c r="D243" s="0" t="s">
        <v>47</v>
      </c>
      <c r="F243" s="0" t="n">
        <v>0</v>
      </c>
      <c r="G243" s="13" t="n">
        <v>0</v>
      </c>
      <c r="H243" s="14" t="n">
        <v>35</v>
      </c>
      <c r="I243" s="13" t="n">
        <v>0.0335</v>
      </c>
      <c r="J243" s="15" t="n">
        <v>123</v>
      </c>
      <c r="K243" s="13" t="n">
        <v>0.2589</v>
      </c>
      <c r="M243" s="0" t="s">
        <v>384</v>
      </c>
      <c r="U243" s="1"/>
    </row>
    <row r="244" customFormat="false" ht="15" hidden="false" customHeight="false" outlineLevel="0" collapsed="false">
      <c r="A244" s="0" t="s">
        <v>385</v>
      </c>
      <c r="B244" s="0" t="s">
        <v>47</v>
      </c>
      <c r="C244" s="1" t="s">
        <v>572</v>
      </c>
      <c r="D244" s="0" t="s">
        <v>1017</v>
      </c>
      <c r="F244" s="0" t="n">
        <v>0</v>
      </c>
      <c r="G244" s="13" t="n">
        <v>0</v>
      </c>
      <c r="H244" s="15" t="n">
        <v>300</v>
      </c>
      <c r="I244" s="13" t="n">
        <v>0.2747</v>
      </c>
      <c r="J244" s="14" t="n">
        <v>15</v>
      </c>
      <c r="K244" s="13" t="n">
        <v>0.0305</v>
      </c>
      <c r="M244" s="0" t="s">
        <v>385</v>
      </c>
      <c r="U244" s="1"/>
    </row>
    <row r="245" customFormat="false" ht="15" hidden="false" customHeight="false" outlineLevel="0" collapsed="false">
      <c r="A245" s="0" t="s">
        <v>387</v>
      </c>
      <c r="B245" s="0" t="s">
        <v>68</v>
      </c>
      <c r="C245" s="1" t="s">
        <v>577</v>
      </c>
      <c r="D245" s="0" t="s">
        <v>34</v>
      </c>
      <c r="F245" s="0" t="n">
        <v>337</v>
      </c>
      <c r="G245" s="13" t="n">
        <v>0.2959</v>
      </c>
      <c r="H245" s="14" t="n">
        <v>0</v>
      </c>
      <c r="I245" s="13" t="n">
        <v>0</v>
      </c>
      <c r="J245" s="15" t="n">
        <v>64</v>
      </c>
      <c r="K245" s="13" t="n">
        <v>0.1557</v>
      </c>
      <c r="M245" s="0" t="s">
        <v>387</v>
      </c>
      <c r="U245" s="1"/>
    </row>
    <row r="246" customFormat="false" ht="15" hidden="false" customHeight="false" outlineLevel="0" collapsed="false">
      <c r="A246" s="0" t="s">
        <v>388</v>
      </c>
      <c r="B246" s="0" t="s">
        <v>68</v>
      </c>
      <c r="C246" s="1" t="s">
        <v>580</v>
      </c>
      <c r="D246" s="0" t="s">
        <v>34</v>
      </c>
      <c r="E246" s="0" t="n">
        <v>16</v>
      </c>
      <c r="F246" s="0" t="n">
        <v>10</v>
      </c>
      <c r="G246" s="13" t="n">
        <v>0.0088</v>
      </c>
      <c r="H246" s="14" t="n">
        <v>0</v>
      </c>
      <c r="I246" s="13" t="n">
        <v>0</v>
      </c>
      <c r="J246" s="15" t="n">
        <v>54</v>
      </c>
      <c r="K246" s="13" t="n">
        <v>0.1144</v>
      </c>
      <c r="M246" s="0" t="s">
        <v>388</v>
      </c>
      <c r="N246" s="0" t="str">
        <f aca="false">VLOOKUP(A246,C$3:K$433,2,FALSE())</f>
        <v>T</v>
      </c>
      <c r="O246" s="0" t="n">
        <v>16</v>
      </c>
      <c r="P246" s="0" t="n">
        <f aca="false">VLOOKUP(A246,C$3:K$433,4,FALSE())</f>
        <v>1090</v>
      </c>
      <c r="Q246" s="0" t="n">
        <f aca="false">VLOOKUP(A246,C$3:K$433,6,FALSE())</f>
        <v>0</v>
      </c>
      <c r="R246" s="0" t="n">
        <f aca="false">VLOOKUP(A246,C$3:K$433,8,FALSE())</f>
        <v>74</v>
      </c>
      <c r="U246" s="1"/>
    </row>
    <row r="247" customFormat="false" ht="15" hidden="false" customHeight="false" outlineLevel="0" collapsed="false">
      <c r="A247" s="0" t="s">
        <v>389</v>
      </c>
      <c r="B247" s="0" t="s">
        <v>47</v>
      </c>
      <c r="C247" s="1" t="s">
        <v>1058</v>
      </c>
      <c r="D247" s="0" t="s">
        <v>504</v>
      </c>
      <c r="E247" s="0" t="n">
        <v>3</v>
      </c>
      <c r="F247" s="0" t="n">
        <v>0</v>
      </c>
      <c r="G247" s="13" t="n">
        <v>0</v>
      </c>
      <c r="H247" s="15" t="n">
        <v>0</v>
      </c>
      <c r="I247" s="13" t="n">
        <v>0</v>
      </c>
      <c r="J247" s="14" t="n">
        <v>97</v>
      </c>
      <c r="K247" s="13" t="n">
        <v>0.2077</v>
      </c>
      <c r="M247" s="0" t="s">
        <v>389</v>
      </c>
      <c r="N247" s="0" t="str">
        <f aca="false">VLOOKUP(A247,C$3:K$433,2,FALSE())</f>
        <v>CB</v>
      </c>
      <c r="O247" s="0" t="n">
        <v>3</v>
      </c>
      <c r="P247" s="0" t="n">
        <f aca="false">VLOOKUP(A247,C$3:K$433,4,FALSE())</f>
        <v>0</v>
      </c>
      <c r="Q247" s="0" t="n">
        <f aca="false">VLOOKUP(A247,C$3:K$433,6,FALSE())</f>
        <v>1</v>
      </c>
      <c r="R247" s="0" t="n">
        <f aca="false">VLOOKUP(A247,C$3:K$433,8,FALSE())</f>
        <v>17</v>
      </c>
      <c r="U247" s="1"/>
    </row>
    <row r="248" customFormat="false" ht="15" hidden="false" customHeight="false" outlineLevel="0" collapsed="false">
      <c r="A248" s="0" t="s">
        <v>390</v>
      </c>
      <c r="B248" s="0" t="s">
        <v>34</v>
      </c>
      <c r="C248" s="1" t="s">
        <v>1058</v>
      </c>
      <c r="D248" s="0" t="s">
        <v>504</v>
      </c>
      <c r="E248" s="0" t="n">
        <v>16</v>
      </c>
      <c r="F248" s="0" t="n">
        <v>0</v>
      </c>
      <c r="G248" s="13" t="n">
        <v>0</v>
      </c>
      <c r="H248" s="15" t="n">
        <v>0</v>
      </c>
      <c r="I248" s="13" t="n">
        <v>0</v>
      </c>
      <c r="J248" s="14" t="n">
        <v>6</v>
      </c>
      <c r="K248" s="13" t="n">
        <v>0.0132</v>
      </c>
      <c r="M248" s="0" t="s">
        <v>390</v>
      </c>
      <c r="N248" s="0" t="str">
        <f aca="false">VLOOKUP(A248,C$3:K$433,2,FALSE())</f>
        <v>WR</v>
      </c>
      <c r="O248" s="0" t="n">
        <v>16</v>
      </c>
      <c r="P248" s="0" t="n">
        <f aca="false">VLOOKUP(A248,C$3:K$433,4,FALSE())</f>
        <v>580</v>
      </c>
      <c r="Q248" s="0" t="n">
        <f aca="false">VLOOKUP(A248,C$3:K$433,6,FALSE())</f>
        <v>0</v>
      </c>
      <c r="R248" s="0" t="n">
        <f aca="false">VLOOKUP(A248,C$3:K$433,8,FALSE())</f>
        <v>16</v>
      </c>
      <c r="U248" s="1"/>
    </row>
    <row r="249" customFormat="false" ht="15" hidden="false" customHeight="false" outlineLevel="0" collapsed="false">
      <c r="A249" s="0" t="s">
        <v>391</v>
      </c>
      <c r="B249" s="0" t="s">
        <v>40</v>
      </c>
      <c r="C249" s="1" t="s">
        <v>582</v>
      </c>
      <c r="D249" s="0" t="s">
        <v>85</v>
      </c>
      <c r="E249" s="0" t="n">
        <v>1</v>
      </c>
      <c r="F249" s="0" t="n">
        <v>0</v>
      </c>
      <c r="G249" s="13" t="n">
        <v>0</v>
      </c>
      <c r="H249" s="14" t="n">
        <v>65</v>
      </c>
      <c r="I249" s="13" t="n">
        <v>0.0611</v>
      </c>
      <c r="J249" s="14" t="n">
        <v>10</v>
      </c>
      <c r="K249" s="13" t="n">
        <v>0.0214</v>
      </c>
      <c r="M249" s="0" t="s">
        <v>391</v>
      </c>
      <c r="N249" s="0" t="str">
        <f aca="false">VLOOKUP(A249,C$3:K$433,2,FALSE())</f>
        <v>RB</v>
      </c>
      <c r="O249" s="0" t="n">
        <v>1</v>
      </c>
      <c r="P249" s="0" t="n">
        <f aca="false">VLOOKUP(A249,C$3:K$433,4,FALSE())</f>
        <v>0</v>
      </c>
      <c r="Q249" s="0" t="n">
        <f aca="false">VLOOKUP(A249,C$3:K$433,6,FALSE())</f>
        <v>0</v>
      </c>
      <c r="R249" s="0" t="n">
        <f aca="false">VLOOKUP(A249,C$3:K$433,8,FALSE())</f>
        <v>13</v>
      </c>
      <c r="U249" s="1"/>
    </row>
    <row r="250" customFormat="false" ht="15" hidden="false" customHeight="false" outlineLevel="0" collapsed="false">
      <c r="A250" s="0" t="s">
        <v>393</v>
      </c>
      <c r="B250" s="0" t="s">
        <v>47</v>
      </c>
      <c r="C250" s="1" t="s">
        <v>586</v>
      </c>
      <c r="D250" s="0" t="s">
        <v>40</v>
      </c>
      <c r="F250" s="0" t="n">
        <v>242</v>
      </c>
      <c r="G250" s="13" t="n">
        <v>0.2251</v>
      </c>
      <c r="H250" s="14" t="n">
        <v>0</v>
      </c>
      <c r="I250" s="13" t="n">
        <v>0</v>
      </c>
      <c r="J250" s="15" t="n">
        <v>21</v>
      </c>
      <c r="K250" s="13" t="n">
        <v>0.0456</v>
      </c>
      <c r="M250" s="0" t="s">
        <v>393</v>
      </c>
      <c r="U250" s="1"/>
    </row>
    <row r="251" customFormat="false" ht="15" hidden="false" customHeight="false" outlineLevel="0" collapsed="false">
      <c r="A251" s="0" t="s">
        <v>394</v>
      </c>
      <c r="B251" s="0" t="s">
        <v>34</v>
      </c>
      <c r="C251" s="1" t="s">
        <v>587</v>
      </c>
      <c r="D251" s="0" t="s">
        <v>34</v>
      </c>
      <c r="F251" s="0" t="n">
        <v>28</v>
      </c>
      <c r="G251" s="13" t="n">
        <v>0.0259</v>
      </c>
      <c r="H251" s="15" t="n">
        <v>0</v>
      </c>
      <c r="I251" s="13" t="n">
        <v>0</v>
      </c>
      <c r="J251" s="14" t="n">
        <v>5</v>
      </c>
      <c r="K251" s="13" t="n">
        <v>0.0112</v>
      </c>
      <c r="M251" s="0" t="s">
        <v>394</v>
      </c>
      <c r="U251" s="1"/>
    </row>
    <row r="252" customFormat="false" ht="15" hidden="false" customHeight="false" outlineLevel="0" collapsed="false">
      <c r="A252" s="0" t="s">
        <v>395</v>
      </c>
      <c r="B252" s="0" t="s">
        <v>40</v>
      </c>
      <c r="C252" s="1" t="s">
        <v>589</v>
      </c>
      <c r="D252" s="0" t="s">
        <v>34</v>
      </c>
      <c r="E252" s="0" t="n">
        <v>16</v>
      </c>
      <c r="F252" s="0" t="n">
        <v>318</v>
      </c>
      <c r="G252" s="13" t="n">
        <v>0.2684</v>
      </c>
      <c r="H252" s="14" t="n">
        <v>0</v>
      </c>
      <c r="I252" s="13" t="n">
        <v>0</v>
      </c>
      <c r="J252" s="15" t="n">
        <v>215</v>
      </c>
      <c r="K252" s="13" t="n">
        <v>0.4526</v>
      </c>
      <c r="M252" s="0" t="s">
        <v>395</v>
      </c>
      <c r="N252" s="0" t="str">
        <f aca="false">VLOOKUP(A252,C$3:K$433,2,FALSE())</f>
        <v>RB</v>
      </c>
      <c r="O252" s="0" t="n">
        <v>16</v>
      </c>
      <c r="P252" s="0" t="n">
        <f aca="false">VLOOKUP(A252,C$3:K$433,4,FALSE())</f>
        <v>560</v>
      </c>
      <c r="Q252" s="0" t="n">
        <f aca="false">VLOOKUP(A252,C$3:K$433,6,FALSE())</f>
        <v>0</v>
      </c>
      <c r="R252" s="0" t="n">
        <f aca="false">VLOOKUP(A252,C$3:K$433,8,FALSE())</f>
        <v>5</v>
      </c>
      <c r="U252" s="1"/>
    </row>
    <row r="253" customFormat="false" ht="15" hidden="false" customHeight="false" outlineLevel="0" collapsed="false">
      <c r="A253" s="0" t="s">
        <v>396</v>
      </c>
      <c r="B253" s="0" t="s">
        <v>37</v>
      </c>
      <c r="C253" s="1" t="s">
        <v>590</v>
      </c>
      <c r="D253" s="0" t="s">
        <v>1014</v>
      </c>
      <c r="F253" s="0" t="n">
        <v>257</v>
      </c>
      <c r="G253" s="13" t="n">
        <v>0.2169</v>
      </c>
      <c r="H253" s="14" t="n">
        <v>0</v>
      </c>
      <c r="I253" s="13" t="n">
        <v>0</v>
      </c>
      <c r="J253" s="15" t="n">
        <v>57</v>
      </c>
      <c r="K253" s="13" t="n">
        <v>0.12</v>
      </c>
      <c r="M253" s="0" t="s">
        <v>396</v>
      </c>
      <c r="U253" s="1"/>
    </row>
    <row r="254" customFormat="false" ht="15" hidden="false" customHeight="false" outlineLevel="0" collapsed="false">
      <c r="A254" s="0" t="s">
        <v>397</v>
      </c>
      <c r="B254" s="0" t="s">
        <v>76</v>
      </c>
      <c r="C254" s="1" t="s">
        <v>593</v>
      </c>
      <c r="D254" s="0" t="s">
        <v>16</v>
      </c>
      <c r="F254" s="0" t="n">
        <v>11</v>
      </c>
      <c r="G254" s="13" t="n">
        <v>0.0096</v>
      </c>
      <c r="H254" s="15" t="n">
        <v>0</v>
      </c>
      <c r="I254" s="13" t="n">
        <v>0</v>
      </c>
      <c r="J254" s="14" t="n">
        <v>37</v>
      </c>
      <c r="K254" s="13" t="n">
        <v>0.0819</v>
      </c>
      <c r="M254" s="0" t="s">
        <v>397</v>
      </c>
      <c r="U254" s="1"/>
    </row>
    <row r="255" customFormat="false" ht="15" hidden="false" customHeight="false" outlineLevel="0" collapsed="false">
      <c r="A255" s="0" t="s">
        <v>398</v>
      </c>
      <c r="B255" s="0" t="s">
        <v>55</v>
      </c>
      <c r="C255" s="1" t="s">
        <v>603</v>
      </c>
      <c r="D255" s="0" t="s">
        <v>47</v>
      </c>
      <c r="F255" s="0" t="n">
        <v>0</v>
      </c>
      <c r="G255" s="13" t="n">
        <v>0</v>
      </c>
      <c r="H255" s="14" t="n">
        <v>800</v>
      </c>
      <c r="I255" s="13" t="n">
        <v>0.7663</v>
      </c>
      <c r="J255" s="15" t="n">
        <v>125</v>
      </c>
      <c r="K255" s="13" t="n">
        <v>0.2632</v>
      </c>
      <c r="M255" s="0" t="s">
        <v>398</v>
      </c>
      <c r="U255" s="1"/>
    </row>
    <row r="256" customFormat="false" ht="15" hidden="false" customHeight="false" outlineLevel="0" collapsed="false">
      <c r="A256" s="0" t="s">
        <v>399</v>
      </c>
      <c r="B256" s="0" t="s">
        <v>24</v>
      </c>
      <c r="C256" s="1" t="s">
        <v>612</v>
      </c>
      <c r="D256" s="0" t="s">
        <v>16</v>
      </c>
      <c r="F256" s="0" t="n">
        <v>127</v>
      </c>
      <c r="G256" s="13" t="n">
        <v>0.1175</v>
      </c>
      <c r="H256" s="15" t="n">
        <v>0</v>
      </c>
      <c r="I256" s="13" t="n">
        <v>0</v>
      </c>
      <c r="J256" s="14" t="n">
        <v>148</v>
      </c>
      <c r="K256" s="13" t="n">
        <v>0.3239</v>
      </c>
      <c r="M256" s="0" t="s">
        <v>399</v>
      </c>
      <c r="U256" s="1"/>
    </row>
    <row r="257" customFormat="false" ht="15" hidden="false" customHeight="false" outlineLevel="0" collapsed="false">
      <c r="A257" s="0" t="s">
        <v>400</v>
      </c>
      <c r="B257" s="0" t="s">
        <v>16</v>
      </c>
      <c r="C257" s="1" t="s">
        <v>1059</v>
      </c>
      <c r="D257" s="0" t="s">
        <v>55</v>
      </c>
      <c r="E257" s="0" t="n">
        <v>7</v>
      </c>
      <c r="F257" s="0" t="n">
        <v>0</v>
      </c>
      <c r="G257" s="13" t="n">
        <v>0</v>
      </c>
      <c r="H257" s="14" t="n">
        <v>6</v>
      </c>
      <c r="I257" s="13" t="n">
        <v>0.0057</v>
      </c>
      <c r="J257" s="15" t="n">
        <v>1</v>
      </c>
      <c r="K257" s="13" t="n">
        <v>0.0021</v>
      </c>
      <c r="M257" s="0" t="s">
        <v>400</v>
      </c>
      <c r="N257" s="0" t="str">
        <f aca="false">VLOOKUP(A257,C$3:K$433,2,FALSE())</f>
        <v>TE</v>
      </c>
      <c r="O257" s="0" t="n">
        <v>7</v>
      </c>
      <c r="P257" s="0" t="n">
        <f aca="false">VLOOKUP(A257,C$3:K$433,4,FALSE())</f>
        <v>35</v>
      </c>
      <c r="Q257" s="0" t="n">
        <f aca="false">VLOOKUP(A257,C$3:K$433,6,FALSE())</f>
        <v>0</v>
      </c>
      <c r="R257" s="0" t="n">
        <f aca="false">VLOOKUP(A257,C$3:K$433,8,FALSE())</f>
        <v>10</v>
      </c>
      <c r="U257" s="1"/>
    </row>
    <row r="258" customFormat="false" ht="15" hidden="false" customHeight="false" outlineLevel="0" collapsed="false">
      <c r="A258" s="0" t="s">
        <v>401</v>
      </c>
      <c r="B258" s="0" t="s">
        <v>71</v>
      </c>
      <c r="C258" s="1" t="s">
        <v>1059</v>
      </c>
      <c r="D258" s="0" t="s">
        <v>55</v>
      </c>
      <c r="F258" s="0" t="n">
        <v>0</v>
      </c>
      <c r="G258" s="13" t="n">
        <v>0</v>
      </c>
      <c r="H258" s="15" t="n">
        <v>88</v>
      </c>
      <c r="I258" s="13" t="n">
        <v>0.0804</v>
      </c>
      <c r="J258" s="14" t="n">
        <v>43</v>
      </c>
      <c r="K258" s="13" t="n">
        <v>0.0962</v>
      </c>
      <c r="M258" s="0" t="s">
        <v>401</v>
      </c>
      <c r="U258" s="1"/>
    </row>
    <row r="259" customFormat="false" ht="15" hidden="false" customHeight="false" outlineLevel="0" collapsed="false">
      <c r="A259" s="0" t="s">
        <v>402</v>
      </c>
      <c r="B259" s="0" t="s">
        <v>85</v>
      </c>
      <c r="C259" s="1" t="s">
        <v>615</v>
      </c>
      <c r="D259" s="0" t="s">
        <v>1001</v>
      </c>
      <c r="E259" s="0" t="n">
        <v>15</v>
      </c>
      <c r="F259" s="0" t="n">
        <v>0</v>
      </c>
      <c r="G259" s="13" t="n">
        <v>0</v>
      </c>
      <c r="H259" s="14" t="n">
        <v>0</v>
      </c>
      <c r="I259" s="13" t="n">
        <v>0</v>
      </c>
      <c r="J259" s="15" t="n">
        <v>8</v>
      </c>
      <c r="K259" s="13" t="n">
        <v>0.018</v>
      </c>
      <c r="M259" s="0" t="s">
        <v>402</v>
      </c>
      <c r="N259" s="0" t="str">
        <f aca="false">VLOOKUP(A259,C$3:K$433,2,FALSE())</f>
        <v>NT</v>
      </c>
      <c r="O259" s="0" t="n">
        <v>15</v>
      </c>
      <c r="P259" s="0" t="n">
        <f aca="false">VLOOKUP(A259,C$3:K$433,4,FALSE())</f>
        <v>0</v>
      </c>
      <c r="Q259" s="0" t="n">
        <f aca="false">VLOOKUP(A259,C$3:K$433,6,FALSE())</f>
        <v>515</v>
      </c>
      <c r="R259" s="0" t="n">
        <f aca="false">VLOOKUP(A259,C$3:K$433,8,FALSE())</f>
        <v>74</v>
      </c>
      <c r="U259" s="1"/>
    </row>
    <row r="260" customFormat="false" ht="15" hidden="false" customHeight="false" outlineLevel="0" collapsed="false">
      <c r="A260" s="0" t="s">
        <v>403</v>
      </c>
      <c r="B260" s="0" t="s">
        <v>24</v>
      </c>
      <c r="C260" s="1" t="s">
        <v>617</v>
      </c>
      <c r="D260" s="0" t="s">
        <v>1006</v>
      </c>
      <c r="E260" s="0" t="n">
        <v>9</v>
      </c>
      <c r="F260" s="0" t="n">
        <v>0</v>
      </c>
      <c r="G260" s="13" t="n">
        <v>0</v>
      </c>
      <c r="H260" s="14" t="n">
        <v>39</v>
      </c>
      <c r="I260" s="13" t="n">
        <v>0.0374</v>
      </c>
      <c r="J260" s="15" t="n">
        <v>144</v>
      </c>
      <c r="K260" s="13" t="n">
        <v>0.3032</v>
      </c>
      <c r="M260" s="0" t="s">
        <v>403</v>
      </c>
      <c r="N260" s="0" t="str">
        <f aca="false">VLOOKUP(A260,C$3:K$433,2,FALSE())</f>
        <v>LB</v>
      </c>
      <c r="O260" s="0" t="n">
        <v>9</v>
      </c>
      <c r="P260" s="0" t="n">
        <f aca="false">VLOOKUP(A260,C$3:K$433,4,FALSE())</f>
        <v>0</v>
      </c>
      <c r="Q260" s="0" t="n">
        <f aca="false">VLOOKUP(A260,C$3:K$433,6,FALSE())</f>
        <v>46</v>
      </c>
      <c r="R260" s="0" t="n">
        <f aca="false">VLOOKUP(A260,C$3:K$433,8,FALSE())</f>
        <v>157</v>
      </c>
      <c r="U260" s="1"/>
    </row>
    <row r="261" customFormat="false" ht="15" hidden="false" customHeight="false" outlineLevel="0" collapsed="false">
      <c r="A261" s="0" t="s">
        <v>405</v>
      </c>
      <c r="B261" s="0" t="s">
        <v>24</v>
      </c>
      <c r="C261" s="1" t="s">
        <v>618</v>
      </c>
      <c r="D261" s="0" t="s">
        <v>1003</v>
      </c>
      <c r="F261" s="0" t="n">
        <v>0</v>
      </c>
      <c r="G261" s="13" t="n">
        <v>0</v>
      </c>
      <c r="H261" s="14" t="n">
        <v>813</v>
      </c>
      <c r="I261" s="13" t="n">
        <v>0.7425</v>
      </c>
      <c r="J261" s="15" t="n">
        <v>62</v>
      </c>
      <c r="K261" s="13" t="n">
        <v>0.1387</v>
      </c>
      <c r="M261" s="0" t="s">
        <v>405</v>
      </c>
      <c r="U261" s="1"/>
    </row>
    <row r="262" customFormat="false" ht="15" hidden="false" customHeight="false" outlineLevel="0" collapsed="false">
      <c r="A262" s="0" t="s">
        <v>406</v>
      </c>
      <c r="B262" s="0" t="s">
        <v>24</v>
      </c>
      <c r="C262" s="1" t="s">
        <v>619</v>
      </c>
      <c r="D262" s="0" t="s">
        <v>504</v>
      </c>
      <c r="E262" s="0" t="n">
        <v>16</v>
      </c>
      <c r="F262" s="0" t="n">
        <v>0</v>
      </c>
      <c r="G262" s="13" t="n">
        <v>0</v>
      </c>
      <c r="H262" s="15" t="n">
        <v>0</v>
      </c>
      <c r="I262" s="13" t="n">
        <v>0</v>
      </c>
      <c r="J262" s="14" t="n">
        <v>38</v>
      </c>
      <c r="K262" s="13" t="n">
        <v>0.085</v>
      </c>
      <c r="M262" s="0" t="s">
        <v>406</v>
      </c>
      <c r="N262" s="0" t="str">
        <f aca="false">VLOOKUP(A262,C$3:K$433,2,FALSE())</f>
        <v>LB</v>
      </c>
      <c r="O262" s="0" t="n">
        <v>16</v>
      </c>
      <c r="P262" s="0" t="n">
        <f aca="false">VLOOKUP(A262,C$3:K$433,4,FALSE())</f>
        <v>0</v>
      </c>
      <c r="Q262" s="0" t="n">
        <f aca="false">VLOOKUP(A262,C$3:K$433,6,FALSE())</f>
        <v>337</v>
      </c>
      <c r="R262" s="0" t="n">
        <f aca="false">VLOOKUP(A262,C$3:K$433,8,FALSE())</f>
        <v>171</v>
      </c>
      <c r="U262" s="1"/>
    </row>
    <row r="263" customFormat="false" ht="15" hidden="false" customHeight="false" outlineLevel="0" collapsed="false">
      <c r="A263" s="0" t="s">
        <v>407</v>
      </c>
      <c r="B263" s="0" t="s">
        <v>80</v>
      </c>
      <c r="C263" s="1" t="s">
        <v>621</v>
      </c>
      <c r="D263" s="0" t="s">
        <v>1003</v>
      </c>
      <c r="F263" s="0" t="n">
        <v>0</v>
      </c>
      <c r="G263" s="13" t="n">
        <v>0</v>
      </c>
      <c r="H263" s="14" t="n">
        <v>300</v>
      </c>
      <c r="I263" s="13" t="n">
        <v>0.2994</v>
      </c>
      <c r="J263" s="15" t="n">
        <v>192</v>
      </c>
      <c r="K263" s="13" t="n">
        <v>0.4238</v>
      </c>
      <c r="M263" s="0" t="s">
        <v>407</v>
      </c>
      <c r="U263" s="1"/>
    </row>
    <row r="264" customFormat="false" ht="15" hidden="false" customHeight="false" outlineLevel="0" collapsed="false">
      <c r="A264" s="0" t="s">
        <v>408</v>
      </c>
      <c r="B264" s="0" t="s">
        <v>85</v>
      </c>
      <c r="C264" s="1" t="s">
        <v>627</v>
      </c>
      <c r="D264" s="0" t="s">
        <v>37</v>
      </c>
      <c r="F264" s="0" t="n">
        <v>0</v>
      </c>
      <c r="G264" s="13" t="n">
        <v>0</v>
      </c>
      <c r="H264" s="15" t="n">
        <v>603</v>
      </c>
      <c r="I264" s="13" t="n">
        <v>0.5699</v>
      </c>
      <c r="J264" s="14" t="n">
        <v>172</v>
      </c>
      <c r="K264" s="13" t="n">
        <v>0.378</v>
      </c>
      <c r="M264" s="0" t="s">
        <v>408</v>
      </c>
      <c r="U264" s="1"/>
    </row>
    <row r="265" customFormat="false" ht="15" hidden="false" customHeight="false" outlineLevel="0" collapsed="false">
      <c r="A265" s="0" t="s">
        <v>409</v>
      </c>
      <c r="B265" s="0" t="s">
        <v>68</v>
      </c>
      <c r="C265" s="1" t="s">
        <v>1060</v>
      </c>
      <c r="D265" s="0" t="s">
        <v>1014</v>
      </c>
      <c r="E265" s="0" t="n">
        <v>15</v>
      </c>
      <c r="F265" s="0" t="n">
        <v>372</v>
      </c>
      <c r="G265" s="13" t="n">
        <v>0.3448</v>
      </c>
      <c r="H265" s="15" t="n">
        <v>0</v>
      </c>
      <c r="I265" s="13" t="n">
        <v>0</v>
      </c>
      <c r="J265" s="14" t="n">
        <v>26</v>
      </c>
      <c r="K265" s="13" t="n">
        <v>0.0569</v>
      </c>
      <c r="M265" s="0" t="s">
        <v>409</v>
      </c>
      <c r="N265" s="0" t="str">
        <f aca="false">VLOOKUP(A265,C$3:K$433,2,FALSE())</f>
        <v>T</v>
      </c>
      <c r="O265" s="0" t="n">
        <v>15</v>
      </c>
      <c r="P265" s="0" t="n">
        <f aca="false">VLOOKUP(A265,C$3:K$433,4,FALSE())</f>
        <v>963</v>
      </c>
      <c r="Q265" s="0" t="n">
        <f aca="false">VLOOKUP(A265,C$3:K$433,6,FALSE())</f>
        <v>0</v>
      </c>
      <c r="R265" s="0" t="n">
        <f aca="false">VLOOKUP(A265,C$3:K$433,8,FALSE())</f>
        <v>55</v>
      </c>
      <c r="U265" s="1"/>
    </row>
    <row r="266" customFormat="false" ht="15" hidden="false" customHeight="false" outlineLevel="0" collapsed="false">
      <c r="A266" s="0" t="s">
        <v>410</v>
      </c>
      <c r="B266" s="0" t="s">
        <v>19</v>
      </c>
      <c r="C266" s="1" t="s">
        <v>1060</v>
      </c>
      <c r="D266" s="0" t="s">
        <v>1014</v>
      </c>
      <c r="E266" s="0" t="n">
        <v>14</v>
      </c>
      <c r="F266" s="0" t="n">
        <v>37</v>
      </c>
      <c r="G266" s="13" t="n">
        <v>0.0332</v>
      </c>
      <c r="H266" s="14" t="n">
        <v>0</v>
      </c>
      <c r="I266" s="13" t="n">
        <v>0</v>
      </c>
      <c r="J266" s="15" t="n">
        <v>3</v>
      </c>
      <c r="K266" s="13" t="n">
        <v>0.0061</v>
      </c>
      <c r="M266" s="0" t="s">
        <v>410</v>
      </c>
      <c r="N266" s="0" t="str">
        <f aca="false">VLOOKUP(A266,C$3:K$433,2,FALSE())</f>
        <v>LB</v>
      </c>
      <c r="O266" s="0" t="n">
        <v>14</v>
      </c>
      <c r="P266" s="0" t="n">
        <f aca="false">VLOOKUP(A266,C$3:K$433,4,FALSE())</f>
        <v>0</v>
      </c>
      <c r="Q266" s="0" t="n">
        <f aca="false">VLOOKUP(A266,C$3:K$433,6,FALSE())</f>
        <v>762</v>
      </c>
      <c r="R266" s="0" t="n">
        <f aca="false">VLOOKUP(A266,C$3:K$433,8,FALSE())</f>
        <v>74</v>
      </c>
      <c r="U266" s="1"/>
    </row>
    <row r="267" customFormat="false" ht="15" hidden="false" customHeight="false" outlineLevel="0" collapsed="false">
      <c r="A267" s="0" t="s">
        <v>411</v>
      </c>
      <c r="B267" s="0" t="s">
        <v>68</v>
      </c>
      <c r="C267" s="1" t="s">
        <v>629</v>
      </c>
      <c r="D267" s="0" t="s">
        <v>47</v>
      </c>
      <c r="F267" s="0" t="n">
        <v>0</v>
      </c>
      <c r="G267" s="13" t="n">
        <v>0</v>
      </c>
      <c r="H267" s="15" t="n">
        <v>8</v>
      </c>
      <c r="I267" s="13" t="n">
        <v>0.0076</v>
      </c>
      <c r="J267" s="14" t="n">
        <v>46</v>
      </c>
      <c r="K267" s="13" t="n">
        <v>0.1018</v>
      </c>
      <c r="M267" s="0" t="s">
        <v>411</v>
      </c>
      <c r="U267" s="1"/>
    </row>
    <row r="268" customFormat="false" ht="15" hidden="false" customHeight="false" outlineLevel="0" collapsed="false">
      <c r="A268" s="0" t="s">
        <v>413</v>
      </c>
      <c r="B268" s="0" t="s">
        <v>47</v>
      </c>
      <c r="C268" s="1" t="s">
        <v>631</v>
      </c>
      <c r="D268" s="0" t="s">
        <v>1001</v>
      </c>
      <c r="E268" s="0" t="n">
        <v>16</v>
      </c>
      <c r="F268" s="0" t="n">
        <v>986</v>
      </c>
      <c r="G268" s="13" t="n">
        <v>0.9138</v>
      </c>
      <c r="H268" s="15" t="n">
        <v>0</v>
      </c>
      <c r="I268" s="13" t="n">
        <v>0</v>
      </c>
      <c r="J268" s="14" t="n">
        <v>63</v>
      </c>
      <c r="K268" s="13" t="n">
        <v>0.1379</v>
      </c>
      <c r="M268" s="0" t="s">
        <v>413</v>
      </c>
      <c r="N268" s="0" t="str">
        <f aca="false">VLOOKUP(A268,C$3:K$433,2,FALSE())</f>
        <v>CB</v>
      </c>
      <c r="O268" s="0" t="n">
        <v>16</v>
      </c>
      <c r="P268" s="0" t="n">
        <f aca="false">VLOOKUP(A268,C$3:K$433,4,FALSE())</f>
        <v>0</v>
      </c>
      <c r="Q268" s="0" t="n">
        <f aca="false">VLOOKUP(A268,C$3:K$433,6,FALSE())</f>
        <v>505</v>
      </c>
      <c r="R268" s="0" t="n">
        <f aca="false">VLOOKUP(A268,C$3:K$433,8,FALSE())</f>
        <v>174</v>
      </c>
      <c r="U268" s="1"/>
    </row>
    <row r="269" customFormat="false" ht="15" hidden="false" customHeight="false" outlineLevel="0" collapsed="false">
      <c r="A269" s="0" t="s">
        <v>414</v>
      </c>
      <c r="B269" s="0" t="s">
        <v>16</v>
      </c>
      <c r="C269" s="1" t="s">
        <v>633</v>
      </c>
      <c r="D269" s="0" t="s">
        <v>37</v>
      </c>
      <c r="F269" s="0" t="n">
        <v>0</v>
      </c>
      <c r="G269" s="13" t="n">
        <v>0</v>
      </c>
      <c r="H269" s="14" t="n">
        <v>1092</v>
      </c>
      <c r="I269" s="13" t="n">
        <v>0.9455</v>
      </c>
      <c r="J269" s="15" t="n">
        <v>65</v>
      </c>
      <c r="K269" s="13" t="n">
        <v>0.1305</v>
      </c>
      <c r="M269" s="0" t="s">
        <v>414</v>
      </c>
      <c r="U269" s="1"/>
    </row>
    <row r="270" customFormat="false" ht="15" hidden="false" customHeight="false" outlineLevel="0" collapsed="false">
      <c r="A270" s="0" t="s">
        <v>416</v>
      </c>
      <c r="B270" s="0" t="s">
        <v>30</v>
      </c>
      <c r="C270" s="1" t="s">
        <v>1061</v>
      </c>
      <c r="D270" s="0" t="s">
        <v>1003</v>
      </c>
      <c r="F270" s="0" t="n">
        <v>0</v>
      </c>
      <c r="G270" s="13" t="n">
        <v>0</v>
      </c>
      <c r="H270" s="14" t="n">
        <v>78</v>
      </c>
      <c r="I270" s="13" t="n">
        <v>0.0756</v>
      </c>
      <c r="J270" s="15" t="n">
        <v>207</v>
      </c>
      <c r="K270" s="13" t="n">
        <v>0.453</v>
      </c>
      <c r="M270" s="0" t="s">
        <v>416</v>
      </c>
      <c r="U270" s="1"/>
    </row>
    <row r="271" customFormat="false" ht="15" hidden="false" customHeight="false" outlineLevel="0" collapsed="false">
      <c r="A271" s="0" t="s">
        <v>417</v>
      </c>
      <c r="B271" s="0" t="s">
        <v>85</v>
      </c>
      <c r="C271" s="1" t="s">
        <v>1061</v>
      </c>
      <c r="D271" s="0" t="s">
        <v>1003</v>
      </c>
      <c r="F271" s="0" t="n">
        <v>0</v>
      </c>
      <c r="G271" s="13" t="n">
        <v>0</v>
      </c>
      <c r="H271" s="15" t="n">
        <v>0</v>
      </c>
      <c r="I271" s="13" t="n">
        <v>0</v>
      </c>
      <c r="J271" s="14" t="n">
        <v>37</v>
      </c>
      <c r="K271" s="13" t="n">
        <v>0.0749</v>
      </c>
      <c r="M271" s="0" t="s">
        <v>417</v>
      </c>
      <c r="U271" s="1"/>
    </row>
    <row r="272" customFormat="false" ht="15" hidden="false" customHeight="false" outlineLevel="0" collapsed="false">
      <c r="A272" s="0" t="s">
        <v>419</v>
      </c>
      <c r="B272" s="0" t="s">
        <v>34</v>
      </c>
      <c r="C272" s="1" t="s">
        <v>644</v>
      </c>
      <c r="D272" s="0" t="s">
        <v>85</v>
      </c>
      <c r="E272" s="0" t="n">
        <v>1</v>
      </c>
      <c r="F272" s="0" t="n">
        <v>0</v>
      </c>
      <c r="G272" s="13" t="n">
        <v>0</v>
      </c>
      <c r="H272" s="14" t="n">
        <v>76</v>
      </c>
      <c r="I272" s="13" t="n">
        <v>0.066</v>
      </c>
      <c r="J272" s="15" t="n">
        <v>17</v>
      </c>
      <c r="K272" s="13" t="n">
        <v>0.0353</v>
      </c>
      <c r="M272" s="0" t="s">
        <v>419</v>
      </c>
      <c r="N272" s="0" t="str">
        <f aca="false">VLOOKUP(A272,C$3:K$433,2,FALSE())</f>
        <v>WR</v>
      </c>
      <c r="O272" s="0" t="n">
        <v>1</v>
      </c>
      <c r="P272" s="0" t="n">
        <f aca="false">VLOOKUP(A272,C$3:K$433,4,FALSE())</f>
        <v>0</v>
      </c>
      <c r="Q272" s="0" t="n">
        <f aca="false">VLOOKUP(A272,C$3:K$433,6,FALSE())</f>
        <v>0</v>
      </c>
      <c r="R272" s="0" t="n">
        <f aca="false">VLOOKUP(A272,C$3:K$433,8,FALSE())</f>
        <v>12</v>
      </c>
      <c r="U272" s="1"/>
    </row>
    <row r="273" customFormat="false" ht="15" hidden="false" customHeight="false" outlineLevel="0" collapsed="false">
      <c r="A273" s="0" t="s">
        <v>420</v>
      </c>
      <c r="B273" s="0" t="s">
        <v>34</v>
      </c>
      <c r="C273" s="1" t="s">
        <v>1062</v>
      </c>
      <c r="D273" s="0" t="s">
        <v>34</v>
      </c>
      <c r="F273" s="0" t="n">
        <v>339</v>
      </c>
      <c r="G273" s="13" t="n">
        <v>0.2976</v>
      </c>
      <c r="H273" s="14" t="n">
        <v>0</v>
      </c>
      <c r="I273" s="13" t="n">
        <v>0</v>
      </c>
      <c r="J273" s="15" t="n">
        <v>0</v>
      </c>
      <c r="K273" s="13" t="n">
        <v>0</v>
      </c>
      <c r="M273" s="0" t="s">
        <v>420</v>
      </c>
      <c r="U273" s="1"/>
    </row>
    <row r="274" customFormat="false" ht="15" hidden="false" customHeight="false" outlineLevel="0" collapsed="false">
      <c r="A274" s="0" t="s">
        <v>422</v>
      </c>
      <c r="B274" s="0" t="s">
        <v>68</v>
      </c>
      <c r="C274" s="1" t="s">
        <v>1062</v>
      </c>
      <c r="D274" s="0" t="s">
        <v>34</v>
      </c>
      <c r="F274" s="0" t="n">
        <v>12</v>
      </c>
      <c r="G274" s="13" t="n">
        <v>0.0112</v>
      </c>
      <c r="H274" s="14" t="n">
        <v>0</v>
      </c>
      <c r="I274" s="13" t="n">
        <v>0</v>
      </c>
      <c r="J274" s="15" t="n">
        <v>0</v>
      </c>
      <c r="K274" s="13" t="n">
        <v>0</v>
      </c>
      <c r="M274" s="0" t="s">
        <v>422</v>
      </c>
      <c r="U274" s="1"/>
    </row>
    <row r="275" customFormat="false" ht="15" hidden="false" customHeight="false" outlineLevel="0" collapsed="false">
      <c r="A275" s="0" t="s">
        <v>423</v>
      </c>
      <c r="B275" s="0" t="s">
        <v>16</v>
      </c>
      <c r="C275" s="1" t="s">
        <v>1062</v>
      </c>
      <c r="D275" s="0" t="s">
        <v>34</v>
      </c>
      <c r="F275" s="0" t="n">
        <v>10</v>
      </c>
      <c r="G275" s="13" t="n">
        <v>0.009</v>
      </c>
      <c r="H275" s="15" t="n">
        <v>0</v>
      </c>
      <c r="I275" s="13" t="n">
        <v>0</v>
      </c>
      <c r="J275" s="14" t="n">
        <v>0</v>
      </c>
      <c r="K275" s="13" t="n">
        <v>0</v>
      </c>
      <c r="M275" s="0" t="s">
        <v>423</v>
      </c>
      <c r="U275" s="1"/>
    </row>
    <row r="276" customFormat="false" ht="15" hidden="false" customHeight="false" outlineLevel="0" collapsed="false">
      <c r="A276" s="0" t="s">
        <v>424</v>
      </c>
      <c r="B276" s="0" t="s">
        <v>37</v>
      </c>
      <c r="C276" s="1" t="s">
        <v>645</v>
      </c>
      <c r="D276" s="0" t="s">
        <v>55</v>
      </c>
      <c r="F276" s="0" t="n">
        <v>0</v>
      </c>
      <c r="G276" s="13" t="n">
        <v>0</v>
      </c>
      <c r="H276" s="14" t="n">
        <v>807</v>
      </c>
      <c r="I276" s="13" t="n">
        <v>0.7693</v>
      </c>
      <c r="J276" s="15" t="n">
        <v>78</v>
      </c>
      <c r="K276" s="13" t="n">
        <v>0.1642</v>
      </c>
      <c r="M276" s="0" t="s">
        <v>424</v>
      </c>
      <c r="U276" s="1"/>
    </row>
    <row r="277" customFormat="false" ht="15" hidden="false" customHeight="false" outlineLevel="0" collapsed="false">
      <c r="A277" s="0" t="s">
        <v>425</v>
      </c>
      <c r="B277" s="0" t="s">
        <v>55</v>
      </c>
      <c r="C277" s="1" t="s">
        <v>646</v>
      </c>
      <c r="D277" s="0" t="s">
        <v>55</v>
      </c>
      <c r="E277" s="0" t="n">
        <v>15</v>
      </c>
      <c r="F277" s="0" t="n">
        <v>0</v>
      </c>
      <c r="G277" s="13" t="n">
        <v>0</v>
      </c>
      <c r="H277" s="14" t="n">
        <v>29</v>
      </c>
      <c r="I277" s="13" t="n">
        <v>0.0261</v>
      </c>
      <c r="J277" s="15" t="n">
        <v>12</v>
      </c>
      <c r="K277" s="13" t="n">
        <v>0.0269</v>
      </c>
      <c r="M277" s="0" t="s">
        <v>425</v>
      </c>
      <c r="N277" s="0" t="str">
        <f aca="false">VLOOKUP(A277,C$3:K$433,2,FALSE())</f>
        <v>DE</v>
      </c>
      <c r="O277" s="0" t="n">
        <v>15</v>
      </c>
      <c r="P277" s="0" t="n">
        <f aca="false">VLOOKUP(A277,C$3:K$433,4,FALSE())</f>
        <v>0</v>
      </c>
      <c r="Q277" s="0" t="n">
        <f aca="false">VLOOKUP(A277,C$3:K$433,6,FALSE())</f>
        <v>323</v>
      </c>
      <c r="R277" s="0" t="n">
        <f aca="false">VLOOKUP(A277,C$3:K$433,8,FALSE())</f>
        <v>8</v>
      </c>
      <c r="U277" s="1"/>
    </row>
    <row r="278" customFormat="false" ht="15" hidden="false" customHeight="false" outlineLevel="0" collapsed="false">
      <c r="A278" s="0" t="s">
        <v>426</v>
      </c>
      <c r="B278" s="0" t="s">
        <v>16</v>
      </c>
      <c r="C278" s="1" t="s">
        <v>649</v>
      </c>
      <c r="D278" s="0" t="s">
        <v>47</v>
      </c>
      <c r="F278" s="0" t="n">
        <v>0</v>
      </c>
      <c r="G278" s="13" t="n">
        <v>0</v>
      </c>
      <c r="H278" s="15" t="n">
        <v>3</v>
      </c>
      <c r="I278" s="13" t="n">
        <v>0.0027</v>
      </c>
      <c r="J278" s="14" t="n">
        <v>38</v>
      </c>
      <c r="K278" s="13" t="n">
        <v>0.0812</v>
      </c>
      <c r="M278" s="0" t="s">
        <v>426</v>
      </c>
      <c r="U278" s="1"/>
    </row>
    <row r="279" customFormat="false" ht="15" hidden="false" customHeight="false" outlineLevel="0" collapsed="false">
      <c r="A279" s="0" t="s">
        <v>427</v>
      </c>
      <c r="B279" s="0" t="s">
        <v>24</v>
      </c>
      <c r="C279" s="1" t="s">
        <v>651</v>
      </c>
      <c r="D279" s="0" t="s">
        <v>1003</v>
      </c>
      <c r="F279" s="0" t="n">
        <v>0</v>
      </c>
      <c r="G279" s="13" t="n">
        <v>0</v>
      </c>
      <c r="H279" s="14" t="n">
        <v>253</v>
      </c>
      <c r="I279" s="13" t="n">
        <v>0.2412</v>
      </c>
      <c r="J279" s="15" t="n">
        <v>101</v>
      </c>
      <c r="K279" s="13" t="n">
        <v>0.2126</v>
      </c>
      <c r="M279" s="0" t="s">
        <v>427</v>
      </c>
      <c r="U279" s="1"/>
    </row>
    <row r="280" customFormat="false" ht="15" hidden="false" customHeight="false" outlineLevel="0" collapsed="false">
      <c r="A280" s="0" t="s">
        <v>428</v>
      </c>
      <c r="B280" s="0" t="s">
        <v>85</v>
      </c>
      <c r="C280" s="1" t="s">
        <v>659</v>
      </c>
      <c r="D280" s="0" t="s">
        <v>40</v>
      </c>
      <c r="E280" s="0" t="n">
        <v>7</v>
      </c>
      <c r="F280" s="0" t="n">
        <v>9</v>
      </c>
      <c r="G280" s="13" t="n">
        <v>0.0094</v>
      </c>
      <c r="H280" s="14" t="n">
        <v>0</v>
      </c>
      <c r="I280" s="13" t="n">
        <v>0</v>
      </c>
      <c r="J280" s="15" t="n">
        <v>2</v>
      </c>
      <c r="K280" s="13" t="n">
        <v>0.0043</v>
      </c>
      <c r="M280" s="0" t="s">
        <v>428</v>
      </c>
      <c r="N280" s="0" t="str">
        <f aca="false">VLOOKUP(A280,C$3:K$433,2,FALSE())</f>
        <v>DT</v>
      </c>
      <c r="O280" s="0" t="n">
        <v>7</v>
      </c>
      <c r="P280" s="0" t="n">
        <f aca="false">VLOOKUP(A280,C$3:K$433,4,FALSE())</f>
        <v>0</v>
      </c>
      <c r="Q280" s="0" t="n">
        <f aca="false">VLOOKUP(A280,C$3:K$433,6,FALSE())</f>
        <v>134</v>
      </c>
      <c r="R280" s="0" t="n">
        <f aca="false">VLOOKUP(A280,C$3:K$433,8,FALSE())</f>
        <v>40</v>
      </c>
      <c r="U280" s="1"/>
    </row>
    <row r="281" customFormat="false" ht="15" hidden="false" customHeight="false" outlineLevel="0" collapsed="false">
      <c r="A281" s="0" t="s">
        <v>429</v>
      </c>
      <c r="B281" s="0" t="s">
        <v>68</v>
      </c>
      <c r="C281" s="1" t="s">
        <v>661</v>
      </c>
      <c r="D281" s="0" t="s">
        <v>27</v>
      </c>
      <c r="F281" s="0" t="n">
        <v>154</v>
      </c>
      <c r="G281" s="13" t="n">
        <v>0.1396</v>
      </c>
      <c r="H281" s="14" t="n">
        <v>0</v>
      </c>
      <c r="I281" s="13" t="n">
        <v>0</v>
      </c>
      <c r="J281" s="15" t="n">
        <v>108</v>
      </c>
      <c r="K281" s="13" t="n">
        <v>0.2477</v>
      </c>
      <c r="M281" s="0" t="s">
        <v>429</v>
      </c>
      <c r="U281" s="1"/>
    </row>
    <row r="282" customFormat="false" ht="15" hidden="false" customHeight="false" outlineLevel="0" collapsed="false">
      <c r="A282" s="0" t="s">
        <v>431</v>
      </c>
      <c r="B282" s="0" t="s">
        <v>76</v>
      </c>
      <c r="C282" s="1" t="s">
        <v>662</v>
      </c>
      <c r="D282" s="0" t="s">
        <v>85</v>
      </c>
      <c r="F282" s="0" t="n">
        <v>0</v>
      </c>
      <c r="G282" s="13" t="n">
        <v>0</v>
      </c>
      <c r="H282" s="15" t="n">
        <v>508</v>
      </c>
      <c r="I282" s="13" t="n">
        <v>0.4652</v>
      </c>
      <c r="J282" s="14" t="n">
        <v>46</v>
      </c>
      <c r="K282" s="13" t="n">
        <v>0.0935</v>
      </c>
      <c r="M282" s="0" t="s">
        <v>431</v>
      </c>
      <c r="U282" s="1"/>
    </row>
    <row r="283" customFormat="false" ht="15" hidden="false" customHeight="false" outlineLevel="0" collapsed="false">
      <c r="A283" s="0" t="s">
        <v>432</v>
      </c>
      <c r="B283" s="0" t="s">
        <v>76</v>
      </c>
      <c r="C283" s="1" t="s">
        <v>666</v>
      </c>
      <c r="D283" s="0" t="s">
        <v>76</v>
      </c>
      <c r="F283" s="0" t="n">
        <v>733</v>
      </c>
      <c r="G283" s="13" t="n">
        <v>0.7089</v>
      </c>
      <c r="H283" s="14" t="n">
        <v>0</v>
      </c>
      <c r="I283" s="13" t="n">
        <v>0</v>
      </c>
      <c r="J283" s="15" t="n">
        <v>0</v>
      </c>
      <c r="K283" s="13" t="n">
        <v>0</v>
      </c>
      <c r="M283" s="0" t="s">
        <v>432</v>
      </c>
      <c r="U283" s="1"/>
    </row>
    <row r="284" customFormat="false" ht="15" hidden="false" customHeight="false" outlineLevel="0" collapsed="false">
      <c r="A284" s="0" t="s">
        <v>433</v>
      </c>
      <c r="B284" s="0" t="s">
        <v>47</v>
      </c>
      <c r="C284" s="1" t="s">
        <v>667</v>
      </c>
      <c r="D284" s="0" t="s">
        <v>40</v>
      </c>
      <c r="F284" s="0" t="n">
        <v>1</v>
      </c>
      <c r="G284" s="13" t="n">
        <v>0.0009</v>
      </c>
      <c r="H284" s="14" t="n">
        <v>0</v>
      </c>
      <c r="I284" s="13" t="n">
        <v>0</v>
      </c>
      <c r="J284" s="15" t="n">
        <v>129</v>
      </c>
      <c r="K284" s="13" t="n">
        <v>0.2762</v>
      </c>
      <c r="M284" s="0" t="s">
        <v>433</v>
      </c>
      <c r="U284" s="1"/>
    </row>
    <row r="285" customFormat="false" ht="15" hidden="false" customHeight="false" outlineLevel="0" collapsed="false">
      <c r="A285" s="0" t="s">
        <v>434</v>
      </c>
      <c r="B285" s="0" t="s">
        <v>76</v>
      </c>
      <c r="C285" s="1" t="s">
        <v>668</v>
      </c>
      <c r="D285" s="0" t="s">
        <v>47</v>
      </c>
      <c r="F285" s="0" t="n">
        <v>0</v>
      </c>
      <c r="G285" s="13" t="n">
        <v>0</v>
      </c>
      <c r="H285" s="14" t="n">
        <v>1036</v>
      </c>
      <c r="I285" s="13" t="n">
        <v>0.954</v>
      </c>
      <c r="J285" s="15" t="n">
        <v>5</v>
      </c>
      <c r="K285" s="13" t="n">
        <v>0.0112</v>
      </c>
      <c r="M285" s="0" t="s">
        <v>434</v>
      </c>
      <c r="U285" s="1"/>
    </row>
    <row r="286" customFormat="false" ht="15" hidden="false" customHeight="false" outlineLevel="0" collapsed="false">
      <c r="A286" s="0" t="s">
        <v>435</v>
      </c>
      <c r="B286" s="0" t="s">
        <v>24</v>
      </c>
      <c r="C286" s="1" t="s">
        <v>1063</v>
      </c>
      <c r="D286" s="0" t="s">
        <v>34</v>
      </c>
      <c r="E286" s="0" t="n">
        <v>15</v>
      </c>
      <c r="F286" s="0" t="n">
        <v>12</v>
      </c>
      <c r="G286" s="13" t="n">
        <v>0.0112</v>
      </c>
      <c r="H286" s="15" t="n">
        <v>0</v>
      </c>
      <c r="I286" s="13" t="n">
        <v>0</v>
      </c>
      <c r="J286" s="14" t="n">
        <v>71</v>
      </c>
      <c r="K286" s="13" t="n">
        <v>0.154</v>
      </c>
      <c r="M286" s="0" t="s">
        <v>435</v>
      </c>
      <c r="N286" s="0" t="str">
        <f aca="false">VLOOKUP(A286,C$3:K$433,2,FALSE())</f>
        <v>DE</v>
      </c>
      <c r="O286" s="0" t="n">
        <v>15</v>
      </c>
      <c r="P286" s="0" t="n">
        <f aca="false">VLOOKUP(A286,C$3:K$433,4,FALSE())</f>
        <v>0</v>
      </c>
      <c r="Q286" s="0" t="n">
        <f aca="false">VLOOKUP(A286,C$3:K$433,6,FALSE())</f>
        <v>130</v>
      </c>
      <c r="R286" s="0" t="n">
        <f aca="false">VLOOKUP(A286,C$3:K$433,8,FALSE())</f>
        <v>142</v>
      </c>
      <c r="U286" s="1"/>
    </row>
    <row r="287" customFormat="false" ht="15" hidden="false" customHeight="false" outlineLevel="0" collapsed="false">
      <c r="A287" s="0" t="s">
        <v>436</v>
      </c>
      <c r="B287" s="0" t="s">
        <v>34</v>
      </c>
      <c r="C287" s="1" t="s">
        <v>1063</v>
      </c>
      <c r="D287" s="0" t="s">
        <v>34</v>
      </c>
      <c r="F287" s="0" t="n">
        <v>0</v>
      </c>
      <c r="G287" s="13" t="n">
        <v>0</v>
      </c>
      <c r="H287" s="15" t="n">
        <v>0</v>
      </c>
      <c r="I287" s="13" t="n">
        <v>0</v>
      </c>
      <c r="J287" s="14" t="n">
        <v>6</v>
      </c>
      <c r="K287" s="13" t="n">
        <v>0.0125</v>
      </c>
      <c r="M287" s="0" t="s">
        <v>436</v>
      </c>
      <c r="U287" s="1"/>
    </row>
    <row r="288" customFormat="false" ht="15" hidden="false" customHeight="false" outlineLevel="0" collapsed="false">
      <c r="A288" s="0" t="s">
        <v>438</v>
      </c>
      <c r="B288" s="0" t="s">
        <v>30</v>
      </c>
      <c r="C288" s="1" t="s">
        <v>670</v>
      </c>
      <c r="D288" s="0" t="s">
        <v>34</v>
      </c>
      <c r="F288" s="0" t="n">
        <v>5</v>
      </c>
      <c r="G288" s="13" t="n">
        <v>0.0047</v>
      </c>
      <c r="H288" s="14" t="n">
        <v>0</v>
      </c>
      <c r="I288" s="13" t="n">
        <v>0</v>
      </c>
      <c r="J288" s="15" t="n">
        <v>1</v>
      </c>
      <c r="K288" s="13" t="n">
        <v>0.0023</v>
      </c>
      <c r="M288" s="0" t="s">
        <v>438</v>
      </c>
      <c r="U288" s="1"/>
    </row>
    <row r="289" customFormat="false" ht="15" hidden="false" customHeight="false" outlineLevel="0" collapsed="false">
      <c r="A289" s="0" t="s">
        <v>439</v>
      </c>
      <c r="B289" s="0" t="s">
        <v>16</v>
      </c>
      <c r="C289" s="1" t="s">
        <v>671</v>
      </c>
      <c r="D289" s="0" t="s">
        <v>55</v>
      </c>
      <c r="F289" s="0" t="n">
        <v>0</v>
      </c>
      <c r="G289" s="13" t="n">
        <v>0</v>
      </c>
      <c r="H289" s="15" t="n">
        <v>596</v>
      </c>
      <c r="I289" s="13" t="n">
        <v>0.5178</v>
      </c>
      <c r="J289" s="14" t="n">
        <v>19</v>
      </c>
      <c r="K289" s="13" t="n">
        <v>0.0395</v>
      </c>
      <c r="M289" s="0" t="s">
        <v>439</v>
      </c>
      <c r="U289" s="1"/>
    </row>
    <row r="290" customFormat="false" ht="15" hidden="false" customHeight="false" outlineLevel="0" collapsed="false">
      <c r="A290" s="0" t="s">
        <v>440</v>
      </c>
      <c r="B290" s="0" t="s">
        <v>34</v>
      </c>
      <c r="C290" s="1" t="s">
        <v>672</v>
      </c>
      <c r="D290" s="0" t="s">
        <v>1001</v>
      </c>
      <c r="E290" s="0" t="n">
        <v>10</v>
      </c>
      <c r="F290" s="0" t="n">
        <v>73</v>
      </c>
      <c r="G290" s="13" t="n">
        <v>0.0677</v>
      </c>
      <c r="H290" s="14" t="n">
        <v>0</v>
      </c>
      <c r="I290" s="13" t="n">
        <v>0</v>
      </c>
      <c r="J290" s="15" t="n">
        <v>46</v>
      </c>
      <c r="K290" s="13" t="n">
        <v>0.1034</v>
      </c>
      <c r="M290" s="0" t="s">
        <v>440</v>
      </c>
      <c r="N290" s="0" t="str">
        <f aca="false">VLOOKUP(A290,C$3:K$433,2,FALSE())</f>
        <v>WR</v>
      </c>
      <c r="O290" s="0" t="n">
        <v>10</v>
      </c>
      <c r="P290" s="0" t="n">
        <f aca="false">VLOOKUP(A290,C$3:K$433,4,FALSE())</f>
        <v>36</v>
      </c>
      <c r="Q290" s="0" t="n">
        <f aca="false">VLOOKUP(A290,C$3:K$433,6,FALSE())</f>
        <v>0</v>
      </c>
      <c r="R290" s="0" t="n">
        <f aca="false">VLOOKUP(A290,C$3:K$433,8,FALSE())</f>
        <v>121</v>
      </c>
      <c r="U290" s="1"/>
    </row>
    <row r="291" customFormat="false" ht="15" hidden="false" customHeight="false" outlineLevel="0" collapsed="false">
      <c r="A291" s="0" t="s">
        <v>441</v>
      </c>
      <c r="B291" s="0" t="s">
        <v>37</v>
      </c>
      <c r="C291" s="1" t="s">
        <v>675</v>
      </c>
      <c r="D291" s="0" t="s">
        <v>1003</v>
      </c>
      <c r="F291" s="0" t="n">
        <v>0</v>
      </c>
      <c r="G291" s="13" t="n">
        <v>0</v>
      </c>
      <c r="H291" s="15" t="n">
        <v>0</v>
      </c>
      <c r="I291" s="13" t="n">
        <v>0</v>
      </c>
      <c r="J291" s="14" t="n">
        <v>14</v>
      </c>
      <c r="K291" s="13" t="n">
        <v>0.032</v>
      </c>
      <c r="M291" s="0" t="s">
        <v>441</v>
      </c>
      <c r="U291" s="1"/>
    </row>
    <row r="292" customFormat="false" ht="15" hidden="false" customHeight="false" outlineLevel="0" collapsed="false">
      <c r="A292" s="0" t="s">
        <v>442</v>
      </c>
      <c r="B292" s="0" t="s">
        <v>85</v>
      </c>
      <c r="C292" s="1" t="s">
        <v>677</v>
      </c>
      <c r="D292" s="0" t="s">
        <v>1003</v>
      </c>
      <c r="E292" s="0" t="n">
        <v>15</v>
      </c>
      <c r="F292" s="0" t="n">
        <v>0</v>
      </c>
      <c r="G292" s="13" t="n">
        <v>0</v>
      </c>
      <c r="H292" s="15" t="n">
        <v>517</v>
      </c>
      <c r="I292" s="13" t="n">
        <v>0.4943</v>
      </c>
      <c r="J292" s="14" t="n">
        <v>145</v>
      </c>
      <c r="K292" s="13" t="n">
        <v>0.3125</v>
      </c>
      <c r="M292" s="0" t="s">
        <v>442</v>
      </c>
      <c r="N292" s="0" t="str">
        <f aca="false">VLOOKUP(A292,C$3:K$433,2,FALSE())</f>
        <v>DT</v>
      </c>
      <c r="O292" s="0" t="n">
        <v>15</v>
      </c>
      <c r="P292" s="0" t="n">
        <f aca="false">VLOOKUP(A292,C$3:K$433,4,FALSE())</f>
        <v>0</v>
      </c>
      <c r="Q292" s="0" t="n">
        <f aca="false">VLOOKUP(A292,C$3:K$433,6,FALSE())</f>
        <v>267</v>
      </c>
      <c r="R292" s="0" t="n">
        <f aca="false">VLOOKUP(A292,C$3:K$433,8,FALSE())</f>
        <v>61</v>
      </c>
      <c r="U292" s="1"/>
    </row>
    <row r="293" customFormat="false" ht="15" hidden="false" customHeight="false" outlineLevel="0" collapsed="false">
      <c r="A293" s="0" t="s">
        <v>443</v>
      </c>
      <c r="B293" s="0" t="s">
        <v>76</v>
      </c>
      <c r="C293" s="1" t="s">
        <v>682</v>
      </c>
      <c r="D293" s="0" t="s">
        <v>1003</v>
      </c>
      <c r="F293" s="0" t="n">
        <v>0</v>
      </c>
      <c r="G293" s="13" t="n">
        <v>0</v>
      </c>
      <c r="H293" s="15" t="n">
        <v>0</v>
      </c>
      <c r="I293" s="13" t="n">
        <v>0</v>
      </c>
      <c r="J293" s="14" t="n">
        <v>9</v>
      </c>
      <c r="K293" s="13" t="n">
        <v>0.0198</v>
      </c>
      <c r="M293" s="0" t="s">
        <v>443</v>
      </c>
      <c r="U293" s="1"/>
    </row>
    <row r="294" customFormat="false" ht="15" hidden="false" customHeight="false" outlineLevel="0" collapsed="false">
      <c r="A294" s="0" t="s">
        <v>445</v>
      </c>
      <c r="B294" s="0" t="s">
        <v>47</v>
      </c>
      <c r="C294" s="1" t="s">
        <v>1064</v>
      </c>
      <c r="D294" s="0" t="s">
        <v>76</v>
      </c>
      <c r="F294" s="0" t="n">
        <v>1</v>
      </c>
      <c r="G294" s="13" t="n">
        <v>0.0009</v>
      </c>
      <c r="H294" s="15" t="n">
        <v>0</v>
      </c>
      <c r="I294" s="13" t="n">
        <v>0</v>
      </c>
      <c r="J294" s="14" t="n">
        <v>0</v>
      </c>
      <c r="K294" s="13" t="n">
        <v>0</v>
      </c>
      <c r="M294" s="0" t="s">
        <v>445</v>
      </c>
      <c r="U294" s="1"/>
    </row>
    <row r="295" customFormat="false" ht="15" hidden="false" customHeight="false" outlineLevel="0" collapsed="false">
      <c r="A295" s="0" t="s">
        <v>446</v>
      </c>
      <c r="B295" s="0" t="s">
        <v>80</v>
      </c>
      <c r="C295" s="1" t="s">
        <v>1064</v>
      </c>
      <c r="D295" s="0" t="s">
        <v>76</v>
      </c>
      <c r="E295" s="0" t="n">
        <v>3</v>
      </c>
      <c r="F295" s="0" t="n">
        <v>417</v>
      </c>
      <c r="G295" s="13" t="n">
        <v>0.4052</v>
      </c>
      <c r="H295" s="14" t="n">
        <v>0</v>
      </c>
      <c r="I295" s="13" t="n">
        <v>0</v>
      </c>
      <c r="J295" s="15" t="n">
        <v>0</v>
      </c>
      <c r="K295" s="13" t="n">
        <v>0</v>
      </c>
      <c r="M295" s="0" t="s">
        <v>446</v>
      </c>
      <c r="N295" s="0" t="str">
        <f aca="false">VLOOKUP(A295,C$3:K$433,2,FALSE())</f>
        <v>C</v>
      </c>
      <c r="O295" s="0" t="n">
        <v>3</v>
      </c>
      <c r="P295" s="0" t="n">
        <f aca="false">VLOOKUP(A295,C$3:K$433,4,FALSE())</f>
        <v>1</v>
      </c>
      <c r="Q295" s="0" t="n">
        <f aca="false">VLOOKUP(A295,C$3:K$433,6,FALSE())</f>
        <v>0</v>
      </c>
      <c r="R295" s="0" t="n">
        <f aca="false">VLOOKUP(A295,C$3:K$433,8,FALSE())</f>
        <v>11</v>
      </c>
      <c r="U295" s="1"/>
    </row>
    <row r="296" customFormat="false" ht="15" hidden="false" customHeight="false" outlineLevel="0" collapsed="false">
      <c r="A296" s="0" t="s">
        <v>447</v>
      </c>
      <c r="B296" s="0" t="s">
        <v>40</v>
      </c>
      <c r="C296" s="1" t="s">
        <v>689</v>
      </c>
      <c r="D296" s="0" t="s">
        <v>40</v>
      </c>
      <c r="F296" s="0" t="n">
        <v>341</v>
      </c>
      <c r="G296" s="13" t="n">
        <v>0.319</v>
      </c>
      <c r="H296" s="15" t="n">
        <v>0</v>
      </c>
      <c r="I296" s="13" t="n">
        <v>0</v>
      </c>
      <c r="J296" s="14" t="n">
        <v>50</v>
      </c>
      <c r="K296" s="13" t="n">
        <v>0.1099</v>
      </c>
      <c r="M296" s="0" t="s">
        <v>447</v>
      </c>
      <c r="U296" s="1"/>
    </row>
    <row r="297" customFormat="false" ht="15" hidden="false" customHeight="false" outlineLevel="0" collapsed="false">
      <c r="A297" s="0" t="s">
        <v>449</v>
      </c>
      <c r="B297" s="0" t="s">
        <v>13</v>
      </c>
      <c r="C297" s="1" t="s">
        <v>699</v>
      </c>
      <c r="D297" s="0" t="s">
        <v>1001</v>
      </c>
      <c r="F297" s="0" t="n">
        <v>542</v>
      </c>
      <c r="G297" s="13" t="n">
        <v>0.4923</v>
      </c>
      <c r="H297" s="15" t="n">
        <v>0</v>
      </c>
      <c r="I297" s="13" t="n">
        <v>0</v>
      </c>
      <c r="J297" s="15" t="n">
        <v>73</v>
      </c>
      <c r="K297" s="13" t="n">
        <v>0.156</v>
      </c>
      <c r="M297" s="0" t="s">
        <v>449</v>
      </c>
      <c r="U297" s="1"/>
    </row>
    <row r="298" customFormat="false" ht="15" hidden="false" customHeight="false" outlineLevel="0" collapsed="false">
      <c r="A298" s="0" t="s">
        <v>450</v>
      </c>
      <c r="B298" s="0" t="s">
        <v>24</v>
      </c>
      <c r="C298" s="1" t="s">
        <v>704</v>
      </c>
      <c r="D298" s="0" t="s">
        <v>16</v>
      </c>
      <c r="E298" s="0" t="n">
        <v>15</v>
      </c>
      <c r="F298" s="0" t="n">
        <v>476</v>
      </c>
      <c r="G298" s="13" t="n">
        <v>0.4198</v>
      </c>
      <c r="H298" s="15" t="n">
        <v>0</v>
      </c>
      <c r="I298" s="13" t="n">
        <v>0</v>
      </c>
      <c r="J298" s="15" t="n">
        <v>70</v>
      </c>
      <c r="K298" s="13" t="n">
        <v>0.1483</v>
      </c>
      <c r="M298" s="0" t="s">
        <v>450</v>
      </c>
      <c r="N298" s="0" t="str">
        <f aca="false">VLOOKUP(A298,C$3:K$433,2,FALSE())</f>
        <v>LB</v>
      </c>
      <c r="O298" s="0" t="n">
        <v>15</v>
      </c>
      <c r="P298" s="0" t="n">
        <f aca="false">VLOOKUP(A298,C$3:K$433,4,FALSE())</f>
        <v>0</v>
      </c>
      <c r="Q298" s="0" t="n">
        <f aca="false">VLOOKUP(A298,C$3:K$433,6,FALSE())</f>
        <v>620</v>
      </c>
      <c r="R298" s="0" t="n">
        <f aca="false">VLOOKUP(A298,C$3:K$433,8,FALSE())</f>
        <v>41</v>
      </c>
      <c r="U298" s="1"/>
    </row>
    <row r="299" customFormat="false" ht="15" hidden="false" customHeight="false" outlineLevel="0" collapsed="false">
      <c r="A299" s="0" t="s">
        <v>451</v>
      </c>
      <c r="B299" s="0" t="s">
        <v>19</v>
      </c>
      <c r="C299" s="1" t="s">
        <v>705</v>
      </c>
      <c r="D299" s="0" t="s">
        <v>40</v>
      </c>
      <c r="E299" s="0" t="n">
        <v>8</v>
      </c>
      <c r="F299" s="0" t="n">
        <v>394</v>
      </c>
      <c r="G299" s="13" t="n">
        <v>0.3373</v>
      </c>
      <c r="H299" s="15" t="n">
        <v>0</v>
      </c>
      <c r="I299" s="13" t="n">
        <v>0</v>
      </c>
      <c r="J299" s="14" t="n">
        <v>0</v>
      </c>
      <c r="K299" s="13" t="n">
        <v>0</v>
      </c>
      <c r="M299" s="0" t="s">
        <v>451</v>
      </c>
      <c r="N299" s="0" t="str">
        <f aca="false">VLOOKUP(A299,C$3:K$433,2,FALSE())</f>
        <v>LB</v>
      </c>
      <c r="O299" s="0" t="n">
        <v>8</v>
      </c>
      <c r="P299" s="0" t="n">
        <f aca="false">VLOOKUP(A299,C$3:K$433,4,FALSE())</f>
        <v>0</v>
      </c>
      <c r="Q299" s="0" t="n">
        <f aca="false">VLOOKUP(A299,C$3:K$433,6,FALSE())</f>
        <v>150</v>
      </c>
      <c r="R299" s="0" t="n">
        <f aca="false">VLOOKUP(A299,C$3:K$433,8,FALSE())</f>
        <v>128</v>
      </c>
      <c r="U299" s="1"/>
    </row>
    <row r="300" customFormat="false" ht="15" hidden="false" customHeight="false" outlineLevel="0" collapsed="false">
      <c r="A300" s="0" t="s">
        <v>452</v>
      </c>
      <c r="B300" s="0" t="s">
        <v>55</v>
      </c>
      <c r="C300" s="1" t="s">
        <v>708</v>
      </c>
      <c r="D300" s="0" t="s">
        <v>85</v>
      </c>
      <c r="E300" s="0" t="n">
        <v>9</v>
      </c>
      <c r="F300" s="0" t="n">
        <v>0</v>
      </c>
      <c r="G300" s="13" t="n">
        <v>0</v>
      </c>
      <c r="H300" s="14" t="n">
        <v>296</v>
      </c>
      <c r="I300" s="13" t="n">
        <v>0.2545</v>
      </c>
      <c r="J300" s="15" t="n">
        <v>66</v>
      </c>
      <c r="K300" s="13" t="n">
        <v>0.1336</v>
      </c>
      <c r="M300" s="0" t="s">
        <v>452</v>
      </c>
      <c r="N300" s="0" t="str">
        <f aca="false">VLOOKUP(A300,C$3:K$433,2,FALSE())</f>
        <v>DT,DE</v>
      </c>
      <c r="O300" s="0" t="n">
        <v>9</v>
      </c>
      <c r="P300" s="0" t="n">
        <f aca="false">VLOOKUP(A300,C$3:K$433,4,FALSE())</f>
        <v>0</v>
      </c>
      <c r="Q300" s="0" t="n">
        <f aca="false">VLOOKUP(A300,C$3:K$433,6,FALSE())</f>
        <v>449</v>
      </c>
      <c r="R300" s="0" t="n">
        <f aca="false">VLOOKUP(A300,C$3:K$433,8,FALSE())</f>
        <v>47</v>
      </c>
      <c r="U300" s="1"/>
    </row>
    <row r="301" customFormat="false" ht="15" hidden="false" customHeight="false" outlineLevel="0" collapsed="false">
      <c r="A301" s="0" t="s">
        <v>453</v>
      </c>
      <c r="B301" s="0" t="s">
        <v>19</v>
      </c>
      <c r="C301" s="1" t="s">
        <v>708</v>
      </c>
      <c r="D301" s="0" t="s">
        <v>55</v>
      </c>
      <c r="F301" s="0" t="n">
        <v>0</v>
      </c>
      <c r="G301" s="13" t="n">
        <v>0</v>
      </c>
      <c r="H301" s="15" t="n">
        <v>812</v>
      </c>
      <c r="I301" s="13" t="n">
        <v>0.8153</v>
      </c>
      <c r="J301" s="14" t="n">
        <v>22</v>
      </c>
      <c r="K301" s="13" t="n">
        <v>0.0494</v>
      </c>
      <c r="M301" s="0" t="s">
        <v>453</v>
      </c>
      <c r="U301" s="1"/>
    </row>
    <row r="302" customFormat="false" ht="15" hidden="false" customHeight="false" outlineLevel="0" collapsed="false">
      <c r="A302" s="0" t="s">
        <v>454</v>
      </c>
      <c r="B302" s="0" t="s">
        <v>24</v>
      </c>
      <c r="C302" s="1" t="s">
        <v>1065</v>
      </c>
      <c r="D302" s="0" t="s">
        <v>16</v>
      </c>
      <c r="E302" s="0" t="n">
        <v>10</v>
      </c>
      <c r="F302" s="0" t="n">
        <v>23</v>
      </c>
      <c r="G302" s="13" t="n">
        <v>0.0206</v>
      </c>
      <c r="H302" s="15" t="n">
        <v>0</v>
      </c>
      <c r="I302" s="13" t="n">
        <v>0</v>
      </c>
      <c r="J302" s="14" t="n">
        <v>4</v>
      </c>
      <c r="K302" s="13" t="n">
        <v>0.0081</v>
      </c>
      <c r="M302" s="0" t="s">
        <v>454</v>
      </c>
      <c r="N302" s="0" t="str">
        <f aca="false">VLOOKUP(A302,C$3:K$433,2,FALSE())</f>
        <v>LB</v>
      </c>
      <c r="O302" s="0" t="n">
        <v>10</v>
      </c>
      <c r="P302" s="0" t="n">
        <f aca="false">VLOOKUP(A302,C$3:K$433,4,FALSE())</f>
        <v>0</v>
      </c>
      <c r="Q302" s="0" t="n">
        <f aca="false">VLOOKUP(A302,C$3:K$433,6,FALSE())</f>
        <v>30</v>
      </c>
      <c r="R302" s="0" t="n">
        <f aca="false">VLOOKUP(A302,C$3:K$433,8,FALSE())</f>
        <v>184</v>
      </c>
      <c r="U302" s="1"/>
    </row>
    <row r="303" customFormat="false" ht="15" hidden="false" customHeight="false" outlineLevel="0" collapsed="false">
      <c r="A303" s="0" t="s">
        <v>456</v>
      </c>
      <c r="B303" s="0" t="s">
        <v>80</v>
      </c>
      <c r="C303" s="1" t="s">
        <v>1065</v>
      </c>
      <c r="D303" s="0" t="s">
        <v>16</v>
      </c>
      <c r="E303" s="0" t="n">
        <v>8</v>
      </c>
      <c r="F303" s="0" t="n">
        <v>333</v>
      </c>
      <c r="G303" s="13" t="n">
        <v>0.2876</v>
      </c>
      <c r="H303" s="14" t="n">
        <v>0</v>
      </c>
      <c r="I303" s="13" t="n">
        <v>0</v>
      </c>
      <c r="J303" s="15" t="n">
        <v>107</v>
      </c>
      <c r="K303" s="13" t="n">
        <v>0.2291</v>
      </c>
      <c r="M303" s="0" t="s">
        <v>456</v>
      </c>
      <c r="N303" s="0" t="str">
        <f aca="false">VLOOKUP(A303,C$3:K$433,2,FALSE())</f>
        <v>C</v>
      </c>
      <c r="O303" s="0" t="n">
        <v>8</v>
      </c>
      <c r="P303" s="0" t="n">
        <f aca="false">VLOOKUP(A303,C$3:K$433,4,FALSE())</f>
        <v>551</v>
      </c>
      <c r="Q303" s="0" t="n">
        <f aca="false">VLOOKUP(A303,C$3:K$433,6,FALSE())</f>
        <v>0</v>
      </c>
      <c r="R303" s="0" t="n">
        <f aca="false">VLOOKUP(A303,C$3:K$433,8,FALSE())</f>
        <v>0</v>
      </c>
      <c r="U303" s="1"/>
    </row>
    <row r="304" customFormat="false" ht="15" hidden="false" customHeight="false" outlineLevel="0" collapsed="false">
      <c r="A304" s="0" t="s">
        <v>457</v>
      </c>
      <c r="B304" s="0" t="s">
        <v>27</v>
      </c>
      <c r="C304" s="1" t="s">
        <v>1066</v>
      </c>
      <c r="D304" s="0" t="s">
        <v>1014</v>
      </c>
      <c r="F304" s="0" t="n">
        <v>448</v>
      </c>
      <c r="G304" s="13" t="n">
        <v>0.4152</v>
      </c>
      <c r="H304" s="14" t="n">
        <v>0</v>
      </c>
      <c r="I304" s="13" t="n">
        <v>0</v>
      </c>
      <c r="J304" s="15" t="n">
        <v>33</v>
      </c>
      <c r="K304" s="13" t="n">
        <v>0.0722</v>
      </c>
      <c r="M304" s="0" t="s">
        <v>457</v>
      </c>
      <c r="U304" s="1"/>
    </row>
    <row r="305" customFormat="false" ht="15" hidden="false" customHeight="false" outlineLevel="0" collapsed="false">
      <c r="A305" s="0" t="s">
        <v>458</v>
      </c>
      <c r="B305" s="0" t="s">
        <v>76</v>
      </c>
      <c r="C305" s="1" t="s">
        <v>1066</v>
      </c>
      <c r="D305" s="0" t="s">
        <v>1001</v>
      </c>
      <c r="F305" s="0" t="n">
        <v>2</v>
      </c>
      <c r="G305" s="13" t="n">
        <v>0.0017</v>
      </c>
      <c r="H305" s="14" t="n">
        <v>0</v>
      </c>
      <c r="I305" s="13" t="n">
        <v>0</v>
      </c>
      <c r="J305" s="15" t="n">
        <v>3</v>
      </c>
      <c r="K305" s="13" t="n">
        <v>0.0066</v>
      </c>
      <c r="M305" s="0" t="s">
        <v>458</v>
      </c>
      <c r="U305" s="1"/>
    </row>
    <row r="306" customFormat="false" ht="15" hidden="false" customHeight="false" outlineLevel="0" collapsed="false">
      <c r="A306" s="0" t="s">
        <v>459</v>
      </c>
      <c r="B306" s="0" t="s">
        <v>68</v>
      </c>
      <c r="C306" s="1" t="s">
        <v>717</v>
      </c>
      <c r="D306" s="0" t="s">
        <v>40</v>
      </c>
      <c r="E306" s="0" t="n">
        <v>1</v>
      </c>
      <c r="F306" s="0" t="n">
        <v>126</v>
      </c>
      <c r="G306" s="13" t="n">
        <v>0.1246</v>
      </c>
      <c r="H306" s="14" t="n">
        <v>0</v>
      </c>
      <c r="I306" s="13" t="n">
        <v>0</v>
      </c>
      <c r="J306" s="15" t="n">
        <v>0</v>
      </c>
      <c r="K306" s="13" t="n">
        <v>0</v>
      </c>
      <c r="M306" s="0" t="s">
        <v>459</v>
      </c>
      <c r="N306" s="0" t="str">
        <f aca="false">VLOOKUP(A306,C$3:K$433,2,FALSE())</f>
        <v>G</v>
      </c>
      <c r="O306" s="0" t="n">
        <v>1</v>
      </c>
      <c r="P306" s="0" t="n">
        <f aca="false">VLOOKUP(A306,C$3:K$433,4,FALSE())</f>
        <v>0</v>
      </c>
      <c r="Q306" s="0" t="n">
        <f aca="false">VLOOKUP(A306,C$3:K$433,6,FALSE())</f>
        <v>0</v>
      </c>
      <c r="R306" s="0" t="n">
        <f aca="false">VLOOKUP(A306,C$3:K$433,8,FALSE())</f>
        <v>5</v>
      </c>
      <c r="U306" s="1"/>
    </row>
    <row r="307" customFormat="false" ht="15" hidden="false" customHeight="false" outlineLevel="0" collapsed="false">
      <c r="A307" s="0" t="s">
        <v>460</v>
      </c>
      <c r="B307" s="0" t="s">
        <v>30</v>
      </c>
      <c r="C307" s="1" t="s">
        <v>718</v>
      </c>
      <c r="D307" s="0" t="s">
        <v>1003</v>
      </c>
      <c r="E307" s="0" t="n">
        <v>15</v>
      </c>
      <c r="F307" s="0" t="n">
        <v>0</v>
      </c>
      <c r="G307" s="13" t="n">
        <v>0</v>
      </c>
      <c r="H307" s="14" t="n">
        <v>20</v>
      </c>
      <c r="I307" s="13" t="n">
        <v>0.0174</v>
      </c>
      <c r="J307" s="15" t="n">
        <v>51</v>
      </c>
      <c r="K307" s="13" t="n">
        <v>0.1111</v>
      </c>
      <c r="M307" s="0" t="s">
        <v>460</v>
      </c>
      <c r="N307" s="0" t="str">
        <f aca="false">VLOOKUP(A307,C$3:K$433,2,FALSE())</f>
        <v>SS</v>
      </c>
      <c r="O307" s="0" t="n">
        <v>15</v>
      </c>
      <c r="P307" s="0" t="n">
        <f aca="false">VLOOKUP(A307,C$3:K$433,4,FALSE())</f>
        <v>0</v>
      </c>
      <c r="Q307" s="0" t="n">
        <f aca="false">VLOOKUP(A307,C$3:K$433,6,FALSE())</f>
        <v>102</v>
      </c>
      <c r="R307" s="0" t="n">
        <f aca="false">VLOOKUP(A307,C$3:K$433,8,FALSE())</f>
        <v>249</v>
      </c>
      <c r="U307" s="1"/>
    </row>
    <row r="308" customFormat="false" ht="15" hidden="false" customHeight="false" outlineLevel="0" collapsed="false">
      <c r="A308" s="0" t="s">
        <v>461</v>
      </c>
      <c r="B308" s="0" t="s">
        <v>47</v>
      </c>
      <c r="C308" s="1" t="s">
        <v>725</v>
      </c>
      <c r="D308" s="0" t="s">
        <v>80</v>
      </c>
      <c r="F308" s="0" t="n">
        <v>920</v>
      </c>
      <c r="G308" s="13" t="n">
        <v>0.9182</v>
      </c>
      <c r="H308" s="15" t="n">
        <v>0</v>
      </c>
      <c r="I308" s="13" t="n">
        <v>0</v>
      </c>
      <c r="J308" s="14" t="n">
        <v>24</v>
      </c>
      <c r="K308" s="13" t="n">
        <v>0.0538</v>
      </c>
      <c r="M308" s="0" t="s">
        <v>461</v>
      </c>
      <c r="U308" s="1"/>
    </row>
    <row r="309" customFormat="false" ht="15" hidden="false" customHeight="false" outlineLevel="0" collapsed="false">
      <c r="A309" s="0" t="s">
        <v>462</v>
      </c>
      <c r="B309" s="0" t="s">
        <v>47</v>
      </c>
      <c r="C309" s="1" t="s">
        <v>1067</v>
      </c>
      <c r="D309" s="0" t="s">
        <v>85</v>
      </c>
      <c r="F309" s="0" t="n">
        <v>7</v>
      </c>
      <c r="G309" s="13" t="n">
        <v>0.0065</v>
      </c>
      <c r="H309" s="14" t="n">
        <v>380</v>
      </c>
      <c r="I309" s="13" t="n">
        <v>0.3682</v>
      </c>
      <c r="J309" s="15" t="n">
        <v>142</v>
      </c>
      <c r="K309" s="13" t="n">
        <v>0.3107</v>
      </c>
      <c r="M309" s="0" t="s">
        <v>462</v>
      </c>
      <c r="U309" s="1"/>
    </row>
    <row r="310" customFormat="false" ht="15" hidden="false" customHeight="false" outlineLevel="0" collapsed="false">
      <c r="A310" s="0" t="s">
        <v>463</v>
      </c>
      <c r="B310" s="0" t="s">
        <v>30</v>
      </c>
      <c r="C310" s="1" t="s">
        <v>1067</v>
      </c>
      <c r="D310" s="0" t="s">
        <v>85</v>
      </c>
      <c r="E310" s="0" t="n">
        <v>6</v>
      </c>
      <c r="F310" s="0" t="n">
        <v>0</v>
      </c>
      <c r="G310" s="13" t="n">
        <v>0</v>
      </c>
      <c r="H310" s="15" t="n">
        <v>2</v>
      </c>
      <c r="I310" s="13" t="n">
        <v>0.002</v>
      </c>
      <c r="J310" s="14" t="n">
        <v>10</v>
      </c>
      <c r="K310" s="13" t="n">
        <v>0.0221</v>
      </c>
      <c r="M310" s="0" t="s">
        <v>463</v>
      </c>
      <c r="N310" s="0" t="str">
        <f aca="false">VLOOKUP(A310,C$3:K$433,2,FALSE())</f>
        <v>DB</v>
      </c>
      <c r="O310" s="0" t="n">
        <v>6</v>
      </c>
      <c r="P310" s="0" t="n">
        <f aca="false">VLOOKUP(A310,C$3:K$433,4,FALSE())</f>
        <v>0</v>
      </c>
      <c r="Q310" s="0" t="n">
        <f aca="false">VLOOKUP(A310,C$3:K$433,6,FALSE())</f>
        <v>3</v>
      </c>
      <c r="R310" s="0" t="n">
        <f aca="false">VLOOKUP(A310,C$3:K$433,8,FALSE())</f>
        <v>85</v>
      </c>
      <c r="U310" s="1"/>
    </row>
    <row r="311" customFormat="false" ht="15" hidden="false" customHeight="false" outlineLevel="0" collapsed="false">
      <c r="A311" s="0" t="s">
        <v>464</v>
      </c>
      <c r="B311" s="0" t="s">
        <v>34</v>
      </c>
      <c r="C311" s="1" t="s">
        <v>727</v>
      </c>
      <c r="D311" s="0" t="s">
        <v>16</v>
      </c>
      <c r="F311" s="0" t="n">
        <v>204</v>
      </c>
      <c r="G311" s="13" t="n">
        <v>0.2</v>
      </c>
      <c r="H311" s="14" t="n">
        <v>0</v>
      </c>
      <c r="I311" s="13" t="n">
        <v>0</v>
      </c>
      <c r="J311" s="15" t="n">
        <v>139</v>
      </c>
      <c r="K311" s="13" t="n">
        <v>0.3166</v>
      </c>
      <c r="M311" s="0" t="s">
        <v>464</v>
      </c>
      <c r="U311" s="1"/>
    </row>
    <row r="312" customFormat="false" ht="15" hidden="false" customHeight="false" outlineLevel="0" collapsed="false">
      <c r="A312" s="0" t="s">
        <v>465</v>
      </c>
      <c r="B312" s="0" t="s">
        <v>34</v>
      </c>
      <c r="C312" s="1" t="s">
        <v>728</v>
      </c>
      <c r="D312" s="0" t="s">
        <v>1003</v>
      </c>
      <c r="F312" s="0" t="n">
        <v>0</v>
      </c>
      <c r="G312" s="13" t="n">
        <v>0</v>
      </c>
      <c r="H312" s="15" t="n">
        <v>472</v>
      </c>
      <c r="I312" s="13" t="n">
        <v>0.4508</v>
      </c>
      <c r="J312" s="14" t="n">
        <v>27</v>
      </c>
      <c r="K312" s="13" t="n">
        <v>0.0619</v>
      </c>
      <c r="M312" s="0" t="s">
        <v>465</v>
      </c>
      <c r="U312" s="1"/>
    </row>
    <row r="313" customFormat="false" ht="15" hidden="false" customHeight="false" outlineLevel="0" collapsed="false">
      <c r="A313" s="0" t="s">
        <v>466</v>
      </c>
      <c r="B313" s="0" t="s">
        <v>24</v>
      </c>
      <c r="C313" s="1" t="s">
        <v>729</v>
      </c>
      <c r="D313" s="0" t="s">
        <v>34</v>
      </c>
      <c r="E313" s="0" t="n">
        <v>4</v>
      </c>
      <c r="F313" s="0" t="n">
        <v>0</v>
      </c>
      <c r="G313" s="13" t="n">
        <v>0</v>
      </c>
      <c r="H313" s="15" t="n">
        <v>0</v>
      </c>
      <c r="I313" s="13" t="n">
        <v>0</v>
      </c>
      <c r="J313" s="15" t="n">
        <v>112</v>
      </c>
      <c r="K313" s="13" t="n">
        <v>0.2267</v>
      </c>
      <c r="M313" s="0" t="s">
        <v>466</v>
      </c>
      <c r="N313" s="0" t="str">
        <f aca="false">VLOOKUP(A313,C$3:K$433,2,FALSE())</f>
        <v>LB</v>
      </c>
      <c r="O313" s="0" t="n">
        <v>4</v>
      </c>
      <c r="P313" s="0" t="n">
        <f aca="false">VLOOKUP(A313,C$3:K$433,4,FALSE())</f>
        <v>0</v>
      </c>
      <c r="Q313" s="0" t="n">
        <f aca="false">VLOOKUP(A313,C$3:K$433,6,FALSE())</f>
        <v>14</v>
      </c>
      <c r="R313" s="0" t="n">
        <f aca="false">VLOOKUP(A313,C$3:K$433,8,FALSE())</f>
        <v>44</v>
      </c>
      <c r="U313" s="1"/>
    </row>
    <row r="314" customFormat="false" ht="15" hidden="false" customHeight="false" outlineLevel="0" collapsed="false">
      <c r="A314" s="0" t="s">
        <v>467</v>
      </c>
      <c r="B314" s="0" t="s">
        <v>85</v>
      </c>
      <c r="C314" s="1" t="s">
        <v>731</v>
      </c>
      <c r="D314" s="0" t="s">
        <v>1003</v>
      </c>
      <c r="F314" s="0" t="n">
        <v>0</v>
      </c>
      <c r="G314" s="13" t="n">
        <v>0</v>
      </c>
      <c r="H314" s="15" t="n">
        <v>64</v>
      </c>
      <c r="I314" s="13" t="n">
        <v>0.0556</v>
      </c>
      <c r="J314" s="15" t="n">
        <v>89</v>
      </c>
      <c r="K314" s="13" t="n">
        <v>0.185</v>
      </c>
      <c r="M314" s="0" t="s">
        <v>467</v>
      </c>
      <c r="U314" s="1"/>
    </row>
    <row r="315" customFormat="false" ht="15" hidden="false" customHeight="false" outlineLevel="0" collapsed="false">
      <c r="A315" s="0" t="s">
        <v>468</v>
      </c>
      <c r="B315" s="0" t="s">
        <v>37</v>
      </c>
      <c r="C315" s="1" t="s">
        <v>732</v>
      </c>
      <c r="D315" s="0" t="s">
        <v>34</v>
      </c>
      <c r="F315" s="0" t="n">
        <v>669</v>
      </c>
      <c r="G315" s="13" t="n">
        <v>0.5787</v>
      </c>
      <c r="H315" s="15" t="n">
        <v>0</v>
      </c>
      <c r="I315" s="13" t="n">
        <v>0</v>
      </c>
      <c r="J315" s="14" t="n">
        <v>1</v>
      </c>
      <c r="K315" s="13" t="n">
        <v>0.002</v>
      </c>
      <c r="M315" s="0" t="s">
        <v>468</v>
      </c>
      <c r="U315" s="1"/>
    </row>
    <row r="316" customFormat="false" ht="15" hidden="false" customHeight="false" outlineLevel="0" collapsed="false">
      <c r="A316" s="0" t="s">
        <v>469</v>
      </c>
      <c r="B316" s="0" t="s">
        <v>19</v>
      </c>
      <c r="C316" s="1" t="s">
        <v>733</v>
      </c>
      <c r="D316" s="0" t="s">
        <v>16</v>
      </c>
      <c r="F316" s="0" t="n">
        <v>295</v>
      </c>
      <c r="G316" s="13" t="n">
        <v>0.2601</v>
      </c>
      <c r="H316" s="15" t="n">
        <v>0</v>
      </c>
      <c r="I316" s="13" t="n">
        <v>0</v>
      </c>
      <c r="J316" s="14" t="n">
        <v>135</v>
      </c>
      <c r="K316" s="13" t="n">
        <v>0.286</v>
      </c>
      <c r="M316" s="0" t="s">
        <v>469</v>
      </c>
      <c r="U316" s="1"/>
    </row>
    <row r="317" customFormat="false" ht="15" hidden="false" customHeight="false" outlineLevel="0" collapsed="false">
      <c r="A317" s="0" t="s">
        <v>470</v>
      </c>
      <c r="B317" s="0" t="s">
        <v>68</v>
      </c>
      <c r="C317" s="1" t="s">
        <v>739</v>
      </c>
      <c r="D317" s="0" t="s">
        <v>47</v>
      </c>
      <c r="F317" s="0" t="n">
        <v>0</v>
      </c>
      <c r="G317" s="13" t="n">
        <v>0</v>
      </c>
      <c r="H317" s="15" t="n">
        <v>141</v>
      </c>
      <c r="I317" s="13" t="n">
        <v>0.1212</v>
      </c>
      <c r="J317" s="14" t="n">
        <v>186</v>
      </c>
      <c r="K317" s="13" t="n">
        <v>0.3765</v>
      </c>
      <c r="M317" s="0" t="s">
        <v>470</v>
      </c>
      <c r="U317" s="1"/>
    </row>
    <row r="318" customFormat="false" ht="15" hidden="false" customHeight="false" outlineLevel="0" collapsed="false">
      <c r="A318" s="0" t="s">
        <v>471</v>
      </c>
      <c r="B318" s="0" t="s">
        <v>34</v>
      </c>
      <c r="C318" s="1" t="s">
        <v>741</v>
      </c>
      <c r="D318" s="0" t="s">
        <v>16</v>
      </c>
      <c r="F318" s="0" t="n">
        <v>41</v>
      </c>
      <c r="G318" s="13" t="n">
        <v>0.0381</v>
      </c>
      <c r="H318" s="15" t="n">
        <v>0</v>
      </c>
      <c r="I318" s="13" t="n">
        <v>0</v>
      </c>
      <c r="J318" s="14" t="n">
        <v>12</v>
      </c>
      <c r="K318" s="13" t="n">
        <v>0.026</v>
      </c>
      <c r="M318" s="0" t="s">
        <v>471</v>
      </c>
      <c r="U318" s="1"/>
    </row>
    <row r="319" customFormat="false" ht="15" hidden="false" customHeight="false" outlineLevel="0" collapsed="false">
      <c r="A319" s="0" t="s">
        <v>472</v>
      </c>
      <c r="B319" s="0" t="s">
        <v>68</v>
      </c>
      <c r="C319" s="1" t="s">
        <v>742</v>
      </c>
      <c r="D319" s="0" t="s">
        <v>1003</v>
      </c>
      <c r="F319" s="0" t="n">
        <v>0</v>
      </c>
      <c r="G319" s="13" t="n">
        <v>0</v>
      </c>
      <c r="H319" s="14" t="n">
        <v>349</v>
      </c>
      <c r="I319" s="13" t="n">
        <v>0.3337</v>
      </c>
      <c r="J319" s="15" t="n">
        <v>14</v>
      </c>
      <c r="K319" s="13" t="n">
        <v>0.031</v>
      </c>
      <c r="M319" s="0" t="s">
        <v>472</v>
      </c>
      <c r="U319" s="1"/>
    </row>
    <row r="320" customFormat="false" ht="15" hidden="false" customHeight="false" outlineLevel="0" collapsed="false">
      <c r="A320" s="0" t="s">
        <v>473</v>
      </c>
      <c r="B320" s="0" t="s">
        <v>47</v>
      </c>
      <c r="C320" s="1" t="s">
        <v>749</v>
      </c>
      <c r="D320" s="0" t="s">
        <v>55</v>
      </c>
      <c r="E320" s="0" t="n">
        <v>1</v>
      </c>
      <c r="F320" s="0" t="n">
        <v>0</v>
      </c>
      <c r="G320" s="13" t="n">
        <v>0</v>
      </c>
      <c r="H320" s="15" t="n">
        <v>97</v>
      </c>
      <c r="I320" s="13" t="n">
        <v>0.0912</v>
      </c>
      <c r="J320" s="14" t="n">
        <v>145</v>
      </c>
      <c r="K320" s="13" t="n">
        <v>0.3105</v>
      </c>
      <c r="M320" s="0" t="s">
        <v>473</v>
      </c>
      <c r="N320" s="0" t="str">
        <f aca="false">VLOOKUP(A320,C$3:K$433,2,FALSE())</f>
        <v>CB</v>
      </c>
      <c r="O320" s="0" t="n">
        <v>1</v>
      </c>
      <c r="P320" s="0" t="n">
        <f aca="false">VLOOKUP(A320,C$3:K$433,4,FALSE())</f>
        <v>0</v>
      </c>
      <c r="Q320" s="0" t="n">
        <f aca="false">VLOOKUP(A320,C$3:K$433,6,FALSE())</f>
        <v>0</v>
      </c>
      <c r="R320" s="0" t="n">
        <f aca="false">VLOOKUP(A320,C$3:K$433,8,FALSE())</f>
        <v>3</v>
      </c>
      <c r="U320" s="1"/>
    </row>
    <row r="321" customFormat="false" ht="15" hidden="false" customHeight="false" outlineLevel="0" collapsed="false">
      <c r="A321" s="0" t="s">
        <v>474</v>
      </c>
      <c r="B321" s="0" t="s">
        <v>47</v>
      </c>
      <c r="C321" s="1" t="s">
        <v>751</v>
      </c>
      <c r="D321" s="0" t="s">
        <v>55</v>
      </c>
      <c r="F321" s="0" t="n">
        <v>0</v>
      </c>
      <c r="G321" s="13" t="n">
        <v>0</v>
      </c>
      <c r="H321" s="15" t="n">
        <v>126</v>
      </c>
      <c r="I321" s="13" t="n">
        <v>0.1091</v>
      </c>
      <c r="J321" s="14" t="n">
        <v>20</v>
      </c>
      <c r="K321" s="13" t="n">
        <v>0.0402</v>
      </c>
      <c r="M321" s="0" t="s">
        <v>474</v>
      </c>
      <c r="U321" s="1"/>
    </row>
    <row r="322" customFormat="false" ht="15" hidden="false" customHeight="false" outlineLevel="0" collapsed="false">
      <c r="A322" s="0" t="s">
        <v>475</v>
      </c>
      <c r="B322" s="0" t="s">
        <v>34</v>
      </c>
      <c r="C322" s="1" t="s">
        <v>754</v>
      </c>
      <c r="D322" s="0" t="s">
        <v>1003</v>
      </c>
      <c r="E322" s="0" t="n">
        <v>10</v>
      </c>
      <c r="F322" s="0" t="n">
        <v>0</v>
      </c>
      <c r="G322" s="13" t="n">
        <v>0</v>
      </c>
      <c r="H322" s="15" t="n">
        <v>34</v>
      </c>
      <c r="I322" s="13" t="n">
        <v>0.0313</v>
      </c>
      <c r="J322" s="14" t="n">
        <v>195</v>
      </c>
      <c r="K322" s="13" t="n">
        <v>0.4402</v>
      </c>
      <c r="M322" s="0" t="s">
        <v>475</v>
      </c>
      <c r="N322" s="0" t="str">
        <f aca="false">VLOOKUP(A322,C$3:K$433,2,FALSE())</f>
        <v>WR</v>
      </c>
      <c r="O322" s="0" t="n">
        <v>10</v>
      </c>
      <c r="P322" s="0" t="n">
        <f aca="false">VLOOKUP(A322,C$3:K$433,4,FALSE())</f>
        <v>282</v>
      </c>
      <c r="Q322" s="0" t="n">
        <f aca="false">VLOOKUP(A322,C$3:K$433,6,FALSE())</f>
        <v>0</v>
      </c>
      <c r="R322" s="0" t="n">
        <f aca="false">VLOOKUP(A322,C$3:K$433,8,FALSE())</f>
        <v>36</v>
      </c>
      <c r="U322" s="1"/>
    </row>
    <row r="323" customFormat="false" ht="15" hidden="false" customHeight="false" outlineLevel="0" collapsed="false">
      <c r="A323" s="0" t="s">
        <v>476</v>
      </c>
      <c r="B323" s="0" t="s">
        <v>40</v>
      </c>
      <c r="C323" s="1" t="s">
        <v>757</v>
      </c>
      <c r="D323" s="0" t="s">
        <v>34</v>
      </c>
      <c r="F323" s="0" t="n">
        <v>211</v>
      </c>
      <c r="G323" s="13" t="n">
        <v>0.1922</v>
      </c>
      <c r="H323" s="15" t="n">
        <v>0</v>
      </c>
      <c r="I323" s="13" t="n">
        <v>0</v>
      </c>
      <c r="J323" s="14" t="n">
        <v>19</v>
      </c>
      <c r="K323" s="13" t="n">
        <v>0.0394</v>
      </c>
      <c r="M323" s="0" t="s">
        <v>476</v>
      </c>
      <c r="U323" s="1"/>
    </row>
    <row r="324" customFormat="false" ht="15" hidden="false" customHeight="false" outlineLevel="0" collapsed="false">
      <c r="A324" s="0" t="s">
        <v>478</v>
      </c>
      <c r="B324" s="0" t="s">
        <v>68</v>
      </c>
      <c r="C324" s="1" t="s">
        <v>1068</v>
      </c>
      <c r="D324" s="0" t="s">
        <v>40</v>
      </c>
      <c r="E324" s="0" t="n">
        <v>14</v>
      </c>
      <c r="F324" s="0" t="n">
        <v>4</v>
      </c>
      <c r="G324" s="13" t="n">
        <v>0.004</v>
      </c>
      <c r="H324" s="14" t="n">
        <v>0</v>
      </c>
      <c r="I324" s="13" t="n">
        <v>0</v>
      </c>
      <c r="J324" s="15" t="n">
        <v>2</v>
      </c>
      <c r="K324" s="13" t="n">
        <v>0.0045</v>
      </c>
      <c r="M324" s="0" t="s">
        <v>478</v>
      </c>
      <c r="N324" s="0" t="str">
        <f aca="false">VLOOKUP(A324,C$3:K$433,2,FALSE())</f>
        <v>T</v>
      </c>
      <c r="O324" s="0" t="n">
        <v>14</v>
      </c>
      <c r="P324" s="0" t="n">
        <f aca="false">VLOOKUP(A324,C$3:K$433,4,FALSE())</f>
        <v>125</v>
      </c>
      <c r="Q324" s="0" t="n">
        <f aca="false">VLOOKUP(A324,C$3:K$433,6,FALSE())</f>
        <v>0</v>
      </c>
      <c r="R324" s="0" t="n">
        <f aca="false">VLOOKUP(A324,C$3:K$433,8,FALSE())</f>
        <v>42</v>
      </c>
      <c r="U324" s="1"/>
    </row>
    <row r="325" customFormat="false" ht="15" hidden="false" customHeight="false" outlineLevel="0" collapsed="false">
      <c r="A325" s="0" t="s">
        <v>479</v>
      </c>
      <c r="B325" s="0" t="s">
        <v>34</v>
      </c>
      <c r="C325" s="1" t="s">
        <v>1068</v>
      </c>
      <c r="D325" s="0" t="s">
        <v>40</v>
      </c>
      <c r="F325" s="0" t="n">
        <v>54</v>
      </c>
      <c r="G325" s="13" t="n">
        <v>0.0505</v>
      </c>
      <c r="H325" s="15" t="n">
        <v>0</v>
      </c>
      <c r="I325" s="13" t="n">
        <v>0</v>
      </c>
      <c r="J325" s="14" t="n">
        <v>8</v>
      </c>
      <c r="K325" s="13" t="n">
        <v>0.0176</v>
      </c>
      <c r="M325" s="0" t="s">
        <v>479</v>
      </c>
      <c r="U325" s="1"/>
    </row>
    <row r="326" customFormat="false" ht="15" hidden="false" customHeight="false" outlineLevel="0" collapsed="false">
      <c r="A326" s="0" t="s">
        <v>481</v>
      </c>
      <c r="B326" s="0" t="s">
        <v>68</v>
      </c>
      <c r="C326" s="1" t="s">
        <v>758</v>
      </c>
      <c r="D326" s="0" t="s">
        <v>1003</v>
      </c>
      <c r="F326" s="0" t="n">
        <v>0</v>
      </c>
      <c r="G326" s="13" t="n">
        <v>0</v>
      </c>
      <c r="H326" s="14" t="n">
        <v>509</v>
      </c>
      <c r="I326" s="13" t="n">
        <v>0.4811</v>
      </c>
      <c r="J326" s="15" t="n">
        <v>173</v>
      </c>
      <c r="K326" s="13" t="n">
        <v>0.3802</v>
      </c>
      <c r="M326" s="0" t="s">
        <v>481</v>
      </c>
      <c r="U326" s="1"/>
    </row>
    <row r="327" customFormat="false" ht="15" hidden="false" customHeight="false" outlineLevel="0" collapsed="false">
      <c r="A327" s="0" t="s">
        <v>483</v>
      </c>
      <c r="B327" s="0" t="s">
        <v>24</v>
      </c>
      <c r="C327" s="1" t="s">
        <v>760</v>
      </c>
      <c r="D327" s="0" t="s">
        <v>47</v>
      </c>
      <c r="E327" s="0" t="n">
        <v>14</v>
      </c>
      <c r="F327" s="0" t="n">
        <v>0</v>
      </c>
      <c r="G327" s="13" t="n">
        <v>0</v>
      </c>
      <c r="H327" s="15" t="n">
        <v>471</v>
      </c>
      <c r="I327" s="13" t="n">
        <v>0.4507</v>
      </c>
      <c r="J327" s="14" t="n">
        <v>112</v>
      </c>
      <c r="K327" s="13" t="n">
        <v>0.2451</v>
      </c>
      <c r="M327" s="0" t="s">
        <v>483</v>
      </c>
      <c r="N327" s="0" t="str">
        <f aca="false">VLOOKUP(A327,C$3:K$433,2,FALSE())</f>
        <v>LB</v>
      </c>
      <c r="O327" s="0" t="n">
        <v>14</v>
      </c>
      <c r="P327" s="0" t="n">
        <f aca="false">VLOOKUP(A327,C$3:K$433,4,FALSE())</f>
        <v>0</v>
      </c>
      <c r="Q327" s="0" t="n">
        <f aca="false">VLOOKUP(A327,C$3:K$433,6,FALSE())</f>
        <v>260</v>
      </c>
      <c r="R327" s="0" t="n">
        <f aca="false">VLOOKUP(A327,C$3:K$433,8,FALSE())</f>
        <v>212</v>
      </c>
      <c r="U327" s="1"/>
    </row>
    <row r="328" customFormat="false" ht="15" hidden="false" customHeight="false" outlineLevel="0" collapsed="false">
      <c r="A328" s="0" t="s">
        <v>484</v>
      </c>
      <c r="B328" s="0" t="s">
        <v>80</v>
      </c>
      <c r="C328" s="1" t="s">
        <v>768</v>
      </c>
      <c r="D328" s="0" t="s">
        <v>47</v>
      </c>
      <c r="F328" s="0" t="n">
        <v>0</v>
      </c>
      <c r="G328" s="13" t="n">
        <v>0</v>
      </c>
      <c r="H328" s="15" t="n">
        <v>322</v>
      </c>
      <c r="I328" s="13" t="n">
        <v>0.3078</v>
      </c>
      <c r="J328" s="14" t="n">
        <v>203</v>
      </c>
      <c r="K328" s="13" t="n">
        <v>0.4491</v>
      </c>
      <c r="M328" s="0" t="s">
        <v>484</v>
      </c>
      <c r="U328" s="1"/>
    </row>
    <row r="329" customFormat="false" ht="15" hidden="false" customHeight="false" outlineLevel="0" collapsed="false">
      <c r="A329" s="0" t="s">
        <v>485</v>
      </c>
      <c r="B329" s="0" t="s">
        <v>76</v>
      </c>
      <c r="C329" s="1" t="s">
        <v>1069</v>
      </c>
      <c r="D329" s="0" t="s">
        <v>1003</v>
      </c>
      <c r="F329" s="0" t="n">
        <v>0</v>
      </c>
      <c r="G329" s="13" t="n">
        <v>0</v>
      </c>
      <c r="H329" s="15" t="n">
        <v>77</v>
      </c>
      <c r="I329" s="13" t="n">
        <v>0.0668</v>
      </c>
      <c r="J329" s="14" t="n">
        <v>23</v>
      </c>
      <c r="K329" s="13" t="n">
        <v>0.0501</v>
      </c>
      <c r="M329" s="0" t="s">
        <v>485</v>
      </c>
      <c r="U329" s="1"/>
    </row>
    <row r="330" customFormat="false" ht="15" hidden="false" customHeight="false" outlineLevel="0" collapsed="false">
      <c r="A330" s="0" t="s">
        <v>486</v>
      </c>
      <c r="B330" s="0" t="s">
        <v>47</v>
      </c>
      <c r="C330" s="1" t="s">
        <v>1069</v>
      </c>
      <c r="D330" s="0" t="s">
        <v>1003</v>
      </c>
      <c r="E330" s="0" t="n">
        <v>16</v>
      </c>
      <c r="F330" s="0" t="n">
        <v>0</v>
      </c>
      <c r="G330" s="13" t="n">
        <v>0</v>
      </c>
      <c r="H330" s="14" t="n">
        <v>209</v>
      </c>
      <c r="I330" s="13" t="n">
        <v>0.1992</v>
      </c>
      <c r="J330" s="15" t="n">
        <v>51</v>
      </c>
      <c r="K330" s="13" t="n">
        <v>0.1074</v>
      </c>
      <c r="M330" s="0" t="s">
        <v>486</v>
      </c>
      <c r="N330" s="0" t="str">
        <f aca="false">VLOOKUP(A330,C$3:K$433,2,FALSE())</f>
        <v>CB</v>
      </c>
      <c r="O330" s="0" t="n">
        <v>16</v>
      </c>
      <c r="P330" s="0" t="n">
        <f aca="false">VLOOKUP(A330,C$3:K$433,4,FALSE())</f>
        <v>0</v>
      </c>
      <c r="Q330" s="0" t="n">
        <f aca="false">VLOOKUP(A330,C$3:K$433,6,FALSE())</f>
        <v>300</v>
      </c>
      <c r="R330" s="0" t="n">
        <f aca="false">VLOOKUP(A330,C$3:K$433,8,FALSE())</f>
        <v>187</v>
      </c>
      <c r="U330" s="1"/>
    </row>
    <row r="331" customFormat="false" ht="15" hidden="false" customHeight="false" outlineLevel="0" collapsed="false">
      <c r="A331" s="0" t="s">
        <v>487</v>
      </c>
      <c r="B331" s="0" t="s">
        <v>27</v>
      </c>
      <c r="C331" s="1" t="s">
        <v>771</v>
      </c>
      <c r="D331" s="0" t="s">
        <v>47</v>
      </c>
      <c r="E331" s="0" t="n">
        <v>16</v>
      </c>
      <c r="F331" s="0" t="n">
        <v>0</v>
      </c>
      <c r="G331" s="13" t="n">
        <v>0</v>
      </c>
      <c r="H331" s="15" t="n">
        <v>259</v>
      </c>
      <c r="I331" s="13" t="n">
        <v>0.2448</v>
      </c>
      <c r="J331" s="14" t="n">
        <v>86</v>
      </c>
      <c r="K331" s="13" t="n">
        <v>0.189</v>
      </c>
      <c r="M331" s="0" t="s">
        <v>487</v>
      </c>
      <c r="N331" s="0" t="str">
        <f aca="false">VLOOKUP(A331,C$3:K$433,2,FALSE())</f>
        <v>FB,RB</v>
      </c>
      <c r="O331" s="0" t="n">
        <v>16</v>
      </c>
      <c r="P331" s="0" t="n">
        <f aca="false">VLOOKUP(A331,C$3:K$433,4,FALSE())</f>
        <v>145</v>
      </c>
      <c r="Q331" s="0" t="n">
        <f aca="false">VLOOKUP(A331,C$3:K$433,6,FALSE())</f>
        <v>0</v>
      </c>
      <c r="R331" s="0" t="n">
        <f aca="false">VLOOKUP(A331,C$3:K$433,8,FALSE())</f>
        <v>273</v>
      </c>
      <c r="U331" s="1"/>
    </row>
    <row r="332" customFormat="false" ht="15" hidden="false" customHeight="false" outlineLevel="0" collapsed="false">
      <c r="A332" s="0" t="s">
        <v>488</v>
      </c>
      <c r="B332" s="0" t="s">
        <v>34</v>
      </c>
      <c r="C332" s="1" t="s">
        <v>772</v>
      </c>
      <c r="D332" s="0" t="s">
        <v>1001</v>
      </c>
      <c r="F332" s="0" t="n">
        <v>383</v>
      </c>
      <c r="G332" s="13" t="n">
        <v>0.3704</v>
      </c>
      <c r="H332" s="15" t="n">
        <v>0</v>
      </c>
      <c r="I332" s="13" t="n">
        <v>0</v>
      </c>
      <c r="J332" s="15" t="n">
        <v>15</v>
      </c>
      <c r="K332" s="13" t="n">
        <v>0.0335</v>
      </c>
      <c r="M332" s="0" t="s">
        <v>488</v>
      </c>
      <c r="U332" s="1"/>
    </row>
    <row r="333" customFormat="false" ht="15" hidden="false" customHeight="false" outlineLevel="0" collapsed="false">
      <c r="A333" s="0" t="s">
        <v>489</v>
      </c>
      <c r="B333" s="0" t="s">
        <v>76</v>
      </c>
      <c r="C333" s="1" t="s">
        <v>776</v>
      </c>
      <c r="D333" s="0" t="s">
        <v>40</v>
      </c>
      <c r="F333" s="0" t="n">
        <v>2</v>
      </c>
      <c r="G333" s="13" t="n">
        <v>0.0018</v>
      </c>
      <c r="H333" s="15" t="n">
        <v>0</v>
      </c>
      <c r="I333" s="13" t="n">
        <v>0</v>
      </c>
      <c r="J333" s="14" t="n">
        <v>108</v>
      </c>
      <c r="K333" s="13" t="n">
        <v>0.2288</v>
      </c>
      <c r="M333" s="0" t="s">
        <v>489</v>
      </c>
      <c r="U333" s="1"/>
    </row>
    <row r="334" customFormat="false" ht="15" hidden="false" customHeight="false" outlineLevel="0" collapsed="false">
      <c r="A334" s="0" t="s">
        <v>490</v>
      </c>
      <c r="B334" s="0" t="s">
        <v>76</v>
      </c>
      <c r="C334" s="1" t="s">
        <v>776</v>
      </c>
      <c r="D334" s="0" t="s">
        <v>40</v>
      </c>
      <c r="F334" s="0" t="n">
        <v>0</v>
      </c>
      <c r="G334" s="13" t="n">
        <v>0</v>
      </c>
      <c r="H334" s="14" t="n">
        <v>0</v>
      </c>
      <c r="I334" s="13" t="n">
        <v>0</v>
      </c>
      <c r="J334" s="15" t="n">
        <v>32</v>
      </c>
      <c r="K334" s="13" t="n">
        <v>0.0734</v>
      </c>
      <c r="M334" s="0" t="s">
        <v>490</v>
      </c>
      <c r="N334" s="0" t="str">
        <f aca="false">VLOOKUP(A334,C$3:K$433,2,FALSE())</f>
        <v>QB</v>
      </c>
      <c r="P334" s="0" t="n">
        <f aca="false">VLOOKUP(A334,C$3:K$433,4,FALSE())</f>
        <v>1090</v>
      </c>
      <c r="Q334" s="0" t="n">
        <f aca="false">VLOOKUP(A334,C$3:K$433,6,FALSE())</f>
        <v>0</v>
      </c>
      <c r="R334" s="0" t="n">
        <f aca="false">VLOOKUP(A334,C$3:K$433,8,FALSE())</f>
        <v>0</v>
      </c>
      <c r="U334" s="1"/>
    </row>
    <row r="335" customFormat="false" ht="15" hidden="false" customHeight="false" outlineLevel="0" collapsed="false">
      <c r="A335" s="0" t="s">
        <v>491</v>
      </c>
      <c r="B335" s="0" t="s">
        <v>34</v>
      </c>
      <c r="C335" s="1" t="s">
        <v>776</v>
      </c>
      <c r="D335" s="0" t="s">
        <v>40</v>
      </c>
      <c r="F335" s="0" t="n">
        <v>0</v>
      </c>
      <c r="G335" s="13" t="n">
        <v>0</v>
      </c>
      <c r="H335" s="14" t="n">
        <v>0</v>
      </c>
      <c r="I335" s="13" t="n">
        <v>0</v>
      </c>
      <c r="J335" s="15" t="n">
        <v>12</v>
      </c>
      <c r="K335" s="13" t="n">
        <v>0.0261</v>
      </c>
      <c r="M335" s="0" t="s">
        <v>491</v>
      </c>
      <c r="U335" s="1"/>
    </row>
    <row r="336" customFormat="false" ht="15" hidden="false" customHeight="false" outlineLevel="0" collapsed="false">
      <c r="A336" s="0" t="s">
        <v>492</v>
      </c>
      <c r="B336" s="0" t="s">
        <v>85</v>
      </c>
      <c r="C336" s="1" t="s">
        <v>778</v>
      </c>
      <c r="D336" s="0" t="s">
        <v>55</v>
      </c>
      <c r="F336" s="0" t="n">
        <v>0</v>
      </c>
      <c r="G336" s="13" t="n">
        <v>0</v>
      </c>
      <c r="H336" s="15" t="n">
        <v>22</v>
      </c>
      <c r="I336" s="13" t="n">
        <v>0.0203</v>
      </c>
      <c r="J336" s="14" t="n">
        <v>25</v>
      </c>
      <c r="K336" s="13" t="n">
        <v>0.0561</v>
      </c>
      <c r="M336" s="0" t="s">
        <v>492</v>
      </c>
      <c r="U336" s="1"/>
    </row>
    <row r="337" customFormat="false" ht="15" hidden="false" customHeight="false" outlineLevel="0" collapsed="false">
      <c r="A337" s="0" t="s">
        <v>493</v>
      </c>
      <c r="B337" s="0" t="s">
        <v>16</v>
      </c>
      <c r="C337" s="1" t="s">
        <v>780</v>
      </c>
      <c r="D337" s="0" t="s">
        <v>1003</v>
      </c>
      <c r="F337" s="0" t="n">
        <v>0</v>
      </c>
      <c r="G337" s="13" t="n">
        <v>0</v>
      </c>
      <c r="H337" s="14" t="n">
        <v>129</v>
      </c>
      <c r="I337" s="13" t="n">
        <v>0.1188</v>
      </c>
      <c r="J337" s="15" t="n">
        <v>96</v>
      </c>
      <c r="K337" s="13" t="n">
        <v>0.2152</v>
      </c>
      <c r="M337" s="0" t="s">
        <v>493</v>
      </c>
      <c r="U337" s="1"/>
    </row>
    <row r="338" customFormat="false" ht="15" hidden="false" customHeight="false" outlineLevel="0" collapsed="false">
      <c r="A338" s="0" t="s">
        <v>495</v>
      </c>
      <c r="B338" s="0" t="s">
        <v>55</v>
      </c>
      <c r="C338" s="1" t="s">
        <v>781</v>
      </c>
      <c r="D338" s="0" t="s">
        <v>1017</v>
      </c>
      <c r="F338" s="0" t="n">
        <v>0</v>
      </c>
      <c r="G338" s="13" t="n">
        <v>0</v>
      </c>
      <c r="H338" s="14" t="n">
        <v>0</v>
      </c>
      <c r="I338" s="13" t="n">
        <v>0</v>
      </c>
      <c r="J338" s="14" t="n">
        <v>1</v>
      </c>
      <c r="K338" s="13" t="n">
        <v>0.002</v>
      </c>
      <c r="M338" s="0" t="s">
        <v>495</v>
      </c>
      <c r="U338" s="1"/>
    </row>
    <row r="339" customFormat="false" ht="15" hidden="false" customHeight="false" outlineLevel="0" collapsed="false">
      <c r="A339" s="0" t="s">
        <v>496</v>
      </c>
      <c r="B339" s="0" t="s">
        <v>30</v>
      </c>
      <c r="C339" s="1" t="s">
        <v>1070</v>
      </c>
      <c r="D339" s="0" t="s">
        <v>504</v>
      </c>
      <c r="E339" s="0" t="n">
        <v>4</v>
      </c>
      <c r="F339" s="0" t="n">
        <v>0</v>
      </c>
      <c r="G339" s="13" t="n">
        <v>0</v>
      </c>
      <c r="H339" s="15" t="n">
        <v>0</v>
      </c>
      <c r="I339" s="13" t="n">
        <v>0</v>
      </c>
      <c r="J339" s="14" t="n">
        <v>25</v>
      </c>
      <c r="K339" s="13" t="n">
        <v>0.0526</v>
      </c>
      <c r="M339" s="0" t="s">
        <v>496</v>
      </c>
      <c r="N339" s="0" t="str">
        <f aca="false">VLOOKUP(A339,C$3:K$433,2,FALSE())</f>
        <v>FS</v>
      </c>
      <c r="O339" s="0" t="n">
        <v>4</v>
      </c>
      <c r="P339" s="0" t="n">
        <f aca="false">VLOOKUP(A339,C$3:K$433,4,FALSE())</f>
        <v>0</v>
      </c>
      <c r="Q339" s="0" t="n">
        <f aca="false">VLOOKUP(A339,C$3:K$433,6,FALSE())</f>
        <v>129</v>
      </c>
      <c r="R339" s="0" t="n">
        <f aca="false">VLOOKUP(A339,C$3:K$433,8,FALSE())</f>
        <v>29</v>
      </c>
      <c r="U339" s="1"/>
    </row>
    <row r="340" customFormat="false" ht="15" hidden="false" customHeight="false" outlineLevel="0" collapsed="false">
      <c r="A340" s="0" t="s">
        <v>497</v>
      </c>
      <c r="B340" s="0" t="s">
        <v>24</v>
      </c>
      <c r="C340" s="1" t="s">
        <v>1070</v>
      </c>
      <c r="D340" s="0" t="s">
        <v>504</v>
      </c>
      <c r="F340" s="0" t="n">
        <v>0</v>
      </c>
      <c r="G340" s="13" t="n">
        <v>0</v>
      </c>
      <c r="H340" s="14" t="n">
        <v>0</v>
      </c>
      <c r="I340" s="13" t="n">
        <v>0</v>
      </c>
      <c r="J340" s="15" t="n">
        <v>80</v>
      </c>
      <c r="K340" s="13" t="n">
        <v>0.1684</v>
      </c>
      <c r="M340" s="0" t="s">
        <v>497</v>
      </c>
      <c r="U340" s="1"/>
    </row>
    <row r="341" customFormat="false" ht="15" hidden="false" customHeight="false" outlineLevel="0" collapsed="false">
      <c r="A341" s="0" t="s">
        <v>498</v>
      </c>
      <c r="B341" s="0" t="s">
        <v>13</v>
      </c>
      <c r="C341" s="1" t="s">
        <v>783</v>
      </c>
      <c r="D341" s="0" t="s">
        <v>55</v>
      </c>
      <c r="E341" s="0" t="n">
        <v>16</v>
      </c>
      <c r="F341" s="0" t="n">
        <v>0</v>
      </c>
      <c r="G341" s="13" t="n">
        <v>0</v>
      </c>
      <c r="H341" s="14" t="n">
        <v>244</v>
      </c>
      <c r="I341" s="13" t="n">
        <v>0.2311</v>
      </c>
      <c r="J341" s="15" t="n">
        <v>23</v>
      </c>
      <c r="K341" s="13" t="n">
        <v>0.0525</v>
      </c>
      <c r="M341" s="0" t="s">
        <v>498</v>
      </c>
      <c r="N341" s="0" t="str">
        <f aca="false">VLOOKUP(A341,C$3:K$433,2,FALSE())</f>
        <v>G</v>
      </c>
      <c r="O341" s="0" t="n">
        <v>16</v>
      </c>
      <c r="P341" s="0" t="n">
        <f aca="false">VLOOKUP(A341,C$3:K$433,4,FALSE())</f>
        <v>519</v>
      </c>
      <c r="Q341" s="0" t="n">
        <f aca="false">VLOOKUP(A341,C$3:K$433,6,FALSE())</f>
        <v>0</v>
      </c>
      <c r="R341" s="0" t="n">
        <f aca="false">VLOOKUP(A341,C$3:K$433,8,FALSE())</f>
        <v>62</v>
      </c>
      <c r="U341" s="1"/>
    </row>
    <row r="342" customFormat="false" ht="15" hidden="false" customHeight="false" outlineLevel="0" collapsed="false">
      <c r="A342" s="0" t="s">
        <v>499</v>
      </c>
      <c r="B342" s="0" t="s">
        <v>34</v>
      </c>
      <c r="C342" s="1" t="s">
        <v>784</v>
      </c>
      <c r="D342" s="0" t="s">
        <v>34</v>
      </c>
      <c r="E342" s="0" t="n">
        <v>16</v>
      </c>
      <c r="F342" s="0" t="n">
        <v>1</v>
      </c>
      <c r="G342" s="13" t="n">
        <v>0.0009</v>
      </c>
      <c r="H342" s="14" t="n">
        <v>0</v>
      </c>
      <c r="I342" s="13" t="n">
        <v>0</v>
      </c>
      <c r="J342" s="14" t="n">
        <v>0</v>
      </c>
      <c r="K342" s="13" t="n">
        <v>0</v>
      </c>
      <c r="M342" s="0" t="s">
        <v>499</v>
      </c>
      <c r="N342" s="0" t="str">
        <f aca="false">VLOOKUP(A342,C$3:K$433,2,FALSE())</f>
        <v>WR</v>
      </c>
      <c r="O342" s="0" t="n">
        <v>16</v>
      </c>
      <c r="P342" s="0" t="n">
        <f aca="false">VLOOKUP(A342,C$3:K$433,4,FALSE())</f>
        <v>735</v>
      </c>
      <c r="Q342" s="0" t="n">
        <f aca="false">VLOOKUP(A342,C$3:K$433,6,FALSE())</f>
        <v>0</v>
      </c>
      <c r="R342" s="0" t="n">
        <f aca="false">VLOOKUP(A342,C$3:K$433,8,FALSE())</f>
        <v>77</v>
      </c>
      <c r="U342" s="1"/>
    </row>
    <row r="343" customFormat="false" ht="15" hidden="false" customHeight="false" outlineLevel="0" collapsed="false">
      <c r="A343" s="0" t="s">
        <v>500</v>
      </c>
      <c r="B343" s="0" t="s">
        <v>68</v>
      </c>
      <c r="C343" s="1" t="s">
        <v>1071</v>
      </c>
      <c r="D343" s="0" t="s">
        <v>47</v>
      </c>
      <c r="E343" s="0" t="n">
        <v>9</v>
      </c>
      <c r="F343" s="0" t="n">
        <v>0</v>
      </c>
      <c r="G343" s="13" t="n">
        <v>0</v>
      </c>
      <c r="H343" s="15" t="n">
        <v>17</v>
      </c>
      <c r="I343" s="13" t="n">
        <v>0.0161</v>
      </c>
      <c r="J343" s="14" t="n">
        <v>7</v>
      </c>
      <c r="K343" s="13" t="n">
        <v>0.0148</v>
      </c>
      <c r="M343" s="0" t="s">
        <v>500</v>
      </c>
      <c r="N343" s="0" t="str">
        <f aca="false">VLOOKUP(A343,C$3:K$433,2,FALSE())</f>
        <v>G</v>
      </c>
      <c r="O343" s="0" t="n">
        <v>9</v>
      </c>
      <c r="P343" s="0" t="n">
        <f aca="false">VLOOKUP(A343,C$3:K$433,4,FALSE())</f>
        <v>530</v>
      </c>
      <c r="Q343" s="0" t="n">
        <f aca="false">VLOOKUP(A343,C$3:K$433,6,FALSE())</f>
        <v>0</v>
      </c>
      <c r="R343" s="0" t="n">
        <f aca="false">VLOOKUP(A343,C$3:K$433,8,FALSE())</f>
        <v>37</v>
      </c>
      <c r="U343" s="1"/>
    </row>
    <row r="344" customFormat="false" ht="15" hidden="false" customHeight="false" outlineLevel="0" collapsed="false">
      <c r="A344" s="0" t="s">
        <v>501</v>
      </c>
      <c r="B344" s="0" t="s">
        <v>30</v>
      </c>
      <c r="C344" s="1" t="s">
        <v>1071</v>
      </c>
      <c r="D344" s="0" t="s">
        <v>47</v>
      </c>
      <c r="E344" s="0" t="n">
        <v>15</v>
      </c>
      <c r="F344" s="0" t="n">
        <v>0</v>
      </c>
      <c r="G344" s="13" t="n">
        <v>0</v>
      </c>
      <c r="H344" s="14" t="n">
        <v>49</v>
      </c>
      <c r="I344" s="13" t="n">
        <v>0.0449</v>
      </c>
      <c r="J344" s="15" t="n">
        <v>65</v>
      </c>
      <c r="K344" s="13" t="n">
        <v>0.1321</v>
      </c>
      <c r="M344" s="0" t="s">
        <v>501</v>
      </c>
      <c r="N344" s="0" t="str">
        <f aca="false">VLOOKUP(A344,C$3:K$433,2,FALSE())</f>
        <v>SS</v>
      </c>
      <c r="O344" s="0" t="n">
        <v>15</v>
      </c>
      <c r="P344" s="0" t="n">
        <f aca="false">VLOOKUP(A344,C$3:K$433,4,FALSE())</f>
        <v>0</v>
      </c>
      <c r="Q344" s="0" t="n">
        <f aca="false">VLOOKUP(A344,C$3:K$433,6,FALSE())</f>
        <v>719</v>
      </c>
      <c r="R344" s="0" t="n">
        <f aca="false">VLOOKUP(A344,C$3:K$433,8,FALSE())</f>
        <v>177</v>
      </c>
      <c r="U344" s="1"/>
    </row>
    <row r="345" customFormat="false" ht="15" hidden="false" customHeight="false" outlineLevel="0" collapsed="false">
      <c r="A345" s="0" t="s">
        <v>503</v>
      </c>
      <c r="B345" s="0" t="s">
        <v>504</v>
      </c>
      <c r="C345" s="1" t="s">
        <v>785</v>
      </c>
      <c r="D345" s="0" t="s">
        <v>34</v>
      </c>
      <c r="F345" s="0" t="n">
        <v>168</v>
      </c>
      <c r="G345" s="13" t="n">
        <v>0.1588</v>
      </c>
      <c r="H345" s="14" t="n">
        <v>0</v>
      </c>
      <c r="I345" s="13" t="n">
        <v>0</v>
      </c>
      <c r="J345" s="14" t="n">
        <v>39</v>
      </c>
      <c r="K345" s="13" t="n">
        <v>0.0789</v>
      </c>
      <c r="M345" s="0" t="s">
        <v>503</v>
      </c>
      <c r="U345" s="1"/>
    </row>
    <row r="346" customFormat="false" ht="15" hidden="false" customHeight="false" outlineLevel="0" collapsed="false">
      <c r="A346" s="0" t="s">
        <v>505</v>
      </c>
      <c r="B346" s="0" t="s">
        <v>30</v>
      </c>
      <c r="C346" s="1" t="s">
        <v>1072</v>
      </c>
      <c r="D346" s="0" t="s">
        <v>1003</v>
      </c>
      <c r="F346" s="0" t="n">
        <v>0</v>
      </c>
      <c r="G346" s="13" t="n">
        <v>0</v>
      </c>
      <c r="H346" s="15" t="n">
        <v>208</v>
      </c>
      <c r="I346" s="13" t="n">
        <v>0.1807</v>
      </c>
      <c r="J346" s="14" t="n">
        <v>115</v>
      </c>
      <c r="K346" s="13" t="n">
        <v>0.2391</v>
      </c>
      <c r="M346" s="0" t="s">
        <v>505</v>
      </c>
      <c r="U346" s="1"/>
    </row>
    <row r="347" customFormat="false" ht="15" hidden="false" customHeight="false" outlineLevel="0" collapsed="false">
      <c r="A347" s="0" t="s">
        <v>506</v>
      </c>
      <c r="B347" s="0" t="s">
        <v>37</v>
      </c>
      <c r="C347" s="1" t="s">
        <v>1072</v>
      </c>
      <c r="D347" s="0" t="s">
        <v>1003</v>
      </c>
      <c r="F347" s="0" t="n">
        <v>0</v>
      </c>
      <c r="G347" s="13" t="n">
        <v>0</v>
      </c>
      <c r="H347" s="15" t="n">
        <v>0</v>
      </c>
      <c r="I347" s="13" t="n">
        <v>0</v>
      </c>
      <c r="J347" s="14" t="n">
        <v>103</v>
      </c>
      <c r="K347" s="13" t="n">
        <v>0.2299</v>
      </c>
      <c r="M347" s="0" t="s">
        <v>506</v>
      </c>
      <c r="U347" s="1"/>
    </row>
    <row r="348" customFormat="false" ht="15" hidden="false" customHeight="false" outlineLevel="0" collapsed="false">
      <c r="A348" s="0" t="s">
        <v>508</v>
      </c>
      <c r="B348" s="0" t="s">
        <v>34</v>
      </c>
      <c r="C348" s="1" t="s">
        <v>796</v>
      </c>
      <c r="D348" s="0" t="s">
        <v>1014</v>
      </c>
      <c r="F348" s="0" t="n">
        <v>727</v>
      </c>
      <c r="G348" s="13" t="n">
        <v>0.7581</v>
      </c>
      <c r="H348" s="14" t="n">
        <v>0</v>
      </c>
      <c r="I348" s="13" t="n">
        <v>0</v>
      </c>
      <c r="J348" s="15" t="n">
        <v>51</v>
      </c>
      <c r="K348" s="13" t="n">
        <v>0.1102</v>
      </c>
      <c r="M348" s="0" t="s">
        <v>508</v>
      </c>
      <c r="U348" s="1"/>
    </row>
    <row r="349" customFormat="false" ht="15" hidden="false" customHeight="false" outlineLevel="0" collapsed="false">
      <c r="A349" s="0" t="s">
        <v>509</v>
      </c>
      <c r="B349" s="0" t="s">
        <v>13</v>
      </c>
      <c r="C349" s="1" t="s">
        <v>1073</v>
      </c>
      <c r="D349" s="0" t="s">
        <v>16</v>
      </c>
      <c r="F349" s="0" t="n">
        <v>35</v>
      </c>
      <c r="G349" s="13" t="n">
        <v>0.0324</v>
      </c>
      <c r="H349" s="14" t="n">
        <v>0</v>
      </c>
      <c r="I349" s="13" t="n">
        <v>0</v>
      </c>
      <c r="J349" s="15" t="n">
        <v>41</v>
      </c>
      <c r="K349" s="13" t="n">
        <v>0.0897</v>
      </c>
      <c r="M349" s="0" t="s">
        <v>509</v>
      </c>
      <c r="U349" s="1"/>
    </row>
    <row r="350" customFormat="false" ht="15" hidden="false" customHeight="false" outlineLevel="0" collapsed="false">
      <c r="A350" s="0" t="s">
        <v>510</v>
      </c>
      <c r="B350" s="0" t="s">
        <v>40</v>
      </c>
      <c r="C350" s="1" t="s">
        <v>1073</v>
      </c>
      <c r="D350" s="0" t="s">
        <v>16</v>
      </c>
      <c r="E350" s="0" t="n">
        <v>16</v>
      </c>
      <c r="F350" s="0" t="n">
        <v>41</v>
      </c>
      <c r="G350" s="13" t="n">
        <v>0.0372</v>
      </c>
      <c r="H350" s="15" t="n">
        <v>0</v>
      </c>
      <c r="I350" s="13" t="n">
        <v>0</v>
      </c>
      <c r="J350" s="15" t="n">
        <v>53</v>
      </c>
      <c r="K350" s="13" t="n">
        <v>0.1216</v>
      </c>
      <c r="M350" s="0" t="s">
        <v>510</v>
      </c>
      <c r="N350" s="0" t="str">
        <f aca="false">VLOOKUP(A350,C$3:K$433,2,FALSE())</f>
        <v>RB</v>
      </c>
      <c r="O350" s="0" t="n">
        <v>16</v>
      </c>
      <c r="P350" s="0" t="n">
        <f aca="false">VLOOKUP(A350,C$3:K$433,4,FALSE())</f>
        <v>393</v>
      </c>
      <c r="Q350" s="0" t="n">
        <f aca="false">VLOOKUP(A350,C$3:K$433,6,FALSE())</f>
        <v>0</v>
      </c>
      <c r="R350" s="0" t="n">
        <f aca="false">VLOOKUP(A350,C$3:K$433,8,FALSE())</f>
        <v>20</v>
      </c>
      <c r="U350" s="1"/>
    </row>
    <row r="351" customFormat="false" ht="15" hidden="false" customHeight="false" outlineLevel="0" collapsed="false">
      <c r="A351" s="0" t="s">
        <v>511</v>
      </c>
      <c r="B351" s="0" t="s">
        <v>40</v>
      </c>
      <c r="C351" s="1" t="s">
        <v>798</v>
      </c>
      <c r="D351" s="0" t="s">
        <v>1006</v>
      </c>
      <c r="F351" s="0" t="n">
        <v>0</v>
      </c>
      <c r="G351" s="13" t="n">
        <v>0</v>
      </c>
      <c r="H351" s="15" t="n">
        <v>289</v>
      </c>
      <c r="I351" s="13" t="n">
        <v>0.2758</v>
      </c>
      <c r="J351" s="15" t="n">
        <v>140</v>
      </c>
      <c r="K351" s="13" t="n">
        <v>0.3406</v>
      </c>
      <c r="M351" s="0" t="s">
        <v>511</v>
      </c>
      <c r="U351" s="1"/>
    </row>
    <row r="352" customFormat="false" ht="15" hidden="false" customHeight="false" outlineLevel="0" collapsed="false">
      <c r="A352" s="0" t="s">
        <v>513</v>
      </c>
      <c r="B352" s="0" t="s">
        <v>34</v>
      </c>
      <c r="C352" s="1" t="s">
        <v>1074</v>
      </c>
      <c r="D352" s="0" t="s">
        <v>40</v>
      </c>
      <c r="F352" s="0" t="n">
        <v>64</v>
      </c>
      <c r="G352" s="13" t="n">
        <v>0.058</v>
      </c>
      <c r="H352" s="15" t="n">
        <v>0</v>
      </c>
      <c r="I352" s="13" t="n">
        <v>0</v>
      </c>
      <c r="J352" s="15" t="n">
        <v>6</v>
      </c>
      <c r="K352" s="13" t="n">
        <v>0.0138</v>
      </c>
      <c r="M352" s="0" t="s">
        <v>513</v>
      </c>
      <c r="U352" s="1"/>
    </row>
    <row r="353" customFormat="false" ht="15" hidden="false" customHeight="false" outlineLevel="0" collapsed="false">
      <c r="A353" s="0" t="s">
        <v>514</v>
      </c>
      <c r="B353" s="0" t="s">
        <v>40</v>
      </c>
      <c r="C353" s="1" t="s">
        <v>1074</v>
      </c>
      <c r="D353" s="0" t="s">
        <v>40</v>
      </c>
      <c r="E353" s="0" t="n">
        <v>9</v>
      </c>
      <c r="F353" s="0" t="n">
        <v>87</v>
      </c>
      <c r="G353" s="13" t="n">
        <v>0.0845</v>
      </c>
      <c r="H353" s="14" t="n">
        <v>0</v>
      </c>
      <c r="I353" s="13" t="n">
        <v>0</v>
      </c>
      <c r="J353" s="15" t="n">
        <v>0</v>
      </c>
      <c r="K353" s="13" t="n">
        <v>0</v>
      </c>
      <c r="M353" s="0" t="s">
        <v>514</v>
      </c>
      <c r="N353" s="0" t="str">
        <f aca="false">VLOOKUP(A353,C$3:K$433,2,FALSE())</f>
        <v>RB</v>
      </c>
      <c r="O353" s="0" t="n">
        <v>9</v>
      </c>
      <c r="P353" s="0" t="n">
        <f aca="false">VLOOKUP(A353,C$3:K$433,4,FALSE())</f>
        <v>158</v>
      </c>
      <c r="Q353" s="0" t="n">
        <f aca="false">VLOOKUP(A353,C$3:K$433,6,FALSE())</f>
        <v>0</v>
      </c>
      <c r="R353" s="0" t="n">
        <f aca="false">VLOOKUP(A353,C$3:K$433,8,FALSE())</f>
        <v>60</v>
      </c>
      <c r="U353" s="1"/>
    </row>
    <row r="354" customFormat="false" ht="15" hidden="false" customHeight="false" outlineLevel="0" collapsed="false">
      <c r="A354" s="0" t="s">
        <v>515</v>
      </c>
      <c r="B354" s="0" t="s">
        <v>16</v>
      </c>
      <c r="C354" s="1" t="s">
        <v>1076</v>
      </c>
      <c r="D354" s="0" t="s">
        <v>40</v>
      </c>
      <c r="F354" s="0" t="n">
        <v>21</v>
      </c>
      <c r="G354" s="13" t="n">
        <v>0.0204</v>
      </c>
      <c r="H354" s="15" t="n">
        <v>0</v>
      </c>
      <c r="I354" s="13" t="n">
        <v>0</v>
      </c>
      <c r="J354" s="14" t="n">
        <v>68</v>
      </c>
      <c r="K354" s="13" t="n">
        <v>0.1553</v>
      </c>
      <c r="M354" s="0" t="s">
        <v>515</v>
      </c>
      <c r="U354" s="1"/>
    </row>
    <row r="355" customFormat="false" ht="15" hidden="false" customHeight="false" outlineLevel="0" collapsed="false">
      <c r="A355" s="0" t="s">
        <v>517</v>
      </c>
      <c r="B355" s="0" t="s">
        <v>16</v>
      </c>
      <c r="C355" s="1" t="s">
        <v>1076</v>
      </c>
      <c r="D355" s="0" t="s">
        <v>40</v>
      </c>
      <c r="F355" s="0" t="n">
        <v>5</v>
      </c>
      <c r="G355" s="13" t="n">
        <v>0.0046</v>
      </c>
      <c r="H355" s="15" t="n">
        <v>0</v>
      </c>
      <c r="I355" s="13" t="n">
        <v>0</v>
      </c>
      <c r="J355" s="14" t="n">
        <v>0</v>
      </c>
      <c r="K355" s="13" t="n">
        <v>0</v>
      </c>
      <c r="M355" s="0" t="s">
        <v>517</v>
      </c>
      <c r="U355" s="1"/>
    </row>
    <row r="356" customFormat="false" ht="15" hidden="false" customHeight="false" outlineLevel="0" collapsed="false">
      <c r="A356" s="0" t="s">
        <v>518</v>
      </c>
      <c r="B356" s="0" t="s">
        <v>19</v>
      </c>
      <c r="C356" s="1" t="s">
        <v>804</v>
      </c>
      <c r="D356" s="0" t="s">
        <v>47</v>
      </c>
      <c r="F356" s="0" t="n">
        <v>0</v>
      </c>
      <c r="G356" s="13" t="n">
        <v>0</v>
      </c>
      <c r="H356" s="14" t="n">
        <v>914</v>
      </c>
      <c r="I356" s="13" t="n">
        <v>0.8401</v>
      </c>
      <c r="J356" s="15" t="n">
        <v>67</v>
      </c>
      <c r="K356" s="13" t="n">
        <v>0.1453</v>
      </c>
      <c r="M356" s="0" t="s">
        <v>518</v>
      </c>
      <c r="U356" s="1"/>
    </row>
    <row r="357" customFormat="false" ht="15" hidden="false" customHeight="false" outlineLevel="0" collapsed="false">
      <c r="A357" s="0" t="s">
        <v>519</v>
      </c>
      <c r="B357" s="0" t="s">
        <v>85</v>
      </c>
      <c r="C357" s="1" t="s">
        <v>805</v>
      </c>
      <c r="D357" s="0" t="s">
        <v>30</v>
      </c>
      <c r="F357" s="0" t="n">
        <v>0</v>
      </c>
      <c r="G357" s="13" t="n">
        <v>0</v>
      </c>
      <c r="H357" s="14" t="n">
        <v>0</v>
      </c>
      <c r="I357" s="13" t="n">
        <v>0</v>
      </c>
      <c r="J357" s="15" t="n">
        <v>106</v>
      </c>
      <c r="K357" s="13" t="n">
        <v>0.2232</v>
      </c>
      <c r="M357" s="0" t="s">
        <v>519</v>
      </c>
      <c r="U357" s="1"/>
    </row>
    <row r="358" customFormat="false" ht="15" hidden="false" customHeight="false" outlineLevel="0" collapsed="false">
      <c r="A358" s="0" t="s">
        <v>520</v>
      </c>
      <c r="B358" s="0" t="s">
        <v>47</v>
      </c>
      <c r="C358" s="1" t="s">
        <v>810</v>
      </c>
      <c r="D358" s="0" t="s">
        <v>55</v>
      </c>
      <c r="F358" s="0" t="n">
        <v>0</v>
      </c>
      <c r="G358" s="13" t="n">
        <v>0</v>
      </c>
      <c r="H358" s="15" t="n">
        <v>225</v>
      </c>
      <c r="I358" s="13" t="n">
        <v>0.2045</v>
      </c>
      <c r="J358" s="14" t="n">
        <v>10</v>
      </c>
      <c r="K358" s="13" t="n">
        <v>0.021</v>
      </c>
      <c r="M358" s="0" t="s">
        <v>520</v>
      </c>
      <c r="U358" s="1"/>
    </row>
    <row r="359" customFormat="false" ht="15" hidden="false" customHeight="false" outlineLevel="0" collapsed="false">
      <c r="A359" s="0" t="s">
        <v>521</v>
      </c>
      <c r="B359" s="0" t="s">
        <v>13</v>
      </c>
      <c r="C359" s="1" t="s">
        <v>1077</v>
      </c>
      <c r="D359" s="0" t="s">
        <v>76</v>
      </c>
      <c r="E359" s="0" t="n">
        <v>11</v>
      </c>
      <c r="F359" s="0" t="n">
        <v>155</v>
      </c>
      <c r="G359" s="13" t="n">
        <v>0.1367</v>
      </c>
      <c r="H359" s="14" t="n">
        <v>0</v>
      </c>
      <c r="I359" s="13" t="n">
        <v>0</v>
      </c>
      <c r="J359" s="15" t="n">
        <v>0</v>
      </c>
      <c r="K359" s="13" t="n">
        <v>0</v>
      </c>
      <c r="M359" s="0" t="s">
        <v>521</v>
      </c>
      <c r="N359" s="0" t="str">
        <f aca="false">VLOOKUP(A359,C$3:K$433,2,FALSE())</f>
        <v>T</v>
      </c>
      <c r="O359" s="0" t="n">
        <v>11</v>
      </c>
      <c r="P359" s="0" t="n">
        <f aca="false">VLOOKUP(A359,C$3:K$433,4,FALSE())</f>
        <v>396</v>
      </c>
      <c r="Q359" s="0" t="n">
        <f aca="false">VLOOKUP(A359,C$3:K$433,6,FALSE())</f>
        <v>0</v>
      </c>
      <c r="R359" s="0" t="n">
        <f aca="false">VLOOKUP(A359,C$3:K$433,8,FALSE())</f>
        <v>13</v>
      </c>
      <c r="U359" s="1"/>
    </row>
    <row r="360" customFormat="false" ht="15" hidden="false" customHeight="false" outlineLevel="0" collapsed="false">
      <c r="A360" s="0" t="s">
        <v>522</v>
      </c>
      <c r="B360" s="0" t="s">
        <v>30</v>
      </c>
      <c r="C360" s="1" t="s">
        <v>1077</v>
      </c>
      <c r="D360" s="0" t="s">
        <v>76</v>
      </c>
      <c r="F360" s="0" t="n">
        <v>265</v>
      </c>
      <c r="G360" s="13" t="n">
        <v>0.2236</v>
      </c>
      <c r="H360" s="14" t="n">
        <v>0</v>
      </c>
      <c r="I360" s="13" t="n">
        <v>0</v>
      </c>
      <c r="J360" s="15" t="n">
        <v>0</v>
      </c>
      <c r="K360" s="13" t="n">
        <v>0</v>
      </c>
      <c r="M360" s="0" t="s">
        <v>522</v>
      </c>
      <c r="U360" s="1"/>
    </row>
    <row r="361" customFormat="false" ht="15" hidden="false" customHeight="false" outlineLevel="0" collapsed="false">
      <c r="A361" s="0" t="s">
        <v>523</v>
      </c>
      <c r="B361" s="0" t="s">
        <v>40</v>
      </c>
      <c r="C361" s="1" t="s">
        <v>814</v>
      </c>
      <c r="D361" s="0" t="s">
        <v>55</v>
      </c>
      <c r="E361" s="0" t="n">
        <v>16</v>
      </c>
      <c r="F361" s="0" t="n">
        <v>0</v>
      </c>
      <c r="G361" s="13" t="n">
        <v>0</v>
      </c>
      <c r="H361" s="14" t="n">
        <v>33</v>
      </c>
      <c r="I361" s="13" t="n">
        <v>0.0313</v>
      </c>
      <c r="J361" s="15" t="n">
        <v>0</v>
      </c>
      <c r="K361" s="13" t="n">
        <v>0</v>
      </c>
      <c r="M361" s="0" t="s">
        <v>523</v>
      </c>
      <c r="N361" s="0" t="str">
        <f aca="false">VLOOKUP(A361,C$3:K$433,2,FALSE())</f>
        <v>RB</v>
      </c>
      <c r="O361" s="0" t="n">
        <v>16</v>
      </c>
      <c r="P361" s="0" t="n">
        <f aca="false">VLOOKUP(A361,C$3:K$433,4,FALSE())</f>
        <v>392</v>
      </c>
      <c r="Q361" s="0" t="n">
        <f aca="false">VLOOKUP(A361,C$3:K$433,6,FALSE())</f>
        <v>0</v>
      </c>
      <c r="R361" s="0" t="n">
        <f aca="false">VLOOKUP(A361,C$3:K$433,8,FALSE())</f>
        <v>88</v>
      </c>
      <c r="U361" s="1"/>
    </row>
    <row r="362" customFormat="false" ht="15" hidden="false" customHeight="false" outlineLevel="0" collapsed="false">
      <c r="A362" s="0" t="s">
        <v>525</v>
      </c>
      <c r="B362" s="0" t="s">
        <v>68</v>
      </c>
      <c r="C362" s="1" t="s">
        <v>819</v>
      </c>
      <c r="D362" s="0" t="s">
        <v>34</v>
      </c>
      <c r="F362" s="0" t="n">
        <v>36</v>
      </c>
      <c r="G362" s="13" t="n">
        <v>0.0335</v>
      </c>
      <c r="H362" s="14" t="n">
        <v>0</v>
      </c>
      <c r="I362" s="13" t="n">
        <v>0</v>
      </c>
      <c r="J362" s="15" t="n">
        <v>17</v>
      </c>
      <c r="K362" s="13" t="n">
        <v>0.0381</v>
      </c>
      <c r="M362" s="0" t="s">
        <v>525</v>
      </c>
      <c r="U362" s="1"/>
    </row>
    <row r="363" customFormat="false" ht="15" hidden="false" customHeight="false" outlineLevel="0" collapsed="false">
      <c r="A363" s="0" t="s">
        <v>526</v>
      </c>
      <c r="B363" s="0" t="s">
        <v>37</v>
      </c>
      <c r="C363" s="1" t="s">
        <v>824</v>
      </c>
      <c r="D363" s="0" t="s">
        <v>76</v>
      </c>
      <c r="F363" s="0" t="n">
        <v>7</v>
      </c>
      <c r="G363" s="13" t="n">
        <v>0.0073</v>
      </c>
      <c r="H363" s="15" t="n">
        <v>0</v>
      </c>
      <c r="I363" s="13" t="n">
        <v>0</v>
      </c>
      <c r="J363" s="14" t="n">
        <v>0</v>
      </c>
      <c r="K363" s="13" t="n">
        <v>0</v>
      </c>
      <c r="M363" s="0" t="s">
        <v>526</v>
      </c>
      <c r="U363" s="1"/>
    </row>
    <row r="364" customFormat="false" ht="15" hidden="false" customHeight="false" outlineLevel="0" collapsed="false">
      <c r="A364" s="0" t="s">
        <v>527</v>
      </c>
      <c r="B364" s="0" t="s">
        <v>55</v>
      </c>
      <c r="C364" s="1" t="s">
        <v>831</v>
      </c>
      <c r="D364" s="0" t="s">
        <v>1003</v>
      </c>
      <c r="F364" s="0" t="n">
        <v>0</v>
      </c>
      <c r="G364" s="13" t="n">
        <v>0</v>
      </c>
      <c r="H364" s="14" t="n">
        <v>341</v>
      </c>
      <c r="I364" s="13" t="n">
        <v>0.3111</v>
      </c>
      <c r="J364" s="15" t="n">
        <v>38</v>
      </c>
      <c r="K364" s="13" t="n">
        <v>0.0812</v>
      </c>
      <c r="M364" s="0" t="s">
        <v>527</v>
      </c>
      <c r="U364" s="1"/>
    </row>
    <row r="365" customFormat="false" ht="15" hidden="false" customHeight="false" outlineLevel="0" collapsed="false">
      <c r="A365" s="0" t="s">
        <v>528</v>
      </c>
      <c r="B365" s="0" t="s">
        <v>76</v>
      </c>
      <c r="C365" s="1" t="s">
        <v>833</v>
      </c>
      <c r="D365" s="0" t="s">
        <v>1003</v>
      </c>
      <c r="F365" s="0" t="n">
        <v>0</v>
      </c>
      <c r="G365" s="13" t="n">
        <v>0</v>
      </c>
      <c r="H365" s="15" t="n">
        <v>365</v>
      </c>
      <c r="I365" s="13" t="n">
        <v>0.3318</v>
      </c>
      <c r="J365" s="15" t="n">
        <v>166</v>
      </c>
      <c r="K365" s="13" t="n">
        <v>0.3487</v>
      </c>
      <c r="M365" s="0" t="s">
        <v>528</v>
      </c>
      <c r="U365" s="1"/>
    </row>
    <row r="366" customFormat="false" ht="15" hidden="false" customHeight="false" outlineLevel="0" collapsed="false">
      <c r="A366" s="0" t="s">
        <v>530</v>
      </c>
      <c r="B366" s="0" t="s">
        <v>40</v>
      </c>
      <c r="C366" s="1" t="s">
        <v>1078</v>
      </c>
      <c r="D366" s="0" t="s">
        <v>40</v>
      </c>
      <c r="F366" s="0" t="n">
        <v>10</v>
      </c>
      <c r="G366" s="13" t="n">
        <v>0.0091</v>
      </c>
      <c r="H366" s="14" t="n">
        <v>0</v>
      </c>
      <c r="I366" s="13" t="n">
        <v>0</v>
      </c>
      <c r="J366" s="15" t="n">
        <v>76</v>
      </c>
      <c r="K366" s="13" t="n">
        <v>0.1743</v>
      </c>
      <c r="M366" s="0" t="s">
        <v>530</v>
      </c>
      <c r="U366" s="1"/>
    </row>
    <row r="367" customFormat="false" ht="15" hidden="false" customHeight="false" outlineLevel="0" collapsed="false">
      <c r="A367" s="0" t="s">
        <v>531</v>
      </c>
      <c r="B367" s="0" t="s">
        <v>16</v>
      </c>
      <c r="C367" s="1" t="s">
        <v>1078</v>
      </c>
      <c r="D367" s="0" t="s">
        <v>40</v>
      </c>
      <c r="E367" s="0" t="n">
        <v>8</v>
      </c>
      <c r="F367" s="0" t="n">
        <v>253</v>
      </c>
      <c r="G367" s="13" t="n">
        <v>0.2502</v>
      </c>
      <c r="H367" s="14" t="n">
        <v>0</v>
      </c>
      <c r="I367" s="13" t="n">
        <v>0</v>
      </c>
      <c r="J367" s="15" t="n">
        <v>0</v>
      </c>
      <c r="K367" s="13" t="n">
        <v>0</v>
      </c>
      <c r="M367" s="0" t="s">
        <v>531</v>
      </c>
      <c r="N367" s="0" t="str">
        <f aca="false">VLOOKUP(A367,C$3:K$433,2,FALSE())</f>
        <v>TE</v>
      </c>
      <c r="O367" s="0" t="n">
        <v>8</v>
      </c>
      <c r="P367" s="0" t="n">
        <f aca="false">VLOOKUP(A367,C$3:K$433,4,FALSE())</f>
        <v>181</v>
      </c>
      <c r="Q367" s="0" t="n">
        <f aca="false">VLOOKUP(A367,C$3:K$433,6,FALSE())</f>
        <v>0</v>
      </c>
      <c r="R367" s="0" t="n">
        <f aca="false">VLOOKUP(A367,C$3:K$433,8,FALSE())</f>
        <v>18</v>
      </c>
      <c r="U367" s="1"/>
    </row>
    <row r="368" customFormat="false" ht="15" hidden="false" customHeight="false" outlineLevel="0" collapsed="false">
      <c r="A368" s="0" t="s">
        <v>532</v>
      </c>
      <c r="B368" s="0" t="s">
        <v>71</v>
      </c>
      <c r="C368" s="1" t="s">
        <v>1079</v>
      </c>
      <c r="D368" s="0" t="s">
        <v>47</v>
      </c>
      <c r="F368" s="0" t="n">
        <v>0</v>
      </c>
      <c r="G368" s="13" t="n">
        <v>0</v>
      </c>
      <c r="H368" s="15" t="n">
        <v>0</v>
      </c>
      <c r="I368" s="13" t="n">
        <v>0</v>
      </c>
      <c r="J368" s="14" t="n">
        <v>13</v>
      </c>
      <c r="K368" s="13" t="n">
        <v>0.027</v>
      </c>
      <c r="M368" s="0" t="s">
        <v>532</v>
      </c>
      <c r="U368" s="1"/>
    </row>
    <row r="369" customFormat="false" ht="15" hidden="false" customHeight="false" outlineLevel="0" collapsed="false">
      <c r="A369" s="0" t="s">
        <v>533</v>
      </c>
      <c r="B369" s="0" t="s">
        <v>76</v>
      </c>
      <c r="C369" s="1" t="s">
        <v>1079</v>
      </c>
      <c r="D369" s="0" t="s">
        <v>47</v>
      </c>
      <c r="F369" s="0" t="n">
        <v>0</v>
      </c>
      <c r="G369" s="13" t="n">
        <v>0</v>
      </c>
      <c r="H369" s="14" t="n">
        <v>7</v>
      </c>
      <c r="I369" s="13" t="n">
        <v>0.0065</v>
      </c>
      <c r="J369" s="15" t="n">
        <v>2</v>
      </c>
      <c r="K369" s="13" t="n">
        <v>0.0046</v>
      </c>
      <c r="M369" s="0" t="s">
        <v>533</v>
      </c>
      <c r="U369" s="1"/>
    </row>
    <row r="370" customFormat="false" ht="15" hidden="false" customHeight="false" outlineLevel="0" collapsed="false">
      <c r="A370" s="0" t="s">
        <v>534</v>
      </c>
      <c r="B370" s="0" t="s">
        <v>27</v>
      </c>
      <c r="C370" s="1" t="s">
        <v>838</v>
      </c>
      <c r="D370" s="0" t="s">
        <v>34</v>
      </c>
      <c r="F370" s="0" t="n">
        <v>654</v>
      </c>
      <c r="G370" s="13" t="n">
        <v>0.6412</v>
      </c>
      <c r="H370" s="15" t="n">
        <v>0</v>
      </c>
      <c r="I370" s="13" t="n">
        <v>0</v>
      </c>
      <c r="J370" s="15" t="n">
        <v>6</v>
      </c>
      <c r="K370" s="13" t="n">
        <v>0.0137</v>
      </c>
      <c r="M370" s="0" t="s">
        <v>534</v>
      </c>
      <c r="U370" s="1"/>
    </row>
    <row r="371" customFormat="false" ht="15" hidden="false" customHeight="false" outlineLevel="0" collapsed="false">
      <c r="A371" s="0" t="s">
        <v>535</v>
      </c>
      <c r="B371" s="0" t="s">
        <v>24</v>
      </c>
      <c r="C371" s="1" t="s">
        <v>842</v>
      </c>
      <c r="D371" s="0" t="s">
        <v>1003</v>
      </c>
      <c r="F371" s="0" t="n">
        <v>0</v>
      </c>
      <c r="G371" s="13" t="n">
        <v>0</v>
      </c>
      <c r="H371" s="15" t="n">
        <v>990</v>
      </c>
      <c r="I371" s="13" t="n">
        <v>0.9305</v>
      </c>
      <c r="J371" s="14" t="n">
        <v>101</v>
      </c>
      <c r="K371" s="13" t="n">
        <v>0.2163</v>
      </c>
      <c r="M371" s="0" t="s">
        <v>535</v>
      </c>
      <c r="U371" s="1"/>
    </row>
    <row r="372" customFormat="false" ht="15" hidden="false" customHeight="false" outlineLevel="0" collapsed="false">
      <c r="A372" s="0" t="s">
        <v>536</v>
      </c>
      <c r="B372" s="0" t="s">
        <v>40</v>
      </c>
      <c r="C372" s="1" t="s">
        <v>847</v>
      </c>
      <c r="D372" s="0" t="s">
        <v>47</v>
      </c>
      <c r="F372" s="0" t="n">
        <v>0</v>
      </c>
      <c r="G372" s="13" t="n">
        <v>0</v>
      </c>
      <c r="H372" s="14" t="n">
        <v>53</v>
      </c>
      <c r="I372" s="13" t="n">
        <v>0.0488</v>
      </c>
      <c r="J372" s="15" t="n">
        <v>126</v>
      </c>
      <c r="K372" s="13" t="n">
        <v>0.2825</v>
      </c>
      <c r="M372" s="0" t="s">
        <v>536</v>
      </c>
      <c r="U372" s="1"/>
    </row>
    <row r="373" customFormat="false" ht="15" hidden="false" customHeight="false" outlineLevel="0" collapsed="false">
      <c r="A373" s="0" t="s">
        <v>537</v>
      </c>
      <c r="B373" s="0" t="s">
        <v>71</v>
      </c>
      <c r="C373" s="1" t="s">
        <v>1080</v>
      </c>
      <c r="D373" s="0" t="s">
        <v>1032</v>
      </c>
      <c r="E373" s="0" t="n">
        <v>16</v>
      </c>
      <c r="F373" s="0" t="n">
        <v>0</v>
      </c>
      <c r="G373" s="13" t="n">
        <v>0</v>
      </c>
      <c r="H373" s="15" t="n">
        <v>26</v>
      </c>
      <c r="I373" s="13" t="n">
        <v>0.0239</v>
      </c>
      <c r="J373" s="14" t="n">
        <v>27</v>
      </c>
      <c r="K373" s="13" t="n">
        <v>0.0586</v>
      </c>
      <c r="M373" s="0" t="s">
        <v>537</v>
      </c>
      <c r="N373" s="0" t="str">
        <f aca="false">VLOOKUP(A373,C$3:K$433,2,FALSE())</f>
        <v>LS</v>
      </c>
      <c r="O373" s="0" t="n">
        <v>16</v>
      </c>
      <c r="P373" s="0" t="n">
        <f aca="false">VLOOKUP(A373,C$3:K$433,4,FALSE())</f>
        <v>0</v>
      </c>
      <c r="Q373" s="0" t="n">
        <f aca="false">VLOOKUP(A373,C$3:K$433,6,FALSE())</f>
        <v>0</v>
      </c>
      <c r="R373" s="0" t="n">
        <f aca="false">VLOOKUP(A373,C$3:K$433,8,FALSE())</f>
        <v>164</v>
      </c>
      <c r="U373" s="1"/>
    </row>
    <row r="374" customFormat="false" ht="15" hidden="false" customHeight="false" outlineLevel="0" collapsed="false">
      <c r="A374" s="0" t="s">
        <v>539</v>
      </c>
      <c r="B374" s="0" t="s">
        <v>40</v>
      </c>
      <c r="C374" s="1" t="s">
        <v>1080</v>
      </c>
      <c r="D374" s="0" t="s">
        <v>1032</v>
      </c>
      <c r="F374" s="0" t="n">
        <v>0</v>
      </c>
      <c r="G374" s="13" t="n">
        <v>0</v>
      </c>
      <c r="H374" s="15" t="n">
        <v>32</v>
      </c>
      <c r="I374" s="13" t="n">
        <v>0.0305</v>
      </c>
      <c r="J374" s="15" t="n">
        <v>22</v>
      </c>
      <c r="K374" s="13" t="n">
        <v>0.0463</v>
      </c>
      <c r="M374" s="0" t="s">
        <v>539</v>
      </c>
      <c r="U374" s="1"/>
    </row>
    <row r="375" customFormat="false" ht="15" hidden="false" customHeight="false" outlineLevel="0" collapsed="false">
      <c r="A375" s="0" t="s">
        <v>540</v>
      </c>
      <c r="B375" s="0" t="s">
        <v>80</v>
      </c>
      <c r="C375" s="1" t="s">
        <v>849</v>
      </c>
      <c r="D375" s="0" t="s">
        <v>1014</v>
      </c>
      <c r="F375" s="0" t="n">
        <v>1014</v>
      </c>
      <c r="G375" s="13" t="n">
        <v>0.9941</v>
      </c>
      <c r="H375" s="15" t="n">
        <v>0</v>
      </c>
      <c r="I375" s="13" t="n">
        <v>0</v>
      </c>
      <c r="J375" s="14" t="n">
        <v>75</v>
      </c>
      <c r="K375" s="13" t="n">
        <v>0.1708</v>
      </c>
      <c r="M375" s="0" t="s">
        <v>540</v>
      </c>
      <c r="U375" s="1"/>
    </row>
    <row r="376" customFormat="false" ht="15" hidden="false" customHeight="false" outlineLevel="0" collapsed="false">
      <c r="A376" s="0" t="s">
        <v>541</v>
      </c>
      <c r="B376" s="0" t="s">
        <v>27</v>
      </c>
      <c r="C376" s="1" t="s">
        <v>850</v>
      </c>
      <c r="D376" s="0" t="s">
        <v>40</v>
      </c>
      <c r="E376" s="0" t="n">
        <v>2</v>
      </c>
      <c r="F376" s="0" t="n">
        <v>620</v>
      </c>
      <c r="G376" s="13" t="n">
        <v>0.586</v>
      </c>
      <c r="H376" s="15" t="n">
        <v>0</v>
      </c>
      <c r="I376" s="13" t="n">
        <v>0</v>
      </c>
      <c r="J376" s="14" t="n">
        <v>0</v>
      </c>
      <c r="K376" s="13" t="n">
        <v>0</v>
      </c>
      <c r="M376" s="0" t="s">
        <v>541</v>
      </c>
      <c r="N376" s="0" t="str">
        <f aca="false">VLOOKUP(A376,C$3:K$433,2,FALSE())</f>
        <v>RB</v>
      </c>
      <c r="O376" s="0" t="n">
        <v>2</v>
      </c>
      <c r="P376" s="0" t="n">
        <f aca="false">VLOOKUP(A376,C$3:K$433,4,FALSE())</f>
        <v>23</v>
      </c>
      <c r="Q376" s="0" t="n">
        <f aca="false">VLOOKUP(A376,C$3:K$433,6,FALSE())</f>
        <v>0</v>
      </c>
      <c r="R376" s="0" t="n">
        <f aca="false">VLOOKUP(A376,C$3:K$433,8,FALSE())</f>
        <v>18</v>
      </c>
      <c r="U376" s="1"/>
    </row>
    <row r="377" customFormat="false" ht="15" hidden="false" customHeight="false" outlineLevel="0" collapsed="false">
      <c r="A377" s="0" t="s">
        <v>543</v>
      </c>
      <c r="B377" s="0" t="s">
        <v>85</v>
      </c>
      <c r="C377" s="1" t="s">
        <v>852</v>
      </c>
      <c r="D377" s="0" t="s">
        <v>40</v>
      </c>
      <c r="E377" s="0" t="n">
        <v>2</v>
      </c>
      <c r="F377" s="0" t="n">
        <v>62</v>
      </c>
      <c r="G377" s="13" t="n">
        <v>0.0589</v>
      </c>
      <c r="H377" s="15" t="n">
        <v>0</v>
      </c>
      <c r="I377" s="13" t="n">
        <v>0</v>
      </c>
      <c r="J377" s="14" t="n">
        <v>226</v>
      </c>
      <c r="K377" s="13" t="n">
        <v>0.4699</v>
      </c>
      <c r="M377" s="0" t="s">
        <v>543</v>
      </c>
      <c r="N377" s="0" t="str">
        <f aca="false">VLOOKUP(A377,C$3:K$433,2,FALSE())</f>
        <v>NT</v>
      </c>
      <c r="O377" s="0" t="n">
        <v>2</v>
      </c>
      <c r="P377" s="0" t="n">
        <f aca="false">VLOOKUP(A377,C$3:K$433,4,FALSE())</f>
        <v>0</v>
      </c>
      <c r="Q377" s="0" t="n">
        <f aca="false">VLOOKUP(A377,C$3:K$433,6,FALSE())</f>
        <v>55</v>
      </c>
      <c r="R377" s="0" t="n">
        <f aca="false">VLOOKUP(A377,C$3:K$433,8,FALSE())</f>
        <v>0</v>
      </c>
      <c r="U377" s="1"/>
    </row>
    <row r="378" customFormat="false" ht="15" hidden="false" customHeight="false" outlineLevel="0" collapsed="false">
      <c r="A378" s="0" t="s">
        <v>544</v>
      </c>
      <c r="B378" s="0" t="s">
        <v>40</v>
      </c>
      <c r="C378" s="1" t="s">
        <v>856</v>
      </c>
      <c r="D378" s="0" t="s">
        <v>55</v>
      </c>
      <c r="E378" s="0" t="n">
        <v>2</v>
      </c>
      <c r="F378" s="0" t="n">
        <v>0</v>
      </c>
      <c r="G378" s="13" t="n">
        <v>0</v>
      </c>
      <c r="H378" s="15" t="n">
        <v>131</v>
      </c>
      <c r="I378" s="13" t="n">
        <v>0.1231</v>
      </c>
      <c r="J378" s="14" t="n">
        <v>0</v>
      </c>
      <c r="K378" s="13" t="n">
        <v>0</v>
      </c>
      <c r="M378" s="0" t="s">
        <v>544</v>
      </c>
      <c r="N378" s="0" t="str">
        <f aca="false">VLOOKUP(A378,C$3:K$433,2,FALSE())</f>
        <v>RB</v>
      </c>
      <c r="O378" s="0" t="n">
        <v>2</v>
      </c>
      <c r="P378" s="0" t="n">
        <f aca="false">VLOOKUP(A378,C$3:K$433,4,FALSE())</f>
        <v>16</v>
      </c>
      <c r="Q378" s="0" t="n">
        <f aca="false">VLOOKUP(A378,C$3:K$433,6,FALSE())</f>
        <v>0</v>
      </c>
      <c r="R378" s="0" t="n">
        <f aca="false">VLOOKUP(A378,C$3:K$433,8,FALSE())</f>
        <v>16</v>
      </c>
      <c r="U378" s="1"/>
    </row>
    <row r="379" customFormat="false" ht="15" hidden="false" customHeight="false" outlineLevel="0" collapsed="false">
      <c r="A379" s="0" t="s">
        <v>546</v>
      </c>
      <c r="B379" s="0" t="s">
        <v>30</v>
      </c>
      <c r="C379" s="1" t="s">
        <v>859</v>
      </c>
      <c r="D379" s="0" t="s">
        <v>1014</v>
      </c>
      <c r="F379" s="0" t="n">
        <v>2</v>
      </c>
      <c r="G379" s="13" t="n">
        <v>0.0019</v>
      </c>
      <c r="H379" s="14" t="n">
        <v>0</v>
      </c>
      <c r="I379" s="13" t="n">
        <v>0</v>
      </c>
      <c r="J379" s="15" t="n">
        <v>18</v>
      </c>
      <c r="K379" s="13" t="n">
        <v>0.0394</v>
      </c>
      <c r="M379" s="0" t="s">
        <v>546</v>
      </c>
      <c r="U379" s="1"/>
    </row>
    <row r="380" customFormat="false" ht="15" hidden="false" customHeight="false" outlineLevel="0" collapsed="false">
      <c r="A380" s="0" t="s">
        <v>547</v>
      </c>
      <c r="B380" s="0" t="s">
        <v>13</v>
      </c>
      <c r="C380" s="1" t="s">
        <v>1081</v>
      </c>
      <c r="D380" s="0" t="s">
        <v>47</v>
      </c>
      <c r="E380" s="0" t="n">
        <v>12</v>
      </c>
      <c r="F380" s="0" t="n">
        <v>0</v>
      </c>
      <c r="G380" s="13" t="n">
        <v>0</v>
      </c>
      <c r="H380" s="14" t="n">
        <v>17</v>
      </c>
      <c r="I380" s="13" t="n">
        <v>0.0165</v>
      </c>
      <c r="J380" s="15" t="n">
        <v>41</v>
      </c>
      <c r="K380" s="13" t="n">
        <v>0.0897</v>
      </c>
      <c r="M380" s="0" t="s">
        <v>547</v>
      </c>
      <c r="N380" s="0" t="str">
        <f aca="false">VLOOKUP(A380,C$3:K$433,2,FALSE())</f>
        <v>G</v>
      </c>
      <c r="O380" s="0" t="n">
        <v>12</v>
      </c>
      <c r="P380" s="0" t="n">
        <f aca="false">VLOOKUP(A380,C$3:K$433,4,FALSE())</f>
        <v>648</v>
      </c>
      <c r="Q380" s="0" t="n">
        <f aca="false">VLOOKUP(A380,C$3:K$433,6,FALSE())</f>
        <v>0</v>
      </c>
      <c r="R380" s="0" t="n">
        <f aca="false">VLOOKUP(A380,C$3:K$433,8,FALSE())</f>
        <v>38</v>
      </c>
      <c r="U380" s="1"/>
    </row>
    <row r="381" customFormat="false" ht="15" hidden="false" customHeight="false" outlineLevel="0" collapsed="false">
      <c r="A381" s="0" t="s">
        <v>548</v>
      </c>
      <c r="B381" s="0" t="s">
        <v>19</v>
      </c>
      <c r="C381" s="1" t="s">
        <v>1081</v>
      </c>
      <c r="D381" s="0" t="s">
        <v>47</v>
      </c>
      <c r="E381" s="0" t="n">
        <v>7</v>
      </c>
      <c r="F381" s="0" t="n">
        <v>0</v>
      </c>
      <c r="G381" s="13" t="n">
        <v>0</v>
      </c>
      <c r="H381" s="14" t="n">
        <v>114</v>
      </c>
      <c r="I381" s="13" t="n">
        <v>0.108</v>
      </c>
      <c r="J381" s="15" t="n">
        <v>16</v>
      </c>
      <c r="K381" s="13" t="n">
        <v>0.0365</v>
      </c>
      <c r="M381" s="0" t="s">
        <v>548</v>
      </c>
      <c r="N381" s="0" t="str">
        <f aca="false">VLOOKUP(A381,C$3:K$433,2,FALSE())</f>
        <v>LB</v>
      </c>
      <c r="O381" s="0" t="n">
        <v>7</v>
      </c>
      <c r="P381" s="0" t="n">
        <f aca="false">VLOOKUP(A381,C$3:K$433,4,FALSE())</f>
        <v>0</v>
      </c>
      <c r="Q381" s="0" t="n">
        <f aca="false">VLOOKUP(A381,C$3:K$433,6,FALSE())</f>
        <v>159</v>
      </c>
      <c r="R381" s="0" t="n">
        <f aca="false">VLOOKUP(A381,C$3:K$433,8,FALSE())</f>
        <v>60</v>
      </c>
      <c r="U381" s="1"/>
    </row>
    <row r="382" customFormat="false" ht="15" hidden="false" customHeight="false" outlineLevel="0" collapsed="false">
      <c r="A382" s="0" t="s">
        <v>549</v>
      </c>
      <c r="B382" s="0" t="s">
        <v>13</v>
      </c>
      <c r="C382" s="1" t="s">
        <v>866</v>
      </c>
      <c r="D382" s="0" t="s">
        <v>1003</v>
      </c>
      <c r="E382" s="0" t="n">
        <v>6</v>
      </c>
      <c r="F382" s="0" t="n">
        <v>0</v>
      </c>
      <c r="G382" s="13" t="n">
        <v>0</v>
      </c>
      <c r="H382" s="14" t="n">
        <v>0</v>
      </c>
      <c r="I382" s="13" t="n">
        <v>0</v>
      </c>
      <c r="J382" s="15" t="n">
        <v>51</v>
      </c>
      <c r="K382" s="13" t="n">
        <v>0.1121</v>
      </c>
      <c r="M382" s="0" t="s">
        <v>549</v>
      </c>
      <c r="N382" s="0" t="str">
        <f aca="false">VLOOKUP(A382,C$3:K$433,2,FALSE())</f>
        <v>G</v>
      </c>
      <c r="O382" s="0" t="n">
        <v>6</v>
      </c>
      <c r="P382" s="0" t="n">
        <f aca="false">VLOOKUP(A382,C$3:K$433,4,FALSE())</f>
        <v>187</v>
      </c>
      <c r="Q382" s="0" t="n">
        <f aca="false">VLOOKUP(A382,C$3:K$433,6,FALSE())</f>
        <v>0</v>
      </c>
      <c r="R382" s="0" t="n">
        <f aca="false">VLOOKUP(A382,C$3:K$433,8,FALSE())</f>
        <v>21</v>
      </c>
      <c r="U382" s="1"/>
    </row>
    <row r="383" customFormat="false" ht="15" hidden="false" customHeight="false" outlineLevel="0" collapsed="false">
      <c r="A383" s="0" t="s">
        <v>550</v>
      </c>
      <c r="B383" s="0" t="s">
        <v>47</v>
      </c>
      <c r="C383" s="1" t="s">
        <v>1082</v>
      </c>
      <c r="D383" s="0" t="s">
        <v>40</v>
      </c>
      <c r="F383" s="0" t="n">
        <v>97</v>
      </c>
      <c r="G383" s="13" t="n">
        <v>0.0855</v>
      </c>
      <c r="H383" s="15" t="n">
        <v>0</v>
      </c>
      <c r="I383" s="13" t="n">
        <v>0</v>
      </c>
      <c r="J383" s="14" t="n">
        <v>0</v>
      </c>
      <c r="K383" s="13" t="n">
        <v>0</v>
      </c>
      <c r="M383" s="0" t="s">
        <v>550</v>
      </c>
      <c r="U383" s="1"/>
    </row>
    <row r="384" customFormat="false" ht="15" hidden="false" customHeight="false" outlineLevel="0" collapsed="false">
      <c r="A384" s="0" t="s">
        <v>551</v>
      </c>
      <c r="B384" s="0" t="s">
        <v>55</v>
      </c>
      <c r="C384" s="1" t="s">
        <v>1082</v>
      </c>
      <c r="D384" s="0" t="s">
        <v>40</v>
      </c>
      <c r="F384" s="0" t="n">
        <v>26</v>
      </c>
      <c r="G384" s="13" t="n">
        <v>0.0251</v>
      </c>
      <c r="H384" s="15" t="n">
        <v>0</v>
      </c>
      <c r="I384" s="13" t="n">
        <v>0</v>
      </c>
      <c r="J384" s="15" t="n">
        <v>8</v>
      </c>
      <c r="K384" s="13" t="n">
        <v>0.0179</v>
      </c>
      <c r="M384" s="0" t="s">
        <v>551</v>
      </c>
      <c r="U384" s="1"/>
    </row>
    <row r="385" customFormat="false" ht="15" hidden="false" customHeight="false" outlineLevel="0" collapsed="false">
      <c r="A385" s="0" t="s">
        <v>552</v>
      </c>
      <c r="B385" s="0" t="s">
        <v>37</v>
      </c>
      <c r="C385" s="1" t="s">
        <v>873</v>
      </c>
      <c r="D385" s="0" t="s">
        <v>40</v>
      </c>
      <c r="F385" s="0" t="n">
        <v>11</v>
      </c>
      <c r="G385" s="13" t="n">
        <v>0.0097</v>
      </c>
      <c r="H385" s="15" t="n">
        <v>0</v>
      </c>
      <c r="I385" s="13" t="n">
        <v>0</v>
      </c>
      <c r="J385" s="14" t="n">
        <v>12</v>
      </c>
      <c r="K385" s="13" t="n">
        <v>0.0254</v>
      </c>
      <c r="M385" s="0" t="s">
        <v>552</v>
      </c>
      <c r="U385" s="1"/>
    </row>
    <row r="386" customFormat="false" ht="15" hidden="false" customHeight="false" outlineLevel="0" collapsed="false">
      <c r="A386" s="0" t="s">
        <v>553</v>
      </c>
      <c r="B386" s="0" t="s">
        <v>24</v>
      </c>
      <c r="C386" s="1" t="s">
        <v>875</v>
      </c>
      <c r="D386" s="0" t="s">
        <v>40</v>
      </c>
      <c r="E386" s="0" t="n">
        <v>8</v>
      </c>
      <c r="F386" s="0" t="n">
        <v>114</v>
      </c>
      <c r="G386" s="13" t="n">
        <v>0.1001</v>
      </c>
      <c r="H386" s="15" t="n">
        <v>0</v>
      </c>
      <c r="I386" s="13" t="n">
        <v>0</v>
      </c>
      <c r="J386" s="14" t="n">
        <v>91</v>
      </c>
      <c r="K386" s="13" t="n">
        <v>0.2214</v>
      </c>
      <c r="M386" s="0" t="s">
        <v>553</v>
      </c>
      <c r="N386" s="0" t="str">
        <f aca="false">VLOOKUP(A386,C$3:K$433,2,FALSE())</f>
        <v>LB</v>
      </c>
      <c r="O386" s="0" t="n">
        <v>8</v>
      </c>
      <c r="P386" s="0" t="n">
        <f aca="false">VLOOKUP(A386,C$3:K$433,4,FALSE())</f>
        <v>0</v>
      </c>
      <c r="Q386" s="0" t="n">
        <f aca="false">VLOOKUP(A386,C$3:K$433,6,FALSE())</f>
        <v>451</v>
      </c>
      <c r="R386" s="0" t="n">
        <f aca="false">VLOOKUP(A386,C$3:K$433,8,FALSE())</f>
        <v>86</v>
      </c>
      <c r="U386" s="1"/>
    </row>
    <row r="387" customFormat="false" ht="15" hidden="false" customHeight="false" outlineLevel="0" collapsed="false">
      <c r="A387" s="0" t="s">
        <v>554</v>
      </c>
      <c r="B387" s="0" t="s">
        <v>85</v>
      </c>
      <c r="C387" s="1" t="s">
        <v>879</v>
      </c>
      <c r="D387" s="0" t="s">
        <v>40</v>
      </c>
      <c r="E387" s="0" t="n">
        <v>15</v>
      </c>
      <c r="F387" s="0" t="n">
        <v>226</v>
      </c>
      <c r="G387" s="13" t="n">
        <v>0.1984</v>
      </c>
      <c r="H387" s="15" t="n">
        <v>0</v>
      </c>
      <c r="I387" s="13" t="n">
        <v>0</v>
      </c>
      <c r="J387" s="14" t="n">
        <v>20</v>
      </c>
      <c r="K387" s="13" t="n">
        <v>0.0487</v>
      </c>
      <c r="M387" s="0" t="s">
        <v>554</v>
      </c>
      <c r="N387" s="0" t="str">
        <f aca="false">VLOOKUP(A387,C$3:K$433,2,FALSE())</f>
        <v>DT</v>
      </c>
      <c r="O387" s="0" t="n">
        <v>15</v>
      </c>
      <c r="P387" s="0" t="n">
        <f aca="false">VLOOKUP(A387,C$3:K$433,4,FALSE())</f>
        <v>0</v>
      </c>
      <c r="Q387" s="0" t="n">
        <f aca="false">VLOOKUP(A387,C$3:K$433,6,FALSE())</f>
        <v>430</v>
      </c>
      <c r="R387" s="0" t="n">
        <f aca="false">VLOOKUP(A387,C$3:K$433,8,FALSE())</f>
        <v>77</v>
      </c>
      <c r="U387" s="1"/>
    </row>
    <row r="388" customFormat="false" ht="15" hidden="false" customHeight="false" outlineLevel="0" collapsed="false">
      <c r="A388" s="0" t="s">
        <v>555</v>
      </c>
      <c r="B388" s="0" t="s">
        <v>30</v>
      </c>
      <c r="C388" s="1" t="s">
        <v>880</v>
      </c>
      <c r="D388" s="0" t="s">
        <v>37</v>
      </c>
      <c r="E388" s="0" t="n">
        <v>14</v>
      </c>
      <c r="F388" s="0" t="n">
        <v>0</v>
      </c>
      <c r="G388" s="13" t="n">
        <v>0</v>
      </c>
      <c r="H388" s="15" t="n">
        <v>8</v>
      </c>
      <c r="I388" s="13" t="n">
        <v>0.007</v>
      </c>
      <c r="J388" s="15" t="n">
        <v>22</v>
      </c>
      <c r="K388" s="13" t="n">
        <v>0.0457</v>
      </c>
      <c r="M388" s="0" t="s">
        <v>555</v>
      </c>
      <c r="N388" s="0" t="str">
        <f aca="false">VLOOKUP(A388,C$3:K$433,2,FALSE())</f>
        <v>DB</v>
      </c>
      <c r="O388" s="0" t="n">
        <v>14</v>
      </c>
      <c r="P388" s="0" t="n">
        <f aca="false">VLOOKUP(A388,C$3:K$433,4,FALSE())</f>
        <v>0</v>
      </c>
      <c r="Q388" s="0" t="n">
        <f aca="false">VLOOKUP(A388,C$3:K$433,6,FALSE())</f>
        <v>238</v>
      </c>
      <c r="R388" s="0" t="n">
        <f aca="false">VLOOKUP(A388,C$3:K$433,8,FALSE())</f>
        <v>253</v>
      </c>
      <c r="U388" s="1"/>
    </row>
    <row r="389" customFormat="false" ht="15" hidden="false" customHeight="false" outlineLevel="0" collapsed="false">
      <c r="A389" s="0" t="s">
        <v>556</v>
      </c>
      <c r="B389" s="0" t="s">
        <v>34</v>
      </c>
      <c r="C389" s="1" t="s">
        <v>1083</v>
      </c>
      <c r="D389" s="0" t="s">
        <v>71</v>
      </c>
      <c r="F389" s="0" t="n">
        <v>0</v>
      </c>
      <c r="G389" s="13" t="n">
        <v>0</v>
      </c>
      <c r="H389" s="14" t="n">
        <v>0</v>
      </c>
      <c r="I389" s="13" t="n">
        <v>0</v>
      </c>
      <c r="J389" s="15" t="n">
        <v>98</v>
      </c>
      <c r="K389" s="13" t="n">
        <v>0.2144</v>
      </c>
      <c r="M389" s="0" t="s">
        <v>556</v>
      </c>
      <c r="U389" s="1"/>
    </row>
    <row r="390" customFormat="false" ht="15" hidden="false" customHeight="false" outlineLevel="0" collapsed="false">
      <c r="A390" s="0" t="s">
        <v>557</v>
      </c>
      <c r="B390" s="0" t="s">
        <v>55</v>
      </c>
      <c r="C390" s="1" t="s">
        <v>1083</v>
      </c>
      <c r="D390" s="0" t="s">
        <v>71</v>
      </c>
      <c r="E390" s="0" t="n">
        <v>1</v>
      </c>
      <c r="F390" s="0" t="n">
        <v>0</v>
      </c>
      <c r="G390" s="13" t="n">
        <v>0</v>
      </c>
      <c r="H390" s="14" t="n">
        <v>0</v>
      </c>
      <c r="I390" s="13" t="n">
        <v>0</v>
      </c>
      <c r="J390" s="15" t="n">
        <v>31</v>
      </c>
      <c r="K390" s="13" t="n">
        <v>0.0644</v>
      </c>
      <c r="M390" s="0" t="s">
        <v>557</v>
      </c>
      <c r="N390" s="0" t="str">
        <f aca="false">VLOOKUP(A390,C$3:K$433,2,FALSE())</f>
        <v>DE</v>
      </c>
      <c r="O390" s="0" t="n">
        <v>1</v>
      </c>
      <c r="P390" s="0" t="n">
        <f aca="false">VLOOKUP(A390,C$3:K$433,4,FALSE())</f>
        <v>0</v>
      </c>
      <c r="Q390" s="0" t="n">
        <f aca="false">VLOOKUP(A390,C$3:K$433,6,FALSE())</f>
        <v>4</v>
      </c>
      <c r="R390" s="0" t="n">
        <f aca="false">VLOOKUP(A390,C$3:K$433,8,FALSE())</f>
        <v>4</v>
      </c>
      <c r="U390" s="1"/>
    </row>
    <row r="391" customFormat="false" ht="15" hidden="false" customHeight="false" outlineLevel="0" collapsed="false">
      <c r="A391" s="0" t="s">
        <v>558</v>
      </c>
      <c r="B391" s="0" t="s">
        <v>40</v>
      </c>
      <c r="C391" s="1" t="s">
        <v>882</v>
      </c>
      <c r="D391" s="0" t="s">
        <v>40</v>
      </c>
      <c r="F391" s="0" t="n">
        <v>289</v>
      </c>
      <c r="G391" s="13" t="n">
        <v>0.2678</v>
      </c>
      <c r="H391" s="14" t="n">
        <v>0</v>
      </c>
      <c r="I391" s="13" t="n">
        <v>0</v>
      </c>
      <c r="J391" s="15" t="n">
        <v>0</v>
      </c>
      <c r="K391" s="13" t="n">
        <v>0</v>
      </c>
      <c r="M391" s="0" t="s">
        <v>558</v>
      </c>
      <c r="U391" s="1"/>
    </row>
    <row r="392" customFormat="false" ht="15" hidden="false" customHeight="false" outlineLevel="0" collapsed="false">
      <c r="A392" s="0" t="s">
        <v>559</v>
      </c>
      <c r="B392" s="0" t="s">
        <v>68</v>
      </c>
      <c r="C392" s="1" t="s">
        <v>884</v>
      </c>
      <c r="D392" s="0" t="s">
        <v>1003</v>
      </c>
      <c r="F392" s="0" t="n">
        <v>0</v>
      </c>
      <c r="G392" s="13" t="n">
        <v>0</v>
      </c>
      <c r="H392" s="14" t="n">
        <v>206</v>
      </c>
      <c r="I392" s="13" t="n">
        <v>0.1771</v>
      </c>
      <c r="J392" s="15" t="n">
        <v>262</v>
      </c>
      <c r="K392" s="13" t="n">
        <v>0.5304</v>
      </c>
      <c r="M392" s="0" t="s">
        <v>559</v>
      </c>
      <c r="U392" s="1"/>
    </row>
    <row r="393" customFormat="false" ht="15" hidden="false" customHeight="false" outlineLevel="0" collapsed="false">
      <c r="A393" s="0" t="s">
        <v>561</v>
      </c>
      <c r="B393" s="0" t="s">
        <v>34</v>
      </c>
      <c r="C393" s="1" t="s">
        <v>888</v>
      </c>
      <c r="D393" s="0" t="s">
        <v>40</v>
      </c>
      <c r="F393" s="0" t="n">
        <v>457</v>
      </c>
      <c r="G393" s="13" t="n">
        <v>0.4765</v>
      </c>
      <c r="H393" s="15" t="n">
        <v>0</v>
      </c>
      <c r="I393" s="13" t="n">
        <v>0</v>
      </c>
      <c r="J393" s="14" t="n">
        <v>0</v>
      </c>
      <c r="K393" s="13" t="n">
        <v>0</v>
      </c>
      <c r="M393" s="0" t="s">
        <v>561</v>
      </c>
      <c r="U393" s="1"/>
    </row>
    <row r="394" customFormat="false" ht="15" hidden="false" customHeight="false" outlineLevel="0" collapsed="false">
      <c r="A394" s="0" t="s">
        <v>562</v>
      </c>
      <c r="B394" s="0" t="s">
        <v>504</v>
      </c>
      <c r="C394" s="1" t="s">
        <v>893</v>
      </c>
      <c r="D394" s="0" t="s">
        <v>47</v>
      </c>
      <c r="E394" s="0" t="n">
        <v>16</v>
      </c>
      <c r="F394" s="0" t="n">
        <v>0</v>
      </c>
      <c r="G394" s="13" t="n">
        <v>0</v>
      </c>
      <c r="H394" s="14" t="n">
        <v>133</v>
      </c>
      <c r="I394" s="13" t="n">
        <v>0.1155</v>
      </c>
      <c r="J394" s="15" t="n">
        <v>78</v>
      </c>
      <c r="K394" s="13" t="n">
        <v>0.1699</v>
      </c>
      <c r="M394" s="0" t="s">
        <v>562</v>
      </c>
      <c r="N394" s="0" t="str">
        <f aca="false">VLOOKUP(A394,C$3:K$433,2,FALSE())</f>
        <v>K</v>
      </c>
      <c r="O394" s="0" t="n">
        <v>16</v>
      </c>
      <c r="P394" s="0" t="n">
        <f aca="false">VLOOKUP(A394,C$3:K$433,4,FALSE())</f>
        <v>0</v>
      </c>
      <c r="Q394" s="0" t="n">
        <f aca="false">VLOOKUP(A394,C$3:K$433,6,FALSE())</f>
        <v>0</v>
      </c>
      <c r="R394" s="0" t="n">
        <f aca="false">VLOOKUP(A394,C$3:K$433,8,FALSE())</f>
        <v>141</v>
      </c>
      <c r="U394" s="1"/>
    </row>
    <row r="395" customFormat="false" ht="15" hidden="false" customHeight="false" outlineLevel="0" collapsed="false">
      <c r="A395" s="0" t="s">
        <v>563</v>
      </c>
      <c r="B395" s="0" t="s">
        <v>40</v>
      </c>
      <c r="C395" s="1" t="s">
        <v>894</v>
      </c>
      <c r="D395" s="0" t="s">
        <v>1003</v>
      </c>
      <c r="E395" s="0" t="n">
        <v>5</v>
      </c>
      <c r="F395" s="0" t="n">
        <v>0</v>
      </c>
      <c r="G395" s="13" t="n">
        <v>0</v>
      </c>
      <c r="H395" s="15" t="n">
        <v>8</v>
      </c>
      <c r="I395" s="13" t="n">
        <v>0.0074</v>
      </c>
      <c r="J395" s="15" t="n">
        <v>86</v>
      </c>
      <c r="K395" s="13" t="n">
        <v>0.1866</v>
      </c>
      <c r="M395" s="17" t="s">
        <v>563</v>
      </c>
      <c r="N395" s="0" t="str">
        <f aca="false">VLOOKUP(A395,C$3:K$433,2,FALSE())</f>
        <v>RB</v>
      </c>
      <c r="O395" s="0" t="n">
        <v>5</v>
      </c>
      <c r="P395" s="0" t="n">
        <f aca="false">VLOOKUP(A395,C$3:K$433,4,FALSE())</f>
        <v>57</v>
      </c>
      <c r="Q395" s="0" t="n">
        <f aca="false">VLOOKUP(A395,C$3:K$433,6,FALSE())</f>
        <v>0</v>
      </c>
      <c r="R395" s="0" t="n">
        <f aca="false">VLOOKUP(A395,C$3:K$433,8,FALSE())</f>
        <v>16</v>
      </c>
      <c r="S395" s="18" t="s">
        <v>47</v>
      </c>
      <c r="T395" s="18"/>
      <c r="U395" s="18" t="n">
        <v>0</v>
      </c>
      <c r="V395" s="18" t="n">
        <v>0</v>
      </c>
      <c r="W395" s="19" t="n">
        <v>6</v>
      </c>
      <c r="X395" s="18" t="n">
        <v>0.0056</v>
      </c>
      <c r="Y395" s="20" t="n">
        <v>61</v>
      </c>
      <c r="Z395" s="18" t="n">
        <v>0.139</v>
      </c>
    </row>
    <row r="396" customFormat="false" ht="15" hidden="false" customHeight="false" outlineLevel="0" collapsed="false">
      <c r="A396" s="0" t="s">
        <v>564</v>
      </c>
      <c r="B396" s="0" t="s">
        <v>47</v>
      </c>
      <c r="C396" s="1" t="s">
        <v>895</v>
      </c>
      <c r="D396" s="0" t="s">
        <v>34</v>
      </c>
      <c r="E396" s="0" t="n">
        <v>15</v>
      </c>
      <c r="F396" s="0" t="n">
        <v>22</v>
      </c>
      <c r="G396" s="13" t="n">
        <v>0.0208</v>
      </c>
      <c r="H396" s="14" t="n">
        <v>0</v>
      </c>
      <c r="I396" s="13" t="n">
        <v>0</v>
      </c>
      <c r="J396" s="15" t="n">
        <v>45</v>
      </c>
      <c r="K396" s="13" t="n">
        <v>0.0911</v>
      </c>
      <c r="M396" s="0" t="s">
        <v>564</v>
      </c>
      <c r="N396" s="0" t="str">
        <f aca="false">VLOOKUP(A396,C$3:K$433,2,FALSE())</f>
        <v>CB</v>
      </c>
      <c r="O396" s="0" t="n">
        <v>15</v>
      </c>
      <c r="P396" s="0" t="n">
        <f aca="false">VLOOKUP(A396,C$3:K$433,4,FALSE())</f>
        <v>0</v>
      </c>
      <c r="Q396" s="0" t="n">
        <f aca="false">VLOOKUP(A396,C$3:K$433,6,FALSE())</f>
        <v>116</v>
      </c>
      <c r="R396" s="0" t="n">
        <f aca="false">VLOOKUP(A396,C$3:K$433,8,FALSE())</f>
        <v>250</v>
      </c>
      <c r="U396" s="1"/>
    </row>
    <row r="397" customFormat="false" ht="15" hidden="false" customHeight="false" outlineLevel="0" collapsed="false">
      <c r="A397" s="0" t="s">
        <v>565</v>
      </c>
      <c r="B397" s="0" t="s">
        <v>85</v>
      </c>
      <c r="C397" s="1" t="s">
        <v>897</v>
      </c>
      <c r="D397" s="0" t="s">
        <v>47</v>
      </c>
      <c r="F397" s="0" t="n">
        <v>0</v>
      </c>
      <c r="G397" s="13" t="n">
        <v>0</v>
      </c>
      <c r="H397" s="14" t="n">
        <v>195</v>
      </c>
      <c r="I397" s="13" t="n">
        <v>0.1817</v>
      </c>
      <c r="J397" s="15" t="n">
        <v>232</v>
      </c>
      <c r="K397" s="13" t="n">
        <v>0.5285</v>
      </c>
      <c r="M397" s="0" t="s">
        <v>565</v>
      </c>
      <c r="U397" s="1"/>
    </row>
    <row r="398" customFormat="false" ht="15" hidden="false" customHeight="false" outlineLevel="0" collapsed="false">
      <c r="A398" s="0" t="s">
        <v>566</v>
      </c>
      <c r="B398" s="0" t="s">
        <v>13</v>
      </c>
      <c r="C398" s="1" t="s">
        <v>1084</v>
      </c>
      <c r="D398" s="0" t="s">
        <v>40</v>
      </c>
      <c r="F398" s="0" t="n">
        <v>3</v>
      </c>
      <c r="G398" s="13" t="n">
        <v>0.0027</v>
      </c>
      <c r="H398" s="15" t="n">
        <v>0</v>
      </c>
      <c r="I398" s="13" t="n">
        <v>0</v>
      </c>
      <c r="J398" s="14" t="n">
        <v>1</v>
      </c>
      <c r="K398" s="13" t="n">
        <v>0.002</v>
      </c>
      <c r="M398" s="0" t="s">
        <v>566</v>
      </c>
      <c r="U398" s="1"/>
    </row>
    <row r="399" customFormat="false" ht="15" hidden="false" customHeight="false" outlineLevel="0" collapsed="false">
      <c r="A399" s="0" t="s">
        <v>567</v>
      </c>
      <c r="B399" s="0" t="s">
        <v>37</v>
      </c>
      <c r="C399" s="1" t="s">
        <v>1084</v>
      </c>
      <c r="D399" s="0" t="s">
        <v>40</v>
      </c>
      <c r="F399" s="0" t="n">
        <v>54</v>
      </c>
      <c r="G399" s="13" t="n">
        <v>0.0466</v>
      </c>
      <c r="H399" s="15" t="n">
        <v>0</v>
      </c>
      <c r="I399" s="13" t="n">
        <v>0</v>
      </c>
      <c r="J399" s="14" t="n">
        <v>11</v>
      </c>
      <c r="K399" s="13" t="n">
        <v>0.0236</v>
      </c>
      <c r="M399" s="0" t="s">
        <v>567</v>
      </c>
      <c r="U399" s="1"/>
    </row>
    <row r="400" customFormat="false" ht="15" hidden="false" customHeight="false" outlineLevel="0" collapsed="false">
      <c r="A400" s="0" t="s">
        <v>568</v>
      </c>
      <c r="B400" s="0" t="s">
        <v>55</v>
      </c>
      <c r="C400" s="1" t="s">
        <v>1084</v>
      </c>
      <c r="D400" s="0" t="s">
        <v>40</v>
      </c>
      <c r="F400" s="0" t="n">
        <v>60</v>
      </c>
      <c r="G400" s="13" t="n">
        <v>0.0593</v>
      </c>
      <c r="H400" s="14" t="n">
        <v>0</v>
      </c>
      <c r="I400" s="13" t="n">
        <v>0</v>
      </c>
      <c r="J400" s="15" t="n">
        <v>10</v>
      </c>
      <c r="K400" s="13" t="n">
        <v>0.0223</v>
      </c>
      <c r="M400" s="0" t="s">
        <v>568</v>
      </c>
      <c r="U400" s="1"/>
    </row>
    <row r="401" customFormat="false" ht="15" hidden="false" customHeight="false" outlineLevel="0" collapsed="false">
      <c r="A401" s="0" t="s">
        <v>569</v>
      </c>
      <c r="B401" s="0" t="s">
        <v>47</v>
      </c>
      <c r="C401" s="1" t="s">
        <v>904</v>
      </c>
      <c r="D401" s="0" t="s">
        <v>34</v>
      </c>
      <c r="F401" s="0" t="n">
        <v>55</v>
      </c>
      <c r="G401" s="13" t="n">
        <v>0.0532</v>
      </c>
      <c r="H401" s="14" t="n">
        <v>0</v>
      </c>
      <c r="I401" s="13" t="n">
        <v>0</v>
      </c>
      <c r="J401" s="15" t="n">
        <v>107</v>
      </c>
      <c r="K401" s="13" t="n">
        <v>0.2388</v>
      </c>
      <c r="M401" s="0" t="s">
        <v>569</v>
      </c>
      <c r="U401" s="1"/>
    </row>
    <row r="402" customFormat="false" ht="15" hidden="false" customHeight="false" outlineLevel="0" collapsed="false">
      <c r="A402" s="0" t="s">
        <v>570</v>
      </c>
      <c r="B402" s="0" t="s">
        <v>13</v>
      </c>
      <c r="C402" s="1" t="s">
        <v>905</v>
      </c>
      <c r="D402" s="0" t="s">
        <v>1014</v>
      </c>
      <c r="F402" s="0" t="n">
        <v>186</v>
      </c>
      <c r="G402" s="13" t="n">
        <v>0.184</v>
      </c>
      <c r="H402" s="15" t="n">
        <v>0</v>
      </c>
      <c r="I402" s="13" t="n">
        <v>0</v>
      </c>
      <c r="J402" s="14" t="n">
        <v>7</v>
      </c>
      <c r="K402" s="13" t="n">
        <v>0.0156</v>
      </c>
      <c r="M402" s="0" t="s">
        <v>570</v>
      </c>
      <c r="U402" s="1"/>
    </row>
    <row r="403" customFormat="false" ht="15" hidden="false" customHeight="false" outlineLevel="0" collapsed="false">
      <c r="A403" s="0" t="s">
        <v>571</v>
      </c>
      <c r="B403" s="0" t="s">
        <v>24</v>
      </c>
      <c r="C403" s="1" t="s">
        <v>908</v>
      </c>
      <c r="D403" s="0" t="s">
        <v>76</v>
      </c>
      <c r="F403" s="0" t="n">
        <v>1</v>
      </c>
      <c r="G403" s="13" t="n">
        <v>0.0009</v>
      </c>
      <c r="H403" s="15" t="n">
        <v>0</v>
      </c>
      <c r="I403" s="13" t="n">
        <v>0</v>
      </c>
      <c r="J403" s="15" t="n">
        <v>0</v>
      </c>
      <c r="K403" s="13" t="n">
        <v>0</v>
      </c>
      <c r="M403" s="0" t="s">
        <v>571</v>
      </c>
      <c r="U403" s="1"/>
    </row>
    <row r="404" customFormat="false" ht="15" hidden="false" customHeight="false" outlineLevel="0" collapsed="false">
      <c r="A404" s="0" t="s">
        <v>572</v>
      </c>
      <c r="B404" s="0" t="s">
        <v>47</v>
      </c>
      <c r="C404" s="1" t="s">
        <v>910</v>
      </c>
      <c r="D404" s="0" t="s">
        <v>55</v>
      </c>
      <c r="E404" s="0" t="n">
        <v>10</v>
      </c>
      <c r="F404" s="0" t="n">
        <v>0</v>
      </c>
      <c r="G404" s="13" t="n">
        <v>0</v>
      </c>
      <c r="H404" s="15" t="n">
        <v>4</v>
      </c>
      <c r="I404" s="13" t="n">
        <v>0.0037</v>
      </c>
      <c r="J404" s="14" t="n">
        <v>0</v>
      </c>
      <c r="K404" s="13" t="n">
        <v>0</v>
      </c>
      <c r="M404" s="0" t="s">
        <v>572</v>
      </c>
      <c r="N404" s="0" t="str">
        <f aca="false">VLOOKUP(A404,C$3:K$433,2,FALSE())</f>
        <v>DB</v>
      </c>
      <c r="O404" s="0" t="n">
        <v>10</v>
      </c>
      <c r="P404" s="0" t="n">
        <f aca="false">VLOOKUP(A404,C$3:K$433,4,FALSE())</f>
        <v>0</v>
      </c>
      <c r="Q404" s="0" t="n">
        <f aca="false">VLOOKUP(A404,C$3:K$433,6,FALSE())</f>
        <v>300</v>
      </c>
      <c r="R404" s="0" t="n">
        <f aca="false">VLOOKUP(A404,C$3:K$433,8,FALSE())</f>
        <v>15</v>
      </c>
      <c r="U404" s="1"/>
    </row>
    <row r="405" customFormat="false" ht="15" hidden="false" customHeight="false" outlineLevel="0" collapsed="false">
      <c r="A405" s="0" t="s">
        <v>573</v>
      </c>
      <c r="B405" s="0" t="s">
        <v>47</v>
      </c>
      <c r="C405" s="1" t="s">
        <v>911</v>
      </c>
      <c r="D405" s="0" t="s">
        <v>40</v>
      </c>
      <c r="F405" s="0" t="n">
        <v>2</v>
      </c>
      <c r="G405" s="13" t="n">
        <v>0.0018</v>
      </c>
      <c r="H405" s="15" t="n">
        <v>0</v>
      </c>
      <c r="I405" s="13" t="n">
        <v>0</v>
      </c>
      <c r="J405" s="14" t="n">
        <v>4</v>
      </c>
      <c r="K405" s="13" t="n">
        <v>0.0083</v>
      </c>
      <c r="M405" s="0" t="s">
        <v>573</v>
      </c>
      <c r="U405" s="1"/>
    </row>
    <row r="406" customFormat="false" ht="15" hidden="false" customHeight="false" outlineLevel="0" collapsed="false">
      <c r="A406" s="0" t="s">
        <v>574</v>
      </c>
      <c r="B406" s="0" t="s">
        <v>37</v>
      </c>
      <c r="C406" s="1" t="s">
        <v>913</v>
      </c>
      <c r="D406" s="0" t="s">
        <v>47</v>
      </c>
      <c r="F406" s="0" t="n">
        <v>0</v>
      </c>
      <c r="G406" s="13" t="n">
        <v>0</v>
      </c>
      <c r="H406" s="14" t="n">
        <v>23</v>
      </c>
      <c r="I406" s="13" t="n">
        <v>0.0212</v>
      </c>
      <c r="J406" s="15" t="n">
        <v>47</v>
      </c>
      <c r="K406" s="13" t="n">
        <v>0.1061</v>
      </c>
      <c r="M406" s="0" t="s">
        <v>574</v>
      </c>
      <c r="U406" s="1"/>
    </row>
    <row r="407" customFormat="false" ht="15" hidden="false" customHeight="false" outlineLevel="0" collapsed="false">
      <c r="A407" s="0" t="s">
        <v>576</v>
      </c>
      <c r="B407" s="0" t="s">
        <v>85</v>
      </c>
      <c r="C407" s="1" t="s">
        <v>915</v>
      </c>
      <c r="D407" s="0" t="s">
        <v>34</v>
      </c>
      <c r="F407" s="0" t="n">
        <v>242</v>
      </c>
      <c r="G407" s="13" t="n">
        <v>0.211</v>
      </c>
      <c r="H407" s="14" t="n">
        <v>0</v>
      </c>
      <c r="I407" s="13" t="n">
        <v>0</v>
      </c>
      <c r="J407" s="14" t="n">
        <v>20</v>
      </c>
      <c r="K407" s="13" t="n">
        <v>0.0442</v>
      </c>
      <c r="M407" s="0" t="s">
        <v>576</v>
      </c>
      <c r="U407" s="1"/>
    </row>
    <row r="408" customFormat="false" ht="15" hidden="false" customHeight="false" outlineLevel="0" collapsed="false">
      <c r="A408" s="0" t="s">
        <v>577</v>
      </c>
      <c r="B408" s="0" t="s">
        <v>34</v>
      </c>
      <c r="C408" s="1" t="s">
        <v>916</v>
      </c>
      <c r="D408" s="0" t="s">
        <v>1014</v>
      </c>
      <c r="E408" s="0" t="n">
        <v>9</v>
      </c>
      <c r="F408" s="0" t="n">
        <v>207</v>
      </c>
      <c r="G408" s="13" t="n">
        <v>0.188</v>
      </c>
      <c r="H408" s="15" t="n">
        <v>0</v>
      </c>
      <c r="I408" s="13" t="n">
        <v>0</v>
      </c>
      <c r="J408" s="15" t="n">
        <v>15</v>
      </c>
      <c r="K408" s="13" t="n">
        <v>0.0321</v>
      </c>
      <c r="M408" s="0" t="s">
        <v>577</v>
      </c>
      <c r="N408" s="0" t="str">
        <f aca="false">VLOOKUP(A408,C$3:K$433,2,FALSE())</f>
        <v>WR</v>
      </c>
      <c r="O408" s="0" t="n">
        <v>9</v>
      </c>
      <c r="P408" s="0" t="n">
        <f aca="false">VLOOKUP(A408,C$3:K$433,4,FALSE())</f>
        <v>337</v>
      </c>
      <c r="Q408" s="0" t="n">
        <f aca="false">VLOOKUP(A408,C$3:K$433,6,FALSE())</f>
        <v>0</v>
      </c>
      <c r="R408" s="0" t="n">
        <f aca="false">VLOOKUP(A408,C$3:K$433,8,FALSE())</f>
        <v>64</v>
      </c>
      <c r="U408" s="1"/>
    </row>
    <row r="409" customFormat="false" ht="15" hidden="false" customHeight="false" outlineLevel="0" collapsed="false">
      <c r="A409" s="0" t="s">
        <v>578</v>
      </c>
      <c r="B409" s="0" t="s">
        <v>504</v>
      </c>
      <c r="C409" s="1" t="s">
        <v>917</v>
      </c>
      <c r="D409" s="0" t="s">
        <v>47</v>
      </c>
      <c r="F409" s="0" t="n">
        <v>0</v>
      </c>
      <c r="G409" s="13" t="n">
        <v>0</v>
      </c>
      <c r="H409" s="15" t="n">
        <v>0</v>
      </c>
      <c r="I409" s="13" t="n">
        <v>0</v>
      </c>
      <c r="J409" s="14" t="n">
        <v>25</v>
      </c>
      <c r="K409" s="13" t="n">
        <v>0.0562</v>
      </c>
      <c r="M409" s="0" t="s">
        <v>578</v>
      </c>
      <c r="U409" s="1"/>
    </row>
    <row r="410" customFormat="false" ht="15" hidden="false" customHeight="false" outlineLevel="0" collapsed="false">
      <c r="A410" s="0" t="s">
        <v>579</v>
      </c>
      <c r="B410" s="0" t="s">
        <v>34</v>
      </c>
      <c r="C410" s="1" t="s">
        <v>918</v>
      </c>
      <c r="D410" s="0" t="s">
        <v>85</v>
      </c>
      <c r="F410" s="0" t="n">
        <v>0</v>
      </c>
      <c r="G410" s="13" t="n">
        <v>0</v>
      </c>
      <c r="H410" s="15" t="n">
        <v>528</v>
      </c>
      <c r="I410" s="13" t="n">
        <v>0.4962</v>
      </c>
      <c r="J410" s="14" t="n">
        <v>163</v>
      </c>
      <c r="K410" s="13" t="n">
        <v>0.349</v>
      </c>
      <c r="M410" s="0" t="s">
        <v>579</v>
      </c>
      <c r="U410" s="1"/>
    </row>
    <row r="411" customFormat="false" ht="15" hidden="false" customHeight="false" outlineLevel="0" collapsed="false">
      <c r="A411" s="0" t="s">
        <v>580</v>
      </c>
      <c r="B411" s="0" t="s">
        <v>34</v>
      </c>
      <c r="C411" s="1" t="s">
        <v>920</v>
      </c>
      <c r="D411" s="0" t="s">
        <v>16</v>
      </c>
      <c r="E411" s="0" t="n">
        <v>7</v>
      </c>
      <c r="F411" s="0" t="n">
        <v>347</v>
      </c>
      <c r="G411" s="13" t="n">
        <v>0.3289</v>
      </c>
      <c r="H411" s="15" t="n">
        <v>0</v>
      </c>
      <c r="I411" s="13" t="n">
        <v>0</v>
      </c>
      <c r="J411" s="14" t="n">
        <v>297</v>
      </c>
      <c r="K411" s="13" t="n">
        <v>0.6704</v>
      </c>
      <c r="M411" s="0" t="s">
        <v>580</v>
      </c>
      <c r="N411" s="0" t="str">
        <f aca="false">VLOOKUP(A411,C$3:K$433,2,FALSE())</f>
        <v>WR</v>
      </c>
      <c r="O411" s="0" t="n">
        <v>7</v>
      </c>
      <c r="P411" s="0" t="n">
        <f aca="false">VLOOKUP(A411,C$3:K$433,4,FALSE())</f>
        <v>10</v>
      </c>
      <c r="Q411" s="0" t="n">
        <f aca="false">VLOOKUP(A411,C$3:K$433,6,FALSE())</f>
        <v>0</v>
      </c>
      <c r="R411" s="0" t="n">
        <f aca="false">VLOOKUP(A411,C$3:K$433,8,FALSE())</f>
        <v>54</v>
      </c>
      <c r="U411" s="1"/>
    </row>
    <row r="412" customFormat="false" ht="15" hidden="false" customHeight="false" outlineLevel="0" collapsed="false">
      <c r="A412" s="0" t="s">
        <v>581</v>
      </c>
      <c r="B412" s="0" t="s">
        <v>85</v>
      </c>
      <c r="C412" s="1" t="s">
        <v>921</v>
      </c>
      <c r="D412" s="0" t="s">
        <v>34</v>
      </c>
      <c r="F412" s="0" t="n">
        <v>663</v>
      </c>
      <c r="G412" s="13" t="n">
        <v>0.6145</v>
      </c>
      <c r="H412" s="15" t="n">
        <v>0</v>
      </c>
      <c r="I412" s="13" t="n">
        <v>0</v>
      </c>
      <c r="J412" s="15" t="n">
        <v>152</v>
      </c>
      <c r="K412" s="13" t="n">
        <v>0.3416</v>
      </c>
      <c r="M412" s="0" t="s">
        <v>581</v>
      </c>
      <c r="U412" s="1"/>
    </row>
    <row r="413" customFormat="false" ht="15" hidden="false" customHeight="false" outlineLevel="0" collapsed="false">
      <c r="A413" s="0" t="s">
        <v>582</v>
      </c>
      <c r="B413" s="0" t="s">
        <v>85</v>
      </c>
      <c r="C413" s="1" t="s">
        <v>924</v>
      </c>
      <c r="D413" s="0" t="s">
        <v>34</v>
      </c>
      <c r="E413" s="0" t="n">
        <v>4</v>
      </c>
      <c r="F413" s="0" t="n">
        <v>7</v>
      </c>
      <c r="G413" s="13" t="n">
        <v>0.0065</v>
      </c>
      <c r="H413" s="14" t="n">
        <v>0</v>
      </c>
      <c r="I413" s="13" t="n">
        <v>0</v>
      </c>
      <c r="J413" s="15" t="n">
        <v>1</v>
      </c>
      <c r="K413" s="13" t="n">
        <v>0.0022</v>
      </c>
      <c r="M413" s="0" t="s">
        <v>582</v>
      </c>
      <c r="N413" s="0" t="str">
        <f aca="false">VLOOKUP(A413,C$3:K$433,2,FALSE())</f>
        <v>DT</v>
      </c>
      <c r="O413" s="0" t="n">
        <v>4</v>
      </c>
      <c r="P413" s="0" t="n">
        <f aca="false">VLOOKUP(A413,C$3:K$433,4,FALSE())</f>
        <v>0</v>
      </c>
      <c r="Q413" s="0" t="n">
        <f aca="false">VLOOKUP(A413,C$3:K$433,6,FALSE())</f>
        <v>65</v>
      </c>
      <c r="R413" s="0" t="n">
        <f aca="false">VLOOKUP(A413,C$3:K$433,8,FALSE())</f>
        <v>10</v>
      </c>
      <c r="U413" s="1"/>
    </row>
    <row r="414" customFormat="false" ht="15" hidden="false" customHeight="false" outlineLevel="0" collapsed="false">
      <c r="A414" s="0" t="s">
        <v>583</v>
      </c>
      <c r="B414" s="0" t="s">
        <v>13</v>
      </c>
      <c r="C414" s="1" t="s">
        <v>1085</v>
      </c>
      <c r="D414" s="0" t="s">
        <v>47</v>
      </c>
      <c r="F414" s="0" t="n">
        <v>0</v>
      </c>
      <c r="G414" s="13" t="n">
        <v>0</v>
      </c>
      <c r="H414" s="15" t="n">
        <v>306</v>
      </c>
      <c r="I414" s="13" t="n">
        <v>0.2898</v>
      </c>
      <c r="J414" s="14" t="n">
        <v>153</v>
      </c>
      <c r="K414" s="13" t="n">
        <v>0.3493</v>
      </c>
      <c r="M414" s="0" t="s">
        <v>583</v>
      </c>
      <c r="U414" s="1"/>
    </row>
    <row r="415" customFormat="false" ht="15" hidden="false" customHeight="false" outlineLevel="0" collapsed="false">
      <c r="A415" s="0" t="s">
        <v>584</v>
      </c>
      <c r="B415" s="0" t="s">
        <v>13</v>
      </c>
      <c r="C415" s="1" t="s">
        <v>1085</v>
      </c>
      <c r="D415" s="0" t="s">
        <v>47</v>
      </c>
      <c r="F415" s="0" t="n">
        <v>0</v>
      </c>
      <c r="G415" s="13" t="n">
        <v>0</v>
      </c>
      <c r="H415" s="14" t="n">
        <v>1</v>
      </c>
      <c r="I415" s="13" t="n">
        <v>0.0009</v>
      </c>
      <c r="J415" s="15" t="n">
        <v>10</v>
      </c>
      <c r="K415" s="13" t="n">
        <v>0.0218</v>
      </c>
      <c r="M415" s="0" t="s">
        <v>584</v>
      </c>
      <c r="U415" s="1"/>
    </row>
    <row r="416" customFormat="false" ht="15" hidden="false" customHeight="false" outlineLevel="0" collapsed="false">
      <c r="A416" s="0" t="s">
        <v>585</v>
      </c>
      <c r="B416" s="0" t="s">
        <v>19</v>
      </c>
      <c r="C416" s="1" t="s">
        <v>1086</v>
      </c>
      <c r="D416" s="0" t="s">
        <v>1014</v>
      </c>
      <c r="F416" s="0" t="n">
        <v>6</v>
      </c>
      <c r="G416" s="13" t="n">
        <v>0.0053</v>
      </c>
      <c r="H416" s="14" t="n">
        <v>0</v>
      </c>
      <c r="I416" s="13" t="n">
        <v>0</v>
      </c>
      <c r="J416" s="15" t="n">
        <v>16</v>
      </c>
      <c r="K416" s="13" t="n">
        <v>0.0389</v>
      </c>
      <c r="M416" s="0" t="s">
        <v>585</v>
      </c>
      <c r="U416" s="1"/>
    </row>
    <row r="417" customFormat="false" ht="15" hidden="false" customHeight="false" outlineLevel="0" collapsed="false">
      <c r="A417" s="0" t="s">
        <v>586</v>
      </c>
      <c r="B417" s="0" t="s">
        <v>40</v>
      </c>
      <c r="C417" s="1" t="s">
        <v>1086</v>
      </c>
      <c r="D417" s="0" t="s">
        <v>1014</v>
      </c>
      <c r="E417" s="0" t="n">
        <v>11</v>
      </c>
      <c r="F417" s="0" t="n">
        <v>138</v>
      </c>
      <c r="G417" s="13" t="n">
        <v>0.1253</v>
      </c>
      <c r="H417" s="15" t="n">
        <v>0</v>
      </c>
      <c r="I417" s="13" t="n">
        <v>0</v>
      </c>
      <c r="J417" s="14" t="n">
        <v>9</v>
      </c>
      <c r="K417" s="13" t="n">
        <v>0.0192</v>
      </c>
      <c r="M417" s="0" t="s">
        <v>586</v>
      </c>
      <c r="N417" s="0" t="str">
        <f aca="false">VLOOKUP(A417,C$3:K$433,2,FALSE())</f>
        <v>RB</v>
      </c>
      <c r="O417" s="0" t="n">
        <v>11</v>
      </c>
      <c r="P417" s="0" t="n">
        <f aca="false">VLOOKUP(A417,C$3:K$433,4,FALSE())</f>
        <v>242</v>
      </c>
      <c r="Q417" s="0" t="n">
        <f aca="false">VLOOKUP(A417,C$3:K$433,6,FALSE())</f>
        <v>0</v>
      </c>
      <c r="R417" s="0" t="n">
        <f aca="false">VLOOKUP(A417,C$3:K$433,8,FALSE())</f>
        <v>21</v>
      </c>
      <c r="U417" s="1"/>
    </row>
    <row r="418" customFormat="false" ht="15" hidden="false" customHeight="false" outlineLevel="0" collapsed="false">
      <c r="A418" s="0" t="s">
        <v>587</v>
      </c>
      <c r="B418" s="0" t="s">
        <v>34</v>
      </c>
      <c r="C418" s="1" t="s">
        <v>925</v>
      </c>
      <c r="D418" s="0" t="s">
        <v>40</v>
      </c>
      <c r="E418" s="0" t="n">
        <v>2</v>
      </c>
      <c r="F418" s="0" t="n">
        <v>36</v>
      </c>
      <c r="G418" s="13" t="n">
        <v>0.0328</v>
      </c>
      <c r="H418" s="14" t="n">
        <v>0</v>
      </c>
      <c r="I418" s="13" t="n">
        <v>0</v>
      </c>
      <c r="J418" s="15" t="n">
        <v>51</v>
      </c>
      <c r="K418" s="13" t="n">
        <v>0.1058</v>
      </c>
      <c r="M418" s="0" t="s">
        <v>587</v>
      </c>
      <c r="N418" s="0" t="str">
        <f aca="false">VLOOKUP(A418,C$3:K$433,2,FALSE())</f>
        <v>WR</v>
      </c>
      <c r="O418" s="0" t="n">
        <v>2</v>
      </c>
      <c r="P418" s="0" t="n">
        <f aca="false">VLOOKUP(A418,C$3:K$433,4,FALSE())</f>
        <v>28</v>
      </c>
      <c r="Q418" s="0" t="n">
        <f aca="false">VLOOKUP(A418,C$3:K$433,6,FALSE())</f>
        <v>0</v>
      </c>
      <c r="R418" s="0" t="n">
        <f aca="false">VLOOKUP(A418,C$3:K$433,8,FALSE())</f>
        <v>5</v>
      </c>
      <c r="U418" s="1"/>
    </row>
    <row r="419" customFormat="false" ht="15" hidden="false" customHeight="false" outlineLevel="0" collapsed="false">
      <c r="A419" s="0" t="s">
        <v>588</v>
      </c>
      <c r="B419" s="0" t="s">
        <v>34</v>
      </c>
      <c r="C419" s="1" t="s">
        <v>929</v>
      </c>
      <c r="D419" s="0" t="s">
        <v>34</v>
      </c>
      <c r="F419" s="0" t="n">
        <v>26</v>
      </c>
      <c r="G419" s="13" t="n">
        <v>0.0223</v>
      </c>
      <c r="H419" s="14" t="n">
        <v>0</v>
      </c>
      <c r="I419" s="13" t="n">
        <v>0</v>
      </c>
      <c r="J419" s="15" t="n">
        <v>39</v>
      </c>
      <c r="K419" s="13" t="n">
        <v>0.0861</v>
      </c>
      <c r="M419" s="0" t="s">
        <v>588</v>
      </c>
      <c r="U419" s="1"/>
    </row>
    <row r="420" customFormat="false" ht="15" hidden="false" customHeight="false" outlineLevel="0" collapsed="false">
      <c r="A420" s="0" t="s">
        <v>589</v>
      </c>
      <c r="B420" s="0" t="s">
        <v>34</v>
      </c>
      <c r="C420" s="1" t="s">
        <v>1087</v>
      </c>
      <c r="D420" s="0" t="s">
        <v>16</v>
      </c>
      <c r="E420" s="0" t="n">
        <v>16</v>
      </c>
      <c r="F420" s="0" t="n">
        <v>291</v>
      </c>
      <c r="G420" s="13" t="n">
        <v>0.2643</v>
      </c>
      <c r="H420" s="15" t="n">
        <v>0</v>
      </c>
      <c r="I420" s="13" t="n">
        <v>0</v>
      </c>
      <c r="J420" s="14" t="n">
        <v>0</v>
      </c>
      <c r="K420" s="13" t="n">
        <v>0</v>
      </c>
      <c r="M420" s="0" t="s">
        <v>589</v>
      </c>
      <c r="N420" s="0" t="str">
        <f aca="false">VLOOKUP(A420,C$3:K$433,2,FALSE())</f>
        <v>WR</v>
      </c>
      <c r="O420" s="0" t="n">
        <v>16</v>
      </c>
      <c r="P420" s="0" t="n">
        <f aca="false">VLOOKUP(A420,C$3:K$433,4,FALSE())</f>
        <v>318</v>
      </c>
      <c r="Q420" s="0" t="n">
        <f aca="false">VLOOKUP(A420,C$3:K$433,6,FALSE())</f>
        <v>0</v>
      </c>
      <c r="R420" s="0" t="n">
        <f aca="false">VLOOKUP(A420,C$3:K$433,8,FALSE())</f>
        <v>215</v>
      </c>
      <c r="U420" s="1"/>
    </row>
    <row r="421" customFormat="false" ht="15" hidden="false" customHeight="false" outlineLevel="0" collapsed="false">
      <c r="A421" s="0" t="s">
        <v>590</v>
      </c>
      <c r="B421" s="0" t="s">
        <v>68</v>
      </c>
      <c r="C421" s="1" t="s">
        <v>1087</v>
      </c>
      <c r="D421" s="0" t="s">
        <v>16</v>
      </c>
      <c r="E421" s="0" t="n">
        <v>15</v>
      </c>
      <c r="F421" s="0" t="n">
        <v>327</v>
      </c>
      <c r="G421" s="13" t="n">
        <v>0.3234</v>
      </c>
      <c r="H421" s="14" t="n">
        <v>0</v>
      </c>
      <c r="I421" s="13" t="n">
        <v>0</v>
      </c>
      <c r="J421" s="15" t="n">
        <v>0</v>
      </c>
      <c r="K421" s="13" t="n">
        <v>0</v>
      </c>
      <c r="M421" s="0" t="s">
        <v>590</v>
      </c>
      <c r="N421" s="0" t="str">
        <f aca="false">VLOOKUP(A421,C$3:K$433,2,FALSE())</f>
        <v>T</v>
      </c>
      <c r="O421" s="0" t="n">
        <v>15</v>
      </c>
      <c r="P421" s="0" t="n">
        <f aca="false">VLOOKUP(A421,C$3:K$433,4,FALSE())</f>
        <v>257</v>
      </c>
      <c r="Q421" s="0" t="n">
        <f aca="false">VLOOKUP(A421,C$3:K$433,6,FALSE())</f>
        <v>0</v>
      </c>
      <c r="R421" s="0" t="n">
        <f aca="false">VLOOKUP(A421,C$3:K$433,8,FALSE())</f>
        <v>57</v>
      </c>
      <c r="U421" s="1"/>
    </row>
    <row r="422" customFormat="false" ht="15" hidden="false" customHeight="false" outlineLevel="0" collapsed="false">
      <c r="A422" s="0" t="s">
        <v>592</v>
      </c>
      <c r="B422" s="0" t="s">
        <v>19</v>
      </c>
      <c r="C422" s="1" t="s">
        <v>937</v>
      </c>
      <c r="D422" s="0" t="s">
        <v>55</v>
      </c>
      <c r="F422" s="0" t="n">
        <v>0</v>
      </c>
      <c r="G422" s="13" t="n">
        <v>0</v>
      </c>
      <c r="H422" s="15" t="n">
        <v>537</v>
      </c>
      <c r="I422" s="13" t="n">
        <v>0.5124</v>
      </c>
      <c r="J422" s="14" t="n">
        <v>19</v>
      </c>
      <c r="K422" s="13" t="n">
        <v>0.0462</v>
      </c>
      <c r="M422" s="0" t="s">
        <v>592</v>
      </c>
      <c r="U422" s="1"/>
    </row>
    <row r="423" customFormat="false" ht="15" hidden="false" customHeight="false" outlineLevel="0" collapsed="false">
      <c r="A423" s="0" t="s">
        <v>593</v>
      </c>
      <c r="B423" s="0" t="s">
        <v>16</v>
      </c>
      <c r="C423" s="1" t="s">
        <v>938</v>
      </c>
      <c r="D423" s="0" t="s">
        <v>34</v>
      </c>
      <c r="E423" s="0" t="n">
        <v>7</v>
      </c>
      <c r="F423" s="0" t="n">
        <v>5</v>
      </c>
      <c r="G423" s="13" t="n">
        <v>0.0049</v>
      </c>
      <c r="H423" s="15" t="n">
        <v>0</v>
      </c>
      <c r="I423" s="13" t="n">
        <v>0</v>
      </c>
      <c r="J423" s="14" t="n">
        <v>0</v>
      </c>
      <c r="K423" s="13" t="n">
        <v>0</v>
      </c>
      <c r="M423" s="0" t="s">
        <v>593</v>
      </c>
      <c r="N423" s="0" t="str">
        <f aca="false">VLOOKUP(A423,C$3:K$433,2,FALSE())</f>
        <v>TE</v>
      </c>
      <c r="O423" s="0" t="n">
        <v>7</v>
      </c>
      <c r="P423" s="0" t="n">
        <f aca="false">VLOOKUP(A423,C$3:K$433,4,FALSE())</f>
        <v>11</v>
      </c>
      <c r="Q423" s="0" t="n">
        <f aca="false">VLOOKUP(A423,C$3:K$433,6,FALSE())</f>
        <v>0</v>
      </c>
      <c r="R423" s="0" t="n">
        <f aca="false">VLOOKUP(A423,C$3:K$433,8,FALSE())</f>
        <v>37</v>
      </c>
      <c r="U423" s="1"/>
    </row>
    <row r="424" customFormat="false" ht="15" hidden="false" customHeight="false" outlineLevel="0" collapsed="false">
      <c r="A424" s="0" t="s">
        <v>594</v>
      </c>
      <c r="B424" s="0" t="s">
        <v>34</v>
      </c>
      <c r="C424" s="1" t="s">
        <v>940</v>
      </c>
      <c r="D424" s="0" t="s">
        <v>16</v>
      </c>
      <c r="F424" s="0" t="n">
        <v>12</v>
      </c>
      <c r="G424" s="13" t="n">
        <v>0.0108</v>
      </c>
      <c r="H424" s="14" t="n">
        <v>0</v>
      </c>
      <c r="I424" s="13" t="n">
        <v>0</v>
      </c>
      <c r="J424" s="15" t="n">
        <v>0</v>
      </c>
      <c r="K424" s="13" t="n">
        <v>0</v>
      </c>
      <c r="M424" s="0" t="s">
        <v>594</v>
      </c>
      <c r="U424" s="1"/>
    </row>
    <row r="425" customFormat="false" ht="15" hidden="false" customHeight="false" outlineLevel="0" collapsed="false">
      <c r="A425" s="0" t="s">
        <v>595</v>
      </c>
      <c r="B425" s="0" t="s">
        <v>34</v>
      </c>
      <c r="C425" s="1" t="s">
        <v>943</v>
      </c>
      <c r="D425" s="0" t="s">
        <v>27</v>
      </c>
      <c r="F425" s="0" t="n">
        <v>89</v>
      </c>
      <c r="G425" s="13" t="n">
        <v>0.0829</v>
      </c>
      <c r="H425" s="15" t="n">
        <v>0</v>
      </c>
      <c r="I425" s="13" t="n">
        <v>0</v>
      </c>
      <c r="J425" s="14" t="n">
        <v>220</v>
      </c>
      <c r="K425" s="13" t="n">
        <v>0.4933</v>
      </c>
      <c r="M425" s="0" t="s">
        <v>595</v>
      </c>
      <c r="U425" s="1"/>
    </row>
    <row r="426" customFormat="false" ht="15" hidden="false" customHeight="false" outlineLevel="0" collapsed="false">
      <c r="A426" s="0" t="s">
        <v>597</v>
      </c>
      <c r="B426" s="0" t="s">
        <v>40</v>
      </c>
      <c r="C426" s="1" t="s">
        <v>944</v>
      </c>
      <c r="D426" s="0" t="s">
        <v>16</v>
      </c>
      <c r="F426" s="0" t="n">
        <v>544</v>
      </c>
      <c r="G426" s="13" t="n">
        <v>0.4883</v>
      </c>
      <c r="H426" s="15" t="n">
        <v>0</v>
      </c>
      <c r="I426" s="13" t="n">
        <v>0</v>
      </c>
      <c r="J426" s="14" t="n">
        <v>11</v>
      </c>
      <c r="K426" s="13" t="n">
        <v>0.0221</v>
      </c>
      <c r="M426" s="0" t="s">
        <v>597</v>
      </c>
      <c r="U426" s="1"/>
    </row>
    <row r="427" customFormat="false" ht="15" hidden="false" customHeight="false" outlineLevel="0" collapsed="false">
      <c r="A427" s="0" t="s">
        <v>598</v>
      </c>
      <c r="B427" s="0" t="s">
        <v>40</v>
      </c>
      <c r="C427" s="1" t="s">
        <v>946</v>
      </c>
      <c r="D427" s="0" t="s">
        <v>55</v>
      </c>
      <c r="F427" s="0" t="n">
        <v>0</v>
      </c>
      <c r="G427" s="13" t="n">
        <v>0</v>
      </c>
      <c r="H427" s="14" t="n">
        <v>363</v>
      </c>
      <c r="I427" s="13" t="n">
        <v>0.3467</v>
      </c>
      <c r="J427" s="15" t="n">
        <v>3</v>
      </c>
      <c r="K427" s="13" t="n">
        <v>0.0069</v>
      </c>
      <c r="M427" s="0" t="s">
        <v>598</v>
      </c>
      <c r="U427" s="1"/>
    </row>
    <row r="428" customFormat="false" ht="15" hidden="false" customHeight="false" outlineLevel="0" collapsed="false">
      <c r="A428" s="0" t="s">
        <v>600</v>
      </c>
      <c r="B428" s="0" t="s">
        <v>40</v>
      </c>
      <c r="C428" s="1" t="s">
        <v>947</v>
      </c>
      <c r="D428" s="0" t="s">
        <v>1032</v>
      </c>
      <c r="F428" s="0" t="n">
        <v>0</v>
      </c>
      <c r="G428" s="13" t="n">
        <v>0</v>
      </c>
      <c r="H428" s="15" t="n">
        <v>51</v>
      </c>
      <c r="I428" s="13" t="n">
        <v>0.0488</v>
      </c>
      <c r="J428" s="15" t="n">
        <v>3</v>
      </c>
      <c r="K428" s="13" t="n">
        <v>0.0065</v>
      </c>
      <c r="M428" s="0" t="s">
        <v>600</v>
      </c>
      <c r="U428" s="1"/>
    </row>
    <row r="429" customFormat="false" ht="15" hidden="false" customHeight="false" outlineLevel="0" collapsed="false">
      <c r="A429" s="0" t="s">
        <v>602</v>
      </c>
      <c r="B429" s="0" t="s">
        <v>16</v>
      </c>
      <c r="C429" s="1" t="s">
        <v>1088</v>
      </c>
      <c r="D429" s="0" t="s">
        <v>504</v>
      </c>
      <c r="F429" s="0" t="n">
        <v>0</v>
      </c>
      <c r="G429" s="13" t="n">
        <v>0</v>
      </c>
      <c r="H429" s="15" t="n">
        <v>0</v>
      </c>
      <c r="I429" s="13" t="n">
        <v>0</v>
      </c>
      <c r="J429" s="14" t="n">
        <v>4</v>
      </c>
      <c r="K429" s="13" t="n">
        <v>0.0086</v>
      </c>
      <c r="M429" s="0" t="s">
        <v>602</v>
      </c>
      <c r="U429" s="1"/>
    </row>
    <row r="430" customFormat="false" ht="15" hidden="false" customHeight="false" outlineLevel="0" collapsed="false">
      <c r="A430" s="0" t="s">
        <v>603</v>
      </c>
      <c r="B430" s="0" t="s">
        <v>47</v>
      </c>
      <c r="C430" s="1" t="s">
        <v>1088</v>
      </c>
      <c r="D430" s="0" t="s">
        <v>504</v>
      </c>
      <c r="E430" s="0" t="n">
        <v>16</v>
      </c>
      <c r="F430" s="0" t="n">
        <v>0</v>
      </c>
      <c r="G430" s="13" t="n">
        <v>0</v>
      </c>
      <c r="H430" s="14" t="n">
        <v>0</v>
      </c>
      <c r="I430" s="13" t="n">
        <v>0</v>
      </c>
      <c r="J430" s="15" t="n">
        <v>37</v>
      </c>
      <c r="K430" s="13" t="n">
        <v>0.0792</v>
      </c>
      <c r="M430" s="0" t="s">
        <v>603</v>
      </c>
      <c r="N430" s="0" t="str">
        <f aca="false">VLOOKUP(A430,C$3:K$433,2,FALSE())</f>
        <v>CB</v>
      </c>
      <c r="O430" s="0" t="n">
        <v>16</v>
      </c>
      <c r="P430" s="0" t="n">
        <f aca="false">VLOOKUP(A430,C$3:K$433,4,FALSE())</f>
        <v>0</v>
      </c>
      <c r="Q430" s="0" t="n">
        <f aca="false">VLOOKUP(A430,C$3:K$433,6,FALSE())</f>
        <v>800</v>
      </c>
      <c r="R430" s="0" t="n">
        <f aca="false">VLOOKUP(A430,C$3:K$433,8,FALSE())</f>
        <v>125</v>
      </c>
      <c r="U430" s="1"/>
    </row>
    <row r="431" customFormat="false" ht="15" hidden="false" customHeight="false" outlineLevel="0" collapsed="false">
      <c r="A431" s="0" t="s">
        <v>605</v>
      </c>
      <c r="B431" s="0" t="s">
        <v>40</v>
      </c>
      <c r="C431" s="1" t="s">
        <v>952</v>
      </c>
      <c r="D431" s="0" t="s">
        <v>1003</v>
      </c>
      <c r="F431" s="0" t="n">
        <v>0</v>
      </c>
      <c r="G431" s="13" t="n">
        <v>0</v>
      </c>
      <c r="H431" s="14" t="n">
        <v>143</v>
      </c>
      <c r="I431" s="13" t="n">
        <v>0.1241</v>
      </c>
      <c r="J431" s="15" t="n">
        <v>301</v>
      </c>
      <c r="K431" s="13" t="n">
        <v>0.6558</v>
      </c>
      <c r="M431" s="0" t="s">
        <v>605</v>
      </c>
      <c r="U431" s="1"/>
    </row>
    <row r="432" customFormat="false" ht="15" hidden="false" customHeight="false" outlineLevel="0" collapsed="false">
      <c r="A432" s="0" t="s">
        <v>606</v>
      </c>
      <c r="B432" s="0" t="s">
        <v>76</v>
      </c>
      <c r="C432" s="1" t="s">
        <v>954</v>
      </c>
      <c r="D432" s="0" t="s">
        <v>40</v>
      </c>
      <c r="F432" s="0" t="n">
        <v>46</v>
      </c>
      <c r="G432" s="13" t="n">
        <v>0.0426</v>
      </c>
      <c r="H432" s="15" t="n">
        <v>0</v>
      </c>
      <c r="I432" s="13" t="n">
        <v>0</v>
      </c>
      <c r="J432" s="15" t="n">
        <v>37</v>
      </c>
      <c r="K432" s="13" t="n">
        <v>0.081</v>
      </c>
      <c r="M432" s="0" t="s">
        <v>606</v>
      </c>
      <c r="U432" s="1"/>
    </row>
    <row r="433" customFormat="false" ht="15" hidden="false" customHeight="false" outlineLevel="0" collapsed="false">
      <c r="A433" s="0" t="s">
        <v>608</v>
      </c>
      <c r="B433" s="0" t="s">
        <v>47</v>
      </c>
      <c r="C433" s="1" t="s">
        <v>958</v>
      </c>
      <c r="D433" s="0" t="s">
        <v>1003</v>
      </c>
      <c r="F433" s="0" t="n">
        <v>0</v>
      </c>
      <c r="G433" s="13" t="n">
        <v>0</v>
      </c>
      <c r="H433" s="14" t="n">
        <v>406</v>
      </c>
      <c r="I433" s="13" t="n">
        <v>0.3845</v>
      </c>
      <c r="J433" s="15" t="n">
        <v>98</v>
      </c>
      <c r="K433" s="13" t="n">
        <v>0.2076</v>
      </c>
      <c r="M433" s="0" t="s">
        <v>608</v>
      </c>
    </row>
    <row r="434" customFormat="false" ht="15" hidden="false" customHeight="false" outlineLevel="0" collapsed="false">
      <c r="A434" s="0" t="s">
        <v>608</v>
      </c>
      <c r="B434" s="0" t="s">
        <v>34</v>
      </c>
      <c r="M434" s="0" t="s">
        <v>608</v>
      </c>
    </row>
    <row r="435" customFormat="false" ht="15" hidden="false" customHeight="false" outlineLevel="0" collapsed="false">
      <c r="A435" s="0" t="s">
        <v>609</v>
      </c>
      <c r="B435" s="0" t="s">
        <v>34</v>
      </c>
      <c r="C435" s="1"/>
      <c r="H435" s="15"/>
      <c r="J435" s="14"/>
      <c r="M435" s="0" t="s">
        <v>609</v>
      </c>
      <c r="U435" s="1"/>
    </row>
    <row r="436" customFormat="false" ht="15" hidden="false" customHeight="false" outlineLevel="0" collapsed="false">
      <c r="A436" s="0" t="s">
        <v>610</v>
      </c>
      <c r="B436" s="0" t="s">
        <v>34</v>
      </c>
      <c r="C436" s="1"/>
      <c r="H436" s="15"/>
      <c r="J436" s="14"/>
      <c r="M436" s="0" t="s">
        <v>610</v>
      </c>
      <c r="U436" s="1"/>
    </row>
    <row r="437" customFormat="false" ht="15" hidden="false" customHeight="false" outlineLevel="0" collapsed="false">
      <c r="A437" s="0" t="s">
        <v>612</v>
      </c>
      <c r="B437" s="0" t="s">
        <v>16</v>
      </c>
      <c r="C437" s="1"/>
      <c r="E437" s="0" t="n">
        <v>16</v>
      </c>
      <c r="H437" s="14"/>
      <c r="J437" s="15"/>
      <c r="M437" s="0" t="s">
        <v>612</v>
      </c>
      <c r="N437" s="0" t="str">
        <f aca="false">VLOOKUP(A437,C$3:K$433,2,FALSE())</f>
        <v>TE</v>
      </c>
      <c r="O437" s="0" t="n">
        <v>16</v>
      </c>
      <c r="P437" s="0" t="n">
        <f aca="false">VLOOKUP(A437,C$3:K$433,4,FALSE())</f>
        <v>127</v>
      </c>
      <c r="Q437" s="0" t="n">
        <f aca="false">VLOOKUP(A437,C$3:K$433,6,FALSE())</f>
        <v>0</v>
      </c>
      <c r="R437" s="0" t="n">
        <f aca="false">VLOOKUP(A437,C$3:K$433,8,FALSE())</f>
        <v>148</v>
      </c>
      <c r="U437" s="1"/>
    </row>
    <row r="438" customFormat="false" ht="15" hidden="false" customHeight="false" outlineLevel="0" collapsed="false">
      <c r="A438" s="0" t="s">
        <v>614</v>
      </c>
      <c r="B438" s="0" t="s">
        <v>55</v>
      </c>
      <c r="C438" s="1"/>
      <c r="H438" s="15"/>
      <c r="J438" s="15"/>
      <c r="M438" s="0" t="s">
        <v>614</v>
      </c>
      <c r="U438" s="1"/>
    </row>
    <row r="439" customFormat="false" ht="15" hidden="false" customHeight="false" outlineLevel="0" collapsed="false">
      <c r="A439" s="0" t="s">
        <v>615</v>
      </c>
      <c r="B439" s="0" t="s">
        <v>85</v>
      </c>
      <c r="C439" s="1"/>
      <c r="E439" s="0" t="n">
        <v>1</v>
      </c>
      <c r="H439" s="15"/>
      <c r="J439" s="14"/>
      <c r="M439" s="0" t="s">
        <v>615</v>
      </c>
      <c r="N439" s="0" t="str">
        <f aca="false">VLOOKUP(A439,C$3:K$433,2,FALSE())</f>
        <v>G</v>
      </c>
      <c r="O439" s="0" t="n">
        <v>1</v>
      </c>
      <c r="P439" s="0" t="n">
        <f aca="false">VLOOKUP(A439,C$3:K$433,4,FALSE())</f>
        <v>0</v>
      </c>
      <c r="Q439" s="0" t="n">
        <f aca="false">VLOOKUP(A439,C$3:K$433,6,FALSE())</f>
        <v>0</v>
      </c>
      <c r="R439" s="0" t="n">
        <f aca="false">VLOOKUP(A439,C$3:K$433,8,FALSE())</f>
        <v>8</v>
      </c>
      <c r="U439" s="1"/>
    </row>
    <row r="440" customFormat="false" ht="15" hidden="false" customHeight="false" outlineLevel="0" collapsed="false">
      <c r="A440" s="0" t="s">
        <v>617</v>
      </c>
      <c r="B440" s="0" t="s">
        <v>37</v>
      </c>
      <c r="C440" s="1"/>
      <c r="E440" s="0" t="n">
        <v>9</v>
      </c>
      <c r="H440" s="15"/>
      <c r="J440" s="14"/>
      <c r="M440" s="0" t="s">
        <v>617</v>
      </c>
      <c r="N440" s="0" t="str">
        <f aca="false">VLOOKUP(A440,C$3:K$433,2,FALSE())</f>
        <v>S</v>
      </c>
      <c r="O440" s="0" t="n">
        <v>9</v>
      </c>
      <c r="P440" s="0" t="n">
        <f aca="false">VLOOKUP(A440,C$3:K$433,4,FALSE())</f>
        <v>0</v>
      </c>
      <c r="Q440" s="0" t="n">
        <f aca="false">VLOOKUP(A440,C$3:K$433,6,FALSE())</f>
        <v>39</v>
      </c>
      <c r="R440" s="0" t="n">
        <f aca="false">VLOOKUP(A440,C$3:K$433,8,FALSE())</f>
        <v>144</v>
      </c>
      <c r="U440" s="1"/>
    </row>
    <row r="441" customFormat="false" ht="15" hidden="false" customHeight="false" outlineLevel="0" collapsed="false">
      <c r="A441" s="0" t="s">
        <v>618</v>
      </c>
      <c r="B441" s="0" t="s">
        <v>24</v>
      </c>
      <c r="C441" s="1"/>
      <c r="E441" s="0" t="n">
        <v>12</v>
      </c>
      <c r="H441" s="14"/>
      <c r="J441" s="15"/>
      <c r="M441" s="0" t="s">
        <v>618</v>
      </c>
      <c r="N441" s="0" t="str">
        <f aca="false">VLOOKUP(A441,C$3:K$433,2,FALSE())</f>
        <v>LB</v>
      </c>
      <c r="O441" s="0" t="n">
        <v>12</v>
      </c>
      <c r="P441" s="0" t="n">
        <f aca="false">VLOOKUP(A441,C$3:K$433,4,FALSE())</f>
        <v>0</v>
      </c>
      <c r="Q441" s="0" t="n">
        <f aca="false">VLOOKUP(A441,C$3:K$433,6,FALSE())</f>
        <v>813</v>
      </c>
      <c r="R441" s="0" t="n">
        <f aca="false">VLOOKUP(A441,C$3:K$433,8,FALSE())</f>
        <v>62</v>
      </c>
      <c r="U441" s="1"/>
    </row>
    <row r="442" customFormat="false" ht="15" hidden="false" customHeight="false" outlineLevel="0" collapsed="false">
      <c r="A442" s="0" t="s">
        <v>619</v>
      </c>
      <c r="B442" s="0" t="s">
        <v>504</v>
      </c>
      <c r="C442" s="1"/>
      <c r="E442" s="0" t="n">
        <v>4</v>
      </c>
      <c r="H442" s="14"/>
      <c r="J442" s="15"/>
      <c r="M442" s="0" t="s">
        <v>619</v>
      </c>
      <c r="N442" s="0" t="str">
        <f aca="false">VLOOKUP(A442,C$3:K$433,2,FALSE())</f>
        <v>K</v>
      </c>
      <c r="O442" s="0" t="n">
        <v>4</v>
      </c>
      <c r="P442" s="0" t="n">
        <f aca="false">VLOOKUP(A442,C$3:K$433,4,FALSE())</f>
        <v>0</v>
      </c>
      <c r="Q442" s="0" t="n">
        <f aca="false">VLOOKUP(A442,C$3:K$433,6,FALSE())</f>
        <v>0</v>
      </c>
      <c r="R442" s="0" t="n">
        <f aca="false">VLOOKUP(A442,C$3:K$433,8,FALSE())</f>
        <v>38</v>
      </c>
      <c r="U442" s="1"/>
    </row>
    <row r="443" customFormat="false" ht="15" hidden="false" customHeight="false" outlineLevel="0" collapsed="false">
      <c r="A443" s="0" t="s">
        <v>620</v>
      </c>
      <c r="B443" s="0" t="s">
        <v>135</v>
      </c>
      <c r="C443" s="1"/>
      <c r="H443" s="15"/>
      <c r="J443" s="14"/>
      <c r="M443" s="0" t="s">
        <v>620</v>
      </c>
      <c r="U443" s="1"/>
    </row>
    <row r="444" customFormat="false" ht="15" hidden="false" customHeight="false" outlineLevel="0" collapsed="false">
      <c r="A444" s="0" t="s">
        <v>621</v>
      </c>
      <c r="B444" s="0" t="s">
        <v>24</v>
      </c>
      <c r="C444" s="1"/>
      <c r="E444" s="0" t="n">
        <v>15</v>
      </c>
      <c r="H444" s="14"/>
      <c r="J444" s="15"/>
      <c r="M444" s="0" t="s">
        <v>621</v>
      </c>
      <c r="N444" s="0" t="str">
        <f aca="false">VLOOKUP(A444,C$3:K$433,2,FALSE())</f>
        <v>LB</v>
      </c>
      <c r="O444" s="0" t="n">
        <v>15</v>
      </c>
      <c r="P444" s="0" t="n">
        <f aca="false">VLOOKUP(A444,C$3:K$433,4,FALSE())</f>
        <v>0</v>
      </c>
      <c r="Q444" s="0" t="n">
        <f aca="false">VLOOKUP(A444,C$3:K$433,6,FALSE())</f>
        <v>300</v>
      </c>
      <c r="R444" s="0" t="n">
        <f aca="false">VLOOKUP(A444,C$3:K$433,8,FALSE())</f>
        <v>192</v>
      </c>
      <c r="U444" s="1"/>
    </row>
    <row r="445" customFormat="false" ht="15" hidden="false" customHeight="false" outlineLevel="0" collapsed="false">
      <c r="A445" s="0" t="s">
        <v>622</v>
      </c>
      <c r="B445" s="0" t="s">
        <v>135</v>
      </c>
      <c r="C445" s="1"/>
      <c r="H445" s="15"/>
      <c r="J445" s="14"/>
      <c r="M445" s="0" t="s">
        <v>622</v>
      </c>
      <c r="U445" s="1"/>
    </row>
    <row r="446" customFormat="false" ht="15" hidden="false" customHeight="false" outlineLevel="0" collapsed="false">
      <c r="A446" s="0" t="s">
        <v>624</v>
      </c>
      <c r="B446" s="0" t="s">
        <v>34</v>
      </c>
      <c r="C446" s="1"/>
      <c r="H446" s="14"/>
      <c r="J446" s="15"/>
      <c r="M446" s="0" t="s">
        <v>624</v>
      </c>
      <c r="U446" s="1"/>
    </row>
    <row r="447" customFormat="false" ht="15" hidden="false" customHeight="false" outlineLevel="0" collapsed="false">
      <c r="A447" s="0" t="s">
        <v>625</v>
      </c>
      <c r="B447" s="0" t="s">
        <v>68</v>
      </c>
      <c r="C447" s="1"/>
      <c r="H447" s="15"/>
      <c r="J447" s="14"/>
      <c r="M447" s="0" t="s">
        <v>625</v>
      </c>
      <c r="U447" s="1"/>
    </row>
    <row r="448" customFormat="false" ht="15" hidden="false" customHeight="false" outlineLevel="0" collapsed="false">
      <c r="A448" s="0" t="s">
        <v>626</v>
      </c>
      <c r="B448" s="0" t="s">
        <v>24</v>
      </c>
      <c r="C448" s="1"/>
      <c r="H448" s="14"/>
      <c r="J448" s="15"/>
      <c r="M448" s="0" t="s">
        <v>626</v>
      </c>
      <c r="U448" s="1"/>
    </row>
    <row r="449" customFormat="false" ht="15" hidden="false" customHeight="false" outlineLevel="0" collapsed="false">
      <c r="A449" s="0" t="s">
        <v>627</v>
      </c>
      <c r="B449" s="0" t="s">
        <v>30</v>
      </c>
      <c r="C449" s="1"/>
      <c r="E449" s="0" t="n">
        <v>16</v>
      </c>
      <c r="H449" s="14"/>
      <c r="J449" s="15"/>
      <c r="M449" s="0" t="s">
        <v>627</v>
      </c>
      <c r="N449" s="0" t="str">
        <f aca="false">VLOOKUP(A449,C$3:K$433,2,FALSE())</f>
        <v>FS</v>
      </c>
      <c r="O449" s="0" t="n">
        <v>16</v>
      </c>
      <c r="P449" s="0" t="n">
        <f aca="false">VLOOKUP(A449,C$3:K$433,4,FALSE())</f>
        <v>0</v>
      </c>
      <c r="Q449" s="0" t="n">
        <f aca="false">VLOOKUP(A449,C$3:K$433,6,FALSE())</f>
        <v>603</v>
      </c>
      <c r="R449" s="0" t="n">
        <f aca="false">VLOOKUP(A449,C$3:K$433,8,FALSE())</f>
        <v>172</v>
      </c>
      <c r="U449" s="1"/>
    </row>
    <row r="450" customFormat="false" ht="15" hidden="false" customHeight="false" outlineLevel="0" collapsed="false">
      <c r="A450" s="0" t="s">
        <v>628</v>
      </c>
      <c r="B450" s="0" t="s">
        <v>68</v>
      </c>
      <c r="C450" s="1"/>
      <c r="H450" s="15"/>
      <c r="J450" s="14"/>
      <c r="M450" s="0" t="s">
        <v>628</v>
      </c>
      <c r="U450" s="1"/>
    </row>
    <row r="451" customFormat="false" ht="15" hidden="false" customHeight="false" outlineLevel="0" collapsed="false">
      <c r="A451" s="0" t="s">
        <v>629</v>
      </c>
      <c r="B451" s="0" t="s">
        <v>47</v>
      </c>
      <c r="C451" s="1"/>
      <c r="E451" s="0" t="n">
        <v>7</v>
      </c>
      <c r="H451" s="15"/>
      <c r="J451" s="14"/>
      <c r="M451" s="0" t="s">
        <v>629</v>
      </c>
      <c r="N451" s="0" t="str">
        <f aca="false">VLOOKUP(A451,C$3:K$433,2,FALSE())</f>
        <v>CB</v>
      </c>
      <c r="O451" s="0" t="n">
        <v>7</v>
      </c>
      <c r="P451" s="0" t="n">
        <f aca="false">VLOOKUP(A451,C$3:K$433,4,FALSE())</f>
        <v>0</v>
      </c>
      <c r="Q451" s="0" t="n">
        <f aca="false">VLOOKUP(A451,C$3:K$433,6,FALSE())</f>
        <v>8</v>
      </c>
      <c r="R451" s="0" t="n">
        <f aca="false">VLOOKUP(A451,C$3:K$433,8,FALSE())</f>
        <v>46</v>
      </c>
      <c r="U451" s="1"/>
    </row>
    <row r="452" customFormat="false" ht="15" hidden="false" customHeight="false" outlineLevel="0" collapsed="false">
      <c r="A452" s="0" t="s">
        <v>630</v>
      </c>
      <c r="B452" s="0" t="s">
        <v>55</v>
      </c>
      <c r="C452" s="1"/>
      <c r="H452" s="15"/>
      <c r="J452" s="15"/>
      <c r="M452" s="0" t="s">
        <v>630</v>
      </c>
      <c r="U452" s="1"/>
    </row>
    <row r="453" customFormat="false" ht="15" hidden="false" customHeight="false" outlineLevel="0" collapsed="false">
      <c r="A453" s="0" t="s">
        <v>631</v>
      </c>
      <c r="B453" s="0" t="s">
        <v>13</v>
      </c>
      <c r="C453" s="1"/>
      <c r="E453" s="0" t="n">
        <v>16</v>
      </c>
      <c r="H453" s="15"/>
      <c r="J453" s="14"/>
      <c r="M453" s="0" t="s">
        <v>631</v>
      </c>
      <c r="N453" s="0" t="str">
        <f aca="false">VLOOKUP(A453,C$3:K$433,2,FALSE())</f>
        <v>G</v>
      </c>
      <c r="O453" s="0" t="n">
        <v>16</v>
      </c>
      <c r="P453" s="0" t="n">
        <f aca="false">VLOOKUP(A453,C$3:K$433,4,FALSE())</f>
        <v>986</v>
      </c>
      <c r="Q453" s="0" t="n">
        <f aca="false">VLOOKUP(A453,C$3:K$433,6,FALSE())</f>
        <v>0</v>
      </c>
      <c r="R453" s="0" t="n">
        <f aca="false">VLOOKUP(A453,C$3:K$433,8,FALSE())</f>
        <v>63</v>
      </c>
      <c r="U453" s="1"/>
    </row>
    <row r="454" customFormat="false" ht="15" hidden="false" customHeight="false" outlineLevel="0" collapsed="false">
      <c r="A454" s="0" t="s">
        <v>632</v>
      </c>
      <c r="B454" s="0" t="s">
        <v>19</v>
      </c>
      <c r="C454" s="1"/>
      <c r="H454" s="15"/>
      <c r="J454" s="14"/>
      <c r="M454" s="0" t="s">
        <v>632</v>
      </c>
      <c r="U454" s="1"/>
    </row>
    <row r="455" customFormat="false" ht="15" hidden="false" customHeight="false" outlineLevel="0" collapsed="false">
      <c r="A455" s="0" t="s">
        <v>633</v>
      </c>
      <c r="B455" s="0" t="s">
        <v>30</v>
      </c>
      <c r="C455" s="1"/>
      <c r="E455" s="0" t="n">
        <v>16</v>
      </c>
      <c r="H455" s="14"/>
      <c r="J455" s="15"/>
      <c r="M455" s="0" t="s">
        <v>633</v>
      </c>
      <c r="N455" s="0" t="str">
        <f aca="false">VLOOKUP(A455,C$3:K$433,2,FALSE())</f>
        <v>FS</v>
      </c>
      <c r="O455" s="0" t="n">
        <v>16</v>
      </c>
      <c r="P455" s="0" t="n">
        <f aca="false">VLOOKUP(A455,C$3:K$433,4,FALSE())</f>
        <v>0</v>
      </c>
      <c r="Q455" s="0" t="n">
        <f aca="false">VLOOKUP(A455,C$3:K$433,6,FALSE())</f>
        <v>1092</v>
      </c>
      <c r="R455" s="0" t="n">
        <f aca="false">VLOOKUP(A455,C$3:K$433,8,FALSE())</f>
        <v>65</v>
      </c>
      <c r="U455" s="1"/>
    </row>
    <row r="456" customFormat="false" ht="15" hidden="false" customHeight="false" outlineLevel="0" collapsed="false">
      <c r="A456" s="0" t="s">
        <v>634</v>
      </c>
      <c r="B456" s="0" t="s">
        <v>37</v>
      </c>
      <c r="C456" s="1"/>
      <c r="H456" s="15"/>
      <c r="J456" s="14"/>
      <c r="M456" s="0" t="s">
        <v>634</v>
      </c>
      <c r="U456" s="1"/>
    </row>
    <row r="457" customFormat="false" ht="15" hidden="false" customHeight="false" outlineLevel="0" collapsed="false">
      <c r="A457" s="0" t="s">
        <v>635</v>
      </c>
      <c r="B457" s="0" t="s">
        <v>27</v>
      </c>
      <c r="C457" s="1"/>
      <c r="H457" s="14"/>
      <c r="J457" s="15"/>
      <c r="M457" s="0" t="s">
        <v>635</v>
      </c>
      <c r="U457" s="1"/>
    </row>
    <row r="458" customFormat="false" ht="15" hidden="false" customHeight="false" outlineLevel="0" collapsed="false">
      <c r="A458" s="0" t="s">
        <v>637</v>
      </c>
      <c r="B458" s="0" t="s">
        <v>68</v>
      </c>
      <c r="C458" s="1"/>
      <c r="H458" s="14"/>
      <c r="J458" s="15"/>
      <c r="M458" s="0" t="s">
        <v>637</v>
      </c>
      <c r="U458" s="1"/>
    </row>
    <row r="459" customFormat="false" ht="15" hidden="false" customHeight="false" outlineLevel="0" collapsed="false">
      <c r="A459" s="0" t="s">
        <v>638</v>
      </c>
      <c r="B459" s="0" t="s">
        <v>24</v>
      </c>
      <c r="C459" s="1"/>
      <c r="H459" s="15"/>
      <c r="J459" s="15"/>
      <c r="M459" s="0" t="s">
        <v>638</v>
      </c>
      <c r="U459" s="1"/>
    </row>
    <row r="460" customFormat="false" ht="15" hidden="false" customHeight="false" outlineLevel="0" collapsed="false">
      <c r="A460" s="0" t="s">
        <v>640</v>
      </c>
      <c r="B460" s="0" t="s">
        <v>27</v>
      </c>
      <c r="C460" s="1"/>
      <c r="H460" s="14"/>
      <c r="J460" s="15"/>
      <c r="M460" s="0" t="s">
        <v>640</v>
      </c>
      <c r="U460" s="1"/>
    </row>
    <row r="461" customFormat="false" ht="15" hidden="false" customHeight="false" outlineLevel="0" collapsed="false">
      <c r="A461" s="0" t="s">
        <v>641</v>
      </c>
      <c r="B461" s="0" t="s">
        <v>34</v>
      </c>
      <c r="C461" s="1"/>
      <c r="H461" s="14"/>
      <c r="J461" s="15"/>
      <c r="M461" s="0" t="s">
        <v>641</v>
      </c>
      <c r="U461" s="1"/>
    </row>
    <row r="462" customFormat="false" ht="15" hidden="false" customHeight="false" outlineLevel="0" collapsed="false">
      <c r="A462" s="0" t="s">
        <v>643</v>
      </c>
      <c r="B462" s="0" t="s">
        <v>13</v>
      </c>
      <c r="C462" s="1"/>
      <c r="H462" s="15"/>
      <c r="J462" s="14"/>
      <c r="M462" s="0" t="s">
        <v>643</v>
      </c>
      <c r="U462" s="1"/>
    </row>
    <row r="463" customFormat="false" ht="15" hidden="false" customHeight="false" outlineLevel="0" collapsed="false">
      <c r="A463" s="0" t="s">
        <v>644</v>
      </c>
      <c r="B463" s="0" t="s">
        <v>85</v>
      </c>
      <c r="C463" s="1"/>
      <c r="E463" s="0" t="n">
        <v>3</v>
      </c>
      <c r="H463" s="14"/>
      <c r="J463" s="15"/>
      <c r="M463" s="0" t="s">
        <v>644</v>
      </c>
      <c r="N463" s="0" t="str">
        <f aca="false">VLOOKUP(A463,C$3:K$433,2,FALSE())</f>
        <v>DT</v>
      </c>
      <c r="O463" s="0" t="n">
        <v>3</v>
      </c>
      <c r="P463" s="0" t="n">
        <f aca="false">VLOOKUP(A463,C$3:K$433,4,FALSE())</f>
        <v>0</v>
      </c>
      <c r="Q463" s="0" t="n">
        <f aca="false">VLOOKUP(A463,C$3:K$433,6,FALSE())</f>
        <v>76</v>
      </c>
      <c r="R463" s="0" t="n">
        <f aca="false">VLOOKUP(A463,C$3:K$433,8,FALSE())</f>
        <v>17</v>
      </c>
      <c r="U463" s="1"/>
    </row>
    <row r="464" customFormat="false" ht="15" hidden="false" customHeight="false" outlineLevel="0" collapsed="false">
      <c r="A464" s="0" t="s">
        <v>645</v>
      </c>
      <c r="B464" s="0" t="s">
        <v>85</v>
      </c>
      <c r="C464" s="1"/>
      <c r="E464" s="0" t="n">
        <v>16</v>
      </c>
      <c r="H464" s="15"/>
      <c r="J464" s="15"/>
      <c r="M464" s="0" t="s">
        <v>645</v>
      </c>
      <c r="N464" s="0" t="str">
        <f aca="false">VLOOKUP(A464,C$3:K$433,2,FALSE())</f>
        <v>DE</v>
      </c>
      <c r="O464" s="0" t="n">
        <v>16</v>
      </c>
      <c r="P464" s="0" t="n">
        <f aca="false">VLOOKUP(A464,C$3:K$433,4,FALSE())</f>
        <v>0</v>
      </c>
      <c r="Q464" s="0" t="n">
        <f aca="false">VLOOKUP(A464,C$3:K$433,6,FALSE())</f>
        <v>807</v>
      </c>
      <c r="R464" s="0" t="n">
        <f aca="false">VLOOKUP(A464,C$3:K$433,8,FALSE())</f>
        <v>78</v>
      </c>
      <c r="U464" s="1"/>
    </row>
    <row r="465" customFormat="false" ht="15" hidden="false" customHeight="false" outlineLevel="0" collapsed="false">
      <c r="A465" s="0" t="s">
        <v>646</v>
      </c>
      <c r="B465" s="0" t="s">
        <v>85</v>
      </c>
      <c r="C465" s="1"/>
      <c r="E465" s="0" t="n">
        <v>6</v>
      </c>
      <c r="H465" s="15"/>
      <c r="J465" s="14"/>
      <c r="M465" s="0" t="s">
        <v>646</v>
      </c>
      <c r="N465" s="0" t="str">
        <f aca="false">VLOOKUP(A465,C$3:K$433,2,FALSE())</f>
        <v>DE</v>
      </c>
      <c r="O465" s="0" t="n">
        <v>6</v>
      </c>
      <c r="P465" s="0" t="n">
        <f aca="false">VLOOKUP(A465,C$3:K$433,4,FALSE())</f>
        <v>0</v>
      </c>
      <c r="Q465" s="0" t="n">
        <f aca="false">VLOOKUP(A465,C$3:K$433,6,FALSE())</f>
        <v>29</v>
      </c>
      <c r="R465" s="0" t="n">
        <f aca="false">VLOOKUP(A465,C$3:K$433,8,FALSE())</f>
        <v>12</v>
      </c>
      <c r="U465" s="1"/>
    </row>
    <row r="466" customFormat="false" ht="15" hidden="false" customHeight="false" outlineLevel="0" collapsed="false">
      <c r="A466" s="0" t="s">
        <v>647</v>
      </c>
      <c r="B466" s="0" t="s">
        <v>47</v>
      </c>
      <c r="C466" s="1"/>
      <c r="H466" s="15"/>
      <c r="J466" s="15"/>
      <c r="M466" s="0" t="s">
        <v>647</v>
      </c>
      <c r="U466" s="1"/>
    </row>
    <row r="467" customFormat="false" ht="15" hidden="false" customHeight="false" outlineLevel="0" collapsed="false">
      <c r="A467" s="0" t="s">
        <v>648</v>
      </c>
      <c r="B467" s="0" t="s">
        <v>34</v>
      </c>
      <c r="C467" s="1"/>
      <c r="H467" s="14"/>
      <c r="J467" s="15"/>
      <c r="M467" s="0" t="s">
        <v>648</v>
      </c>
      <c r="U467" s="1"/>
    </row>
    <row r="468" customFormat="false" ht="15" hidden="false" customHeight="false" outlineLevel="0" collapsed="false">
      <c r="A468" s="0" t="s">
        <v>649</v>
      </c>
      <c r="B468" s="0" t="s">
        <v>47</v>
      </c>
      <c r="C468" s="1"/>
      <c r="E468" s="0" t="n">
        <v>6</v>
      </c>
      <c r="H468" s="15"/>
      <c r="J468" s="14"/>
      <c r="M468" s="0" t="s">
        <v>649</v>
      </c>
      <c r="N468" s="0" t="str">
        <f aca="false">VLOOKUP(A468,C$3:K$433,2,FALSE())</f>
        <v>CB</v>
      </c>
      <c r="O468" s="0" t="n">
        <v>6</v>
      </c>
      <c r="P468" s="0" t="n">
        <f aca="false">VLOOKUP(A468,C$3:K$433,4,FALSE())</f>
        <v>0</v>
      </c>
      <c r="Q468" s="0" t="n">
        <f aca="false">VLOOKUP(A468,C$3:K$433,6,FALSE())</f>
        <v>3</v>
      </c>
      <c r="R468" s="0" t="n">
        <f aca="false">VLOOKUP(A468,C$3:K$433,8,FALSE())</f>
        <v>38</v>
      </c>
      <c r="U468" s="1"/>
    </row>
    <row r="469" customFormat="false" ht="15" hidden="false" customHeight="false" outlineLevel="0" collapsed="false">
      <c r="A469" s="0" t="s">
        <v>651</v>
      </c>
      <c r="B469" s="0" t="s">
        <v>24</v>
      </c>
      <c r="C469" s="1"/>
      <c r="E469" s="0" t="n">
        <v>15</v>
      </c>
      <c r="H469" s="15"/>
      <c r="J469" s="14"/>
      <c r="M469" s="0" t="s">
        <v>651</v>
      </c>
      <c r="N469" s="0" t="str">
        <f aca="false">VLOOKUP(A469,C$3:K$433,2,FALSE())</f>
        <v>LB</v>
      </c>
      <c r="O469" s="0" t="n">
        <v>15</v>
      </c>
      <c r="P469" s="0" t="n">
        <f aca="false">VLOOKUP(A469,C$3:K$433,4,FALSE())</f>
        <v>0</v>
      </c>
      <c r="Q469" s="0" t="n">
        <f aca="false">VLOOKUP(A469,C$3:K$433,6,FALSE())</f>
        <v>253</v>
      </c>
      <c r="R469" s="0" t="n">
        <f aca="false">VLOOKUP(A469,C$3:K$433,8,FALSE())</f>
        <v>101</v>
      </c>
      <c r="U469" s="1"/>
    </row>
    <row r="470" customFormat="false" ht="15" hidden="false" customHeight="false" outlineLevel="0" collapsed="false">
      <c r="A470" s="0" t="s">
        <v>652</v>
      </c>
      <c r="B470" s="0" t="s">
        <v>85</v>
      </c>
      <c r="C470" s="1"/>
      <c r="H470" s="14"/>
      <c r="J470" s="15"/>
      <c r="M470" s="0" t="s">
        <v>652</v>
      </c>
      <c r="U470" s="1"/>
    </row>
    <row r="471" customFormat="false" ht="15" hidden="false" customHeight="false" outlineLevel="0" collapsed="false">
      <c r="A471" s="0" t="s">
        <v>653</v>
      </c>
      <c r="B471" s="0" t="s">
        <v>40</v>
      </c>
      <c r="C471" s="1"/>
      <c r="H471" s="15"/>
      <c r="J471" s="14"/>
      <c r="M471" s="0" t="s">
        <v>653</v>
      </c>
      <c r="U471" s="1"/>
    </row>
    <row r="472" customFormat="false" ht="15" hidden="false" customHeight="false" outlineLevel="0" collapsed="false">
      <c r="A472" s="0" t="s">
        <v>655</v>
      </c>
      <c r="B472" s="0" t="s">
        <v>55</v>
      </c>
      <c r="C472" s="1"/>
      <c r="H472" s="15"/>
      <c r="J472" s="14"/>
      <c r="M472" s="0" t="s">
        <v>655</v>
      </c>
      <c r="U472" s="1"/>
    </row>
    <row r="473" customFormat="false" ht="15" hidden="false" customHeight="false" outlineLevel="0" collapsed="false">
      <c r="A473" s="0" t="s">
        <v>657</v>
      </c>
      <c r="B473" s="0" t="s">
        <v>40</v>
      </c>
      <c r="C473" s="1"/>
      <c r="H473" s="14"/>
      <c r="J473" s="15"/>
      <c r="M473" s="0" t="s">
        <v>657</v>
      </c>
      <c r="U473" s="1"/>
    </row>
    <row r="474" customFormat="false" ht="15" hidden="false" customHeight="false" outlineLevel="0" collapsed="false">
      <c r="A474" s="0" t="s">
        <v>659</v>
      </c>
      <c r="B474" s="0" t="s">
        <v>40</v>
      </c>
      <c r="C474" s="1"/>
      <c r="E474" s="0" t="n">
        <v>1</v>
      </c>
      <c r="H474" s="15"/>
      <c r="J474" s="14"/>
      <c r="M474" s="0" t="s">
        <v>659</v>
      </c>
      <c r="N474" s="0" t="str">
        <f aca="false">VLOOKUP(A474,C$3:K$433,2,FALSE())</f>
        <v>RB</v>
      </c>
      <c r="O474" s="0" t="n">
        <v>1</v>
      </c>
      <c r="P474" s="0" t="n">
        <f aca="false">VLOOKUP(A474,C$3:K$433,4,FALSE())</f>
        <v>9</v>
      </c>
      <c r="Q474" s="0" t="n">
        <f aca="false">VLOOKUP(A474,C$3:K$433,6,FALSE())</f>
        <v>0</v>
      </c>
      <c r="R474" s="0" t="n">
        <f aca="false">VLOOKUP(A474,C$3:K$433,8,FALSE())</f>
        <v>2</v>
      </c>
      <c r="U474" s="1"/>
    </row>
    <row r="475" customFormat="false" ht="15" hidden="false" customHeight="false" outlineLevel="0" collapsed="false">
      <c r="A475" s="0" t="s">
        <v>660</v>
      </c>
      <c r="B475" s="0" t="s">
        <v>13</v>
      </c>
      <c r="C475" s="1"/>
      <c r="H475" s="15"/>
      <c r="J475" s="14"/>
      <c r="M475" s="0" t="s">
        <v>660</v>
      </c>
      <c r="U475" s="1"/>
    </row>
    <row r="476" customFormat="false" ht="15" hidden="false" customHeight="false" outlineLevel="0" collapsed="false">
      <c r="A476" s="0" t="s">
        <v>661</v>
      </c>
      <c r="B476" s="0" t="s">
        <v>27</v>
      </c>
      <c r="C476" s="1"/>
      <c r="E476" s="0" t="n">
        <v>12</v>
      </c>
      <c r="H476" s="14"/>
      <c r="J476" s="15"/>
      <c r="M476" s="0" t="s">
        <v>661</v>
      </c>
      <c r="N476" s="0" t="str">
        <f aca="false">VLOOKUP(A476,C$3:K$433,2,FALSE())</f>
        <v>FB</v>
      </c>
      <c r="O476" s="0" t="n">
        <v>12</v>
      </c>
      <c r="P476" s="0" t="n">
        <f aca="false">VLOOKUP(A476,C$3:K$433,4,FALSE())</f>
        <v>154</v>
      </c>
      <c r="Q476" s="0" t="n">
        <f aca="false">VLOOKUP(A476,C$3:K$433,6,FALSE())</f>
        <v>0</v>
      </c>
      <c r="R476" s="0" t="n">
        <f aca="false">VLOOKUP(A476,C$3:K$433,8,FALSE())</f>
        <v>108</v>
      </c>
      <c r="U476" s="1"/>
    </row>
    <row r="477" customFormat="false" ht="15" hidden="false" customHeight="false" outlineLevel="0" collapsed="false">
      <c r="A477" s="0" t="s">
        <v>662</v>
      </c>
      <c r="B477" s="0" t="s">
        <v>85</v>
      </c>
      <c r="C477" s="1"/>
      <c r="E477" s="0" t="n">
        <v>16</v>
      </c>
      <c r="H477" s="14"/>
      <c r="J477" s="15"/>
      <c r="M477" s="0" t="s">
        <v>662</v>
      </c>
      <c r="N477" s="0" t="str">
        <f aca="false">VLOOKUP(A477,C$3:K$433,2,FALSE())</f>
        <v>DT</v>
      </c>
      <c r="O477" s="0" t="n">
        <v>16</v>
      </c>
      <c r="P477" s="0" t="n">
        <f aca="false">VLOOKUP(A477,C$3:K$433,4,FALSE())</f>
        <v>0</v>
      </c>
      <c r="Q477" s="0" t="n">
        <f aca="false">VLOOKUP(A477,C$3:K$433,6,FALSE())</f>
        <v>508</v>
      </c>
      <c r="R477" s="0" t="n">
        <f aca="false">VLOOKUP(A477,C$3:K$433,8,FALSE())</f>
        <v>46</v>
      </c>
      <c r="U477" s="1"/>
    </row>
    <row r="478" customFormat="false" ht="15" hidden="false" customHeight="false" outlineLevel="0" collapsed="false">
      <c r="A478" s="0" t="s">
        <v>663</v>
      </c>
      <c r="B478" s="0" t="s">
        <v>34</v>
      </c>
      <c r="C478" s="1"/>
      <c r="H478" s="15"/>
      <c r="J478" s="14"/>
      <c r="M478" s="0" t="s">
        <v>663</v>
      </c>
      <c r="U478" s="1"/>
    </row>
    <row r="479" customFormat="false" ht="15" hidden="false" customHeight="false" outlineLevel="0" collapsed="false">
      <c r="A479" s="0" t="s">
        <v>664</v>
      </c>
      <c r="B479" s="0" t="s">
        <v>85</v>
      </c>
      <c r="C479" s="1"/>
      <c r="H479" s="15"/>
      <c r="J479" s="14"/>
      <c r="M479" s="0" t="s">
        <v>664</v>
      </c>
      <c r="U479" s="1"/>
    </row>
    <row r="480" customFormat="false" ht="15" hidden="false" customHeight="false" outlineLevel="0" collapsed="false">
      <c r="A480" s="0" t="s">
        <v>665</v>
      </c>
      <c r="B480" s="0" t="s">
        <v>19</v>
      </c>
      <c r="C480" s="1"/>
      <c r="H480" s="15"/>
      <c r="J480" s="15"/>
      <c r="M480" s="0" t="s">
        <v>665</v>
      </c>
      <c r="U480" s="1"/>
    </row>
    <row r="481" customFormat="false" ht="15" hidden="false" customHeight="false" outlineLevel="0" collapsed="false">
      <c r="A481" s="0" t="s">
        <v>666</v>
      </c>
      <c r="B481" s="0" t="s">
        <v>76</v>
      </c>
      <c r="C481" s="1"/>
      <c r="E481" s="0" t="n">
        <v>12</v>
      </c>
      <c r="H481" s="15"/>
      <c r="J481" s="14"/>
      <c r="M481" s="0" t="s">
        <v>666</v>
      </c>
      <c r="N481" s="0" t="str">
        <f aca="false">VLOOKUP(A481,C$3:K$433,2,FALSE())</f>
        <v>QB</v>
      </c>
      <c r="O481" s="0" t="n">
        <v>12</v>
      </c>
      <c r="P481" s="0" t="n">
        <f aca="false">VLOOKUP(A481,C$3:K$433,4,FALSE())</f>
        <v>733</v>
      </c>
      <c r="Q481" s="0" t="n">
        <f aca="false">VLOOKUP(A481,C$3:K$433,6,FALSE())</f>
        <v>0</v>
      </c>
      <c r="R481" s="0" t="n">
        <f aca="false">VLOOKUP(A481,C$3:K$433,8,FALSE())</f>
        <v>0</v>
      </c>
      <c r="U481" s="1"/>
    </row>
    <row r="482" customFormat="false" ht="15" hidden="false" customHeight="false" outlineLevel="0" collapsed="false">
      <c r="A482" s="0" t="s">
        <v>667</v>
      </c>
      <c r="B482" s="0" t="s">
        <v>40</v>
      </c>
      <c r="C482" s="1"/>
      <c r="E482" s="0" t="n">
        <v>13</v>
      </c>
      <c r="H482" s="14"/>
      <c r="J482" s="15"/>
      <c r="M482" s="0" t="s">
        <v>667</v>
      </c>
      <c r="N482" s="0" t="str">
        <f aca="false">VLOOKUP(A482,C$3:K$433,2,FALSE())</f>
        <v>RB</v>
      </c>
      <c r="O482" s="0" t="n">
        <v>13</v>
      </c>
      <c r="P482" s="0" t="n">
        <f aca="false">VLOOKUP(A482,C$3:K$433,4,FALSE())</f>
        <v>1</v>
      </c>
      <c r="Q482" s="0" t="n">
        <f aca="false">VLOOKUP(A482,C$3:K$433,6,FALSE())</f>
        <v>0</v>
      </c>
      <c r="R482" s="0" t="n">
        <f aca="false">VLOOKUP(A482,C$3:K$433,8,FALSE())</f>
        <v>129</v>
      </c>
      <c r="U482" s="1"/>
    </row>
    <row r="483" customFormat="false" ht="15" hidden="false" customHeight="false" outlineLevel="0" collapsed="false">
      <c r="A483" s="0" t="s">
        <v>668</v>
      </c>
      <c r="B483" s="0" t="s">
        <v>47</v>
      </c>
      <c r="C483" s="1"/>
      <c r="H483" s="14"/>
      <c r="J483" s="15"/>
      <c r="M483" s="0" t="s">
        <v>668</v>
      </c>
      <c r="N483" s="0" t="str">
        <f aca="false">VLOOKUP(A483,C$3:K$433,2,FALSE())</f>
        <v>CB</v>
      </c>
      <c r="P483" s="0" t="n">
        <f aca="false">VLOOKUP(A483,C$3:K$433,4,FALSE())</f>
        <v>0</v>
      </c>
      <c r="Q483" s="0" t="n">
        <f aca="false">VLOOKUP(A483,C$3:K$433,6,FALSE())</f>
        <v>1036</v>
      </c>
      <c r="R483" s="0" t="n">
        <f aca="false">VLOOKUP(A483,C$3:K$433,8,FALSE())</f>
        <v>5</v>
      </c>
      <c r="U483" s="1"/>
    </row>
    <row r="484" customFormat="false" ht="15" hidden="false" customHeight="false" outlineLevel="0" collapsed="false">
      <c r="A484" s="0" t="s">
        <v>669</v>
      </c>
      <c r="B484" s="0" t="s">
        <v>24</v>
      </c>
      <c r="C484" s="1"/>
      <c r="H484" s="14"/>
      <c r="J484" s="15"/>
      <c r="M484" s="0" t="s">
        <v>669</v>
      </c>
      <c r="U484" s="1"/>
    </row>
    <row r="485" customFormat="false" ht="15" hidden="false" customHeight="false" outlineLevel="0" collapsed="false">
      <c r="A485" s="0" t="s">
        <v>670</v>
      </c>
      <c r="B485" s="0" t="s">
        <v>34</v>
      </c>
      <c r="C485" s="1"/>
      <c r="E485" s="0" t="n">
        <v>1</v>
      </c>
      <c r="H485" s="15"/>
      <c r="J485" s="14"/>
      <c r="M485" s="0" t="s">
        <v>670</v>
      </c>
      <c r="N485" s="0" t="str">
        <f aca="false">VLOOKUP(A485,C$3:K$433,2,FALSE())</f>
        <v>WR</v>
      </c>
      <c r="O485" s="0" t="n">
        <v>1</v>
      </c>
      <c r="P485" s="0" t="n">
        <f aca="false">VLOOKUP(A485,C$3:K$433,4,FALSE())</f>
        <v>5</v>
      </c>
      <c r="Q485" s="0" t="n">
        <f aca="false">VLOOKUP(A485,C$3:K$433,6,FALSE())</f>
        <v>0</v>
      </c>
      <c r="R485" s="0" t="n">
        <f aca="false">VLOOKUP(A485,C$3:K$433,8,FALSE())</f>
        <v>1</v>
      </c>
      <c r="U485" s="1"/>
    </row>
    <row r="486" customFormat="false" ht="15" hidden="false" customHeight="false" outlineLevel="0" collapsed="false">
      <c r="A486" s="0" t="s">
        <v>671</v>
      </c>
      <c r="B486" s="0" t="s">
        <v>55</v>
      </c>
      <c r="C486" s="1"/>
      <c r="E486" s="0" t="n">
        <v>14</v>
      </c>
      <c r="H486" s="15"/>
      <c r="J486" s="14"/>
      <c r="M486" s="0" t="s">
        <v>671</v>
      </c>
      <c r="N486" s="0" t="str">
        <f aca="false">VLOOKUP(A486,C$3:K$433,2,FALSE())</f>
        <v>DE</v>
      </c>
      <c r="O486" s="0" t="n">
        <v>14</v>
      </c>
      <c r="P486" s="0" t="n">
        <f aca="false">VLOOKUP(A486,C$3:K$433,4,FALSE())</f>
        <v>0</v>
      </c>
      <c r="Q486" s="0" t="n">
        <f aca="false">VLOOKUP(A486,C$3:K$433,6,FALSE())</f>
        <v>596</v>
      </c>
      <c r="R486" s="0" t="n">
        <f aca="false">VLOOKUP(A486,C$3:K$433,8,FALSE())</f>
        <v>19</v>
      </c>
      <c r="U486" s="1"/>
    </row>
    <row r="487" customFormat="false" ht="15" hidden="false" customHeight="false" outlineLevel="0" collapsed="false">
      <c r="A487" s="0" t="s">
        <v>672</v>
      </c>
      <c r="B487" s="0" t="s">
        <v>13</v>
      </c>
      <c r="C487" s="1"/>
      <c r="E487" s="0" t="n">
        <v>9</v>
      </c>
      <c r="H487" s="15"/>
      <c r="J487" s="14"/>
      <c r="M487" s="0" t="s">
        <v>672</v>
      </c>
      <c r="N487" s="0" t="str">
        <f aca="false">VLOOKUP(A487,C$3:K$433,2,FALSE())</f>
        <v>G</v>
      </c>
      <c r="O487" s="0" t="n">
        <v>9</v>
      </c>
      <c r="P487" s="0" t="n">
        <f aca="false">VLOOKUP(A487,C$3:K$433,4,FALSE())</f>
        <v>73</v>
      </c>
      <c r="Q487" s="0" t="n">
        <f aca="false">VLOOKUP(A487,C$3:K$433,6,FALSE())</f>
        <v>0</v>
      </c>
      <c r="R487" s="0" t="n">
        <f aca="false">VLOOKUP(A487,C$3:K$433,8,FALSE())</f>
        <v>46</v>
      </c>
      <c r="U487" s="1"/>
    </row>
    <row r="488" customFormat="false" ht="15" hidden="false" customHeight="false" outlineLevel="0" collapsed="false">
      <c r="A488" s="0" t="s">
        <v>673</v>
      </c>
      <c r="B488" s="0" t="s">
        <v>76</v>
      </c>
      <c r="C488" s="1"/>
      <c r="H488" s="14"/>
      <c r="J488" s="15"/>
      <c r="M488" s="0" t="s">
        <v>673</v>
      </c>
      <c r="U488" s="1"/>
    </row>
    <row r="489" customFormat="false" ht="15" hidden="false" customHeight="false" outlineLevel="0" collapsed="false">
      <c r="A489" s="0" t="s">
        <v>675</v>
      </c>
      <c r="B489" s="0" t="s">
        <v>24</v>
      </c>
      <c r="C489" s="1"/>
      <c r="E489" s="0" t="n">
        <v>2</v>
      </c>
      <c r="H489" s="14"/>
      <c r="J489" s="15"/>
      <c r="M489" s="0" t="s">
        <v>675</v>
      </c>
      <c r="N489" s="0" t="str">
        <f aca="false">VLOOKUP(A489,C$3:K$433,2,FALSE())</f>
        <v>LB</v>
      </c>
      <c r="O489" s="0" t="n">
        <v>2</v>
      </c>
      <c r="P489" s="0" t="n">
        <f aca="false">VLOOKUP(A489,C$3:K$433,4,FALSE())</f>
        <v>0</v>
      </c>
      <c r="Q489" s="0" t="n">
        <f aca="false">VLOOKUP(A489,C$3:K$433,6,FALSE())</f>
        <v>0</v>
      </c>
      <c r="R489" s="0" t="n">
        <f aca="false">VLOOKUP(A489,C$3:K$433,8,FALSE())</f>
        <v>14</v>
      </c>
      <c r="U489" s="1"/>
    </row>
    <row r="490" customFormat="false" ht="15" hidden="false" customHeight="false" outlineLevel="0" collapsed="false">
      <c r="A490" s="0" t="s">
        <v>676</v>
      </c>
      <c r="B490" s="0" t="s">
        <v>27</v>
      </c>
      <c r="C490" s="1"/>
      <c r="H490" s="15"/>
      <c r="J490" s="14"/>
      <c r="M490" s="0" t="s">
        <v>676</v>
      </c>
      <c r="U490" s="1"/>
    </row>
    <row r="491" customFormat="false" ht="15" hidden="false" customHeight="false" outlineLevel="0" collapsed="false">
      <c r="A491" s="0" t="s">
        <v>677</v>
      </c>
      <c r="B491" s="0" t="s">
        <v>24</v>
      </c>
      <c r="C491" s="1"/>
      <c r="E491" s="0" t="n">
        <v>15</v>
      </c>
      <c r="H491" s="14"/>
      <c r="J491" s="15"/>
      <c r="M491" s="0" t="s">
        <v>677</v>
      </c>
      <c r="N491" s="0" t="str">
        <f aca="false">VLOOKUP(A491,C$3:K$433,2,FALSE())</f>
        <v>LB</v>
      </c>
      <c r="O491" s="0" t="n">
        <v>15</v>
      </c>
      <c r="P491" s="0" t="n">
        <f aca="false">VLOOKUP(A491,C$3:K$433,4,FALSE())</f>
        <v>0</v>
      </c>
      <c r="Q491" s="0" t="n">
        <f aca="false">VLOOKUP(A491,C$3:K$433,6,FALSE())</f>
        <v>517</v>
      </c>
      <c r="R491" s="0" t="n">
        <f aca="false">VLOOKUP(A491,C$3:K$433,8,FALSE())</f>
        <v>145</v>
      </c>
      <c r="U491" s="1"/>
    </row>
    <row r="492" customFormat="false" ht="15" hidden="false" customHeight="false" outlineLevel="0" collapsed="false">
      <c r="A492" s="0" t="s">
        <v>678</v>
      </c>
      <c r="B492" s="0" t="s">
        <v>40</v>
      </c>
      <c r="C492" s="1"/>
      <c r="H492" s="14"/>
      <c r="J492" s="15"/>
      <c r="M492" s="0" t="s">
        <v>678</v>
      </c>
      <c r="U492" s="1"/>
    </row>
    <row r="493" customFormat="false" ht="15" hidden="false" customHeight="false" outlineLevel="0" collapsed="false">
      <c r="A493" s="0" t="s">
        <v>679</v>
      </c>
      <c r="B493" s="0" t="s">
        <v>34</v>
      </c>
      <c r="C493" s="1"/>
      <c r="H493" s="14"/>
      <c r="J493" s="15"/>
      <c r="M493" s="0" t="s">
        <v>679</v>
      </c>
      <c r="U493" s="1"/>
    </row>
    <row r="494" customFormat="false" ht="15" hidden="false" customHeight="false" outlineLevel="0" collapsed="false">
      <c r="A494" s="0" t="s">
        <v>681</v>
      </c>
      <c r="B494" s="0" t="s">
        <v>55</v>
      </c>
      <c r="C494" s="1"/>
      <c r="H494" s="15"/>
      <c r="J494" s="14"/>
      <c r="M494" s="0" t="s">
        <v>681</v>
      </c>
      <c r="U494" s="1"/>
    </row>
    <row r="495" customFormat="false" ht="15" hidden="false" customHeight="false" outlineLevel="0" collapsed="false">
      <c r="A495" s="0" t="s">
        <v>682</v>
      </c>
      <c r="B495" s="0" t="s">
        <v>24</v>
      </c>
      <c r="C495" s="1"/>
      <c r="E495" s="0" t="n">
        <v>1</v>
      </c>
      <c r="H495" s="15"/>
      <c r="J495" s="14"/>
      <c r="M495" s="0" t="s">
        <v>682</v>
      </c>
      <c r="N495" s="0" t="str">
        <f aca="false">VLOOKUP(A495,C$3:K$433,2,FALSE())</f>
        <v>LB</v>
      </c>
      <c r="O495" s="0" t="n">
        <v>1</v>
      </c>
      <c r="P495" s="0" t="n">
        <f aca="false">VLOOKUP(A495,C$3:K$433,4,FALSE())</f>
        <v>0</v>
      </c>
      <c r="Q495" s="0" t="n">
        <f aca="false">VLOOKUP(A495,C$3:K$433,6,FALSE())</f>
        <v>0</v>
      </c>
      <c r="R495" s="0" t="n">
        <f aca="false">VLOOKUP(A495,C$3:K$433,8,FALSE())</f>
        <v>9</v>
      </c>
      <c r="U495" s="1"/>
    </row>
    <row r="496" customFormat="false" ht="15" hidden="false" customHeight="false" outlineLevel="0" collapsed="false">
      <c r="A496" s="0" t="s">
        <v>683</v>
      </c>
      <c r="B496" s="0" t="s">
        <v>504</v>
      </c>
      <c r="C496" s="1"/>
      <c r="H496" s="14"/>
      <c r="J496" s="15"/>
      <c r="M496" s="0" t="s">
        <v>683</v>
      </c>
      <c r="U496" s="1"/>
    </row>
    <row r="497" customFormat="false" ht="15" hidden="false" customHeight="false" outlineLevel="0" collapsed="false">
      <c r="A497" s="0" t="s">
        <v>684</v>
      </c>
      <c r="B497" s="0" t="s">
        <v>71</v>
      </c>
      <c r="C497" s="1"/>
      <c r="H497" s="15"/>
      <c r="J497" s="15"/>
      <c r="M497" s="0" t="s">
        <v>684</v>
      </c>
      <c r="U497" s="1"/>
    </row>
    <row r="498" customFormat="false" ht="15" hidden="false" customHeight="false" outlineLevel="0" collapsed="false">
      <c r="A498" s="0" t="s">
        <v>685</v>
      </c>
      <c r="B498" s="0" t="s">
        <v>37</v>
      </c>
      <c r="C498" s="1"/>
      <c r="H498" s="15"/>
      <c r="J498" s="15"/>
      <c r="M498" s="0" t="s">
        <v>685</v>
      </c>
      <c r="U498" s="1"/>
    </row>
    <row r="499" customFormat="false" ht="15" hidden="false" customHeight="false" outlineLevel="0" collapsed="false">
      <c r="A499" s="0" t="s">
        <v>687</v>
      </c>
      <c r="B499" s="0" t="s">
        <v>85</v>
      </c>
      <c r="C499" s="1"/>
      <c r="H499" s="15"/>
      <c r="J499" s="14"/>
      <c r="M499" s="0" t="s">
        <v>687</v>
      </c>
      <c r="U499" s="1"/>
    </row>
    <row r="500" customFormat="false" ht="15" hidden="false" customHeight="false" outlineLevel="0" collapsed="false">
      <c r="A500" s="0" t="s">
        <v>688</v>
      </c>
      <c r="B500" s="0" t="s">
        <v>76</v>
      </c>
      <c r="C500" s="1"/>
      <c r="H500" s="14"/>
      <c r="J500" s="15"/>
      <c r="M500" s="0" t="s">
        <v>688</v>
      </c>
      <c r="U500" s="1"/>
    </row>
    <row r="501" customFormat="false" ht="15" hidden="false" customHeight="false" outlineLevel="0" collapsed="false">
      <c r="A501" s="0" t="s">
        <v>689</v>
      </c>
      <c r="B501" s="0" t="s">
        <v>40</v>
      </c>
      <c r="C501" s="1"/>
      <c r="E501" s="0" t="n">
        <v>13</v>
      </c>
      <c r="H501" s="14"/>
      <c r="J501" s="15"/>
      <c r="M501" s="0" t="s">
        <v>689</v>
      </c>
      <c r="N501" s="0" t="str">
        <f aca="false">VLOOKUP(A501,C$3:K$433,2,FALSE())</f>
        <v>RB</v>
      </c>
      <c r="O501" s="0" t="n">
        <v>13</v>
      </c>
      <c r="P501" s="0" t="n">
        <f aca="false">VLOOKUP(A501,C$3:K$433,4,FALSE())</f>
        <v>341</v>
      </c>
      <c r="Q501" s="0" t="n">
        <f aca="false">VLOOKUP(A501,C$3:K$433,6,FALSE())</f>
        <v>0</v>
      </c>
      <c r="R501" s="0" t="n">
        <f aca="false">VLOOKUP(A501,C$3:K$433,8,FALSE())</f>
        <v>50</v>
      </c>
      <c r="U501" s="1"/>
    </row>
    <row r="502" customFormat="false" ht="15" hidden="false" customHeight="false" outlineLevel="0" collapsed="false">
      <c r="A502" s="0" t="s">
        <v>690</v>
      </c>
      <c r="B502" s="0" t="s">
        <v>16</v>
      </c>
      <c r="C502" s="1"/>
      <c r="H502" s="15"/>
      <c r="J502" s="14"/>
      <c r="M502" s="0" t="s">
        <v>690</v>
      </c>
      <c r="U502" s="1"/>
    </row>
    <row r="503" customFormat="false" ht="15" hidden="false" customHeight="false" outlineLevel="0" collapsed="false">
      <c r="A503" s="0" t="s">
        <v>692</v>
      </c>
      <c r="B503" s="0" t="s">
        <v>34</v>
      </c>
      <c r="C503" s="1"/>
      <c r="H503" s="14"/>
      <c r="J503" s="15"/>
      <c r="M503" s="0" t="s">
        <v>692</v>
      </c>
      <c r="U503" s="1"/>
    </row>
    <row r="504" customFormat="false" ht="15" hidden="false" customHeight="false" outlineLevel="0" collapsed="false">
      <c r="A504" s="0" t="s">
        <v>693</v>
      </c>
      <c r="B504" s="0" t="s">
        <v>34</v>
      </c>
      <c r="C504" s="1"/>
      <c r="H504" s="15"/>
      <c r="J504" s="14"/>
      <c r="M504" s="0" t="s">
        <v>693</v>
      </c>
      <c r="U504" s="1"/>
    </row>
    <row r="505" customFormat="false" ht="15" hidden="false" customHeight="false" outlineLevel="0" collapsed="false">
      <c r="A505" s="0" t="s">
        <v>694</v>
      </c>
      <c r="B505" s="0" t="s">
        <v>24</v>
      </c>
      <c r="C505" s="1"/>
      <c r="H505" s="15"/>
      <c r="J505" s="15"/>
      <c r="M505" s="0" t="s">
        <v>694</v>
      </c>
      <c r="U505" s="1"/>
    </row>
    <row r="506" customFormat="false" ht="15" hidden="false" customHeight="false" outlineLevel="0" collapsed="false">
      <c r="A506" s="0" t="s">
        <v>695</v>
      </c>
      <c r="B506" s="0" t="s">
        <v>13</v>
      </c>
      <c r="C506" s="1"/>
      <c r="H506" s="14"/>
      <c r="J506" s="15"/>
      <c r="M506" s="0" t="s">
        <v>695</v>
      </c>
      <c r="U506" s="1"/>
    </row>
    <row r="507" customFormat="false" ht="15" hidden="false" customHeight="false" outlineLevel="0" collapsed="false">
      <c r="A507" s="0" t="s">
        <v>697</v>
      </c>
      <c r="B507" s="0" t="s">
        <v>24</v>
      </c>
      <c r="C507" s="1"/>
      <c r="H507" s="14"/>
      <c r="J507" s="15"/>
      <c r="M507" s="0" t="s">
        <v>697</v>
      </c>
      <c r="U507" s="1"/>
    </row>
    <row r="508" customFormat="false" ht="15" hidden="false" customHeight="false" outlineLevel="0" collapsed="false">
      <c r="A508" s="0" t="s">
        <v>698</v>
      </c>
      <c r="B508" s="0" t="s">
        <v>24</v>
      </c>
      <c r="C508" s="1"/>
      <c r="H508" s="14"/>
      <c r="J508" s="15"/>
      <c r="M508" s="0" t="s">
        <v>698</v>
      </c>
      <c r="U508" s="1"/>
    </row>
    <row r="509" customFormat="false" ht="15" hidden="false" customHeight="false" outlineLevel="0" collapsed="false">
      <c r="A509" s="0" t="s">
        <v>699</v>
      </c>
      <c r="B509" s="0" t="s">
        <v>80</v>
      </c>
      <c r="C509" s="1"/>
      <c r="E509" s="0" t="n">
        <v>15</v>
      </c>
      <c r="H509" s="15"/>
      <c r="J509" s="14"/>
      <c r="M509" s="0" t="s">
        <v>699</v>
      </c>
      <c r="N509" s="0" t="str">
        <f aca="false">VLOOKUP(A509,C$3:K$433,2,FALSE())</f>
        <v>G</v>
      </c>
      <c r="O509" s="0" t="n">
        <v>15</v>
      </c>
      <c r="P509" s="0" t="n">
        <f aca="false">VLOOKUP(A509,C$3:K$433,4,FALSE())</f>
        <v>542</v>
      </c>
      <c r="Q509" s="0" t="n">
        <f aca="false">VLOOKUP(A509,C$3:K$433,6,FALSE())</f>
        <v>0</v>
      </c>
      <c r="R509" s="0" t="n">
        <f aca="false">VLOOKUP(A509,C$3:K$433,8,FALSE())</f>
        <v>73</v>
      </c>
      <c r="U509" s="1"/>
    </row>
    <row r="510" customFormat="false" ht="15" hidden="false" customHeight="false" outlineLevel="0" collapsed="false">
      <c r="A510" s="0" t="s">
        <v>700</v>
      </c>
      <c r="B510" s="0" t="s">
        <v>19</v>
      </c>
      <c r="C510" s="1"/>
      <c r="H510" s="14"/>
      <c r="J510" s="15"/>
      <c r="M510" s="0" t="s">
        <v>700</v>
      </c>
      <c r="U510" s="1"/>
    </row>
    <row r="511" customFormat="false" ht="15" hidden="false" customHeight="false" outlineLevel="0" collapsed="false">
      <c r="A511" s="0" t="s">
        <v>701</v>
      </c>
      <c r="B511" s="0" t="s">
        <v>76</v>
      </c>
      <c r="C511" s="1"/>
      <c r="H511" s="14"/>
      <c r="J511" s="15"/>
      <c r="M511" s="0" t="s">
        <v>701</v>
      </c>
      <c r="U511" s="1"/>
    </row>
    <row r="512" customFormat="false" ht="15" hidden="false" customHeight="false" outlineLevel="0" collapsed="false">
      <c r="A512" s="0" t="s">
        <v>703</v>
      </c>
      <c r="B512" s="0" t="s">
        <v>24</v>
      </c>
      <c r="C512" s="1"/>
      <c r="H512" s="14"/>
      <c r="J512" s="15"/>
      <c r="M512" s="0" t="s">
        <v>703</v>
      </c>
      <c r="U512" s="1"/>
    </row>
    <row r="513" customFormat="false" ht="15" hidden="false" customHeight="false" outlineLevel="0" collapsed="false">
      <c r="A513" s="0" t="s">
        <v>704</v>
      </c>
      <c r="B513" s="0" t="s">
        <v>16</v>
      </c>
      <c r="C513" s="1"/>
      <c r="E513" s="0" t="n">
        <v>14</v>
      </c>
      <c r="H513" s="15"/>
      <c r="J513" s="14"/>
      <c r="M513" s="0" t="s">
        <v>704</v>
      </c>
      <c r="N513" s="0" t="str">
        <f aca="false">VLOOKUP(A513,C$3:K$433,2,FALSE())</f>
        <v>TE</v>
      </c>
      <c r="O513" s="0" t="n">
        <v>14</v>
      </c>
      <c r="P513" s="0" t="n">
        <f aca="false">VLOOKUP(A513,C$3:K$433,4,FALSE())</f>
        <v>476</v>
      </c>
      <c r="Q513" s="0" t="n">
        <f aca="false">VLOOKUP(A513,C$3:K$433,6,FALSE())</f>
        <v>0</v>
      </c>
      <c r="R513" s="0" t="n">
        <f aca="false">VLOOKUP(A513,C$3:K$433,8,FALSE())</f>
        <v>70</v>
      </c>
      <c r="U513" s="1"/>
    </row>
    <row r="514" customFormat="false" ht="15" hidden="false" customHeight="false" outlineLevel="0" collapsed="false">
      <c r="A514" s="0" t="s">
        <v>705</v>
      </c>
      <c r="B514" s="0" t="s">
        <v>40</v>
      </c>
      <c r="C514" s="1"/>
      <c r="E514" s="0" t="n">
        <v>14</v>
      </c>
      <c r="H514" s="15"/>
      <c r="J514" s="14"/>
      <c r="M514" s="0" t="s">
        <v>705</v>
      </c>
      <c r="N514" s="0" t="str">
        <f aca="false">VLOOKUP(A514,C$3:K$433,2,FALSE())</f>
        <v>RB</v>
      </c>
      <c r="O514" s="0" t="n">
        <v>14</v>
      </c>
      <c r="P514" s="0" t="n">
        <f aca="false">VLOOKUP(A514,C$3:K$433,4,FALSE())</f>
        <v>394</v>
      </c>
      <c r="Q514" s="0" t="n">
        <f aca="false">VLOOKUP(A514,C$3:K$433,6,FALSE())</f>
        <v>0</v>
      </c>
      <c r="R514" s="0" t="n">
        <f aca="false">VLOOKUP(A514,C$3:K$433,8,FALSE())</f>
        <v>0</v>
      </c>
      <c r="U514" s="1"/>
    </row>
    <row r="515" customFormat="false" ht="15" hidden="false" customHeight="false" outlineLevel="0" collapsed="false">
      <c r="A515" s="0" t="s">
        <v>706</v>
      </c>
      <c r="B515" s="0" t="s">
        <v>47</v>
      </c>
      <c r="C515" s="1"/>
      <c r="H515" s="14"/>
      <c r="J515" s="15"/>
      <c r="M515" s="0" t="s">
        <v>706</v>
      </c>
      <c r="U515" s="1"/>
    </row>
    <row r="516" customFormat="false" ht="15" hidden="false" customHeight="false" outlineLevel="0" collapsed="false">
      <c r="A516" s="0" t="s">
        <v>707</v>
      </c>
      <c r="B516" s="0" t="s">
        <v>68</v>
      </c>
      <c r="C516" s="1"/>
      <c r="H516" s="14"/>
      <c r="J516" s="15"/>
      <c r="M516" s="0" t="s">
        <v>707</v>
      </c>
      <c r="U516" s="1"/>
    </row>
    <row r="517" customFormat="false" ht="15" hidden="false" customHeight="false" outlineLevel="0" collapsed="false">
      <c r="A517" s="0" t="s">
        <v>708</v>
      </c>
      <c r="B517" s="0" t="s">
        <v>34</v>
      </c>
      <c r="C517" s="1"/>
      <c r="E517" s="0" t="n">
        <v>13</v>
      </c>
      <c r="H517" s="15"/>
      <c r="J517" s="14"/>
      <c r="M517" s="17" t="s">
        <v>708</v>
      </c>
      <c r="S517" s="17" t="s">
        <v>55</v>
      </c>
      <c r="T517" s="17"/>
      <c r="U517" s="17" t="n">
        <v>0</v>
      </c>
      <c r="V517" s="17" t="n">
        <v>0</v>
      </c>
      <c r="W517" s="21" t="n">
        <v>812</v>
      </c>
      <c r="X517" s="17" t="n">
        <v>0.8153</v>
      </c>
      <c r="Y517" s="21" t="n">
        <v>22</v>
      </c>
      <c r="Z517" s="17" t="n">
        <v>0.0494</v>
      </c>
    </row>
    <row r="518" customFormat="false" ht="15" hidden="false" customHeight="false" outlineLevel="0" collapsed="false">
      <c r="A518" s="0" t="s">
        <v>709</v>
      </c>
      <c r="B518" s="0" t="s">
        <v>24</v>
      </c>
      <c r="C518" s="1"/>
      <c r="H518" s="15"/>
      <c r="J518" s="14"/>
      <c r="M518" s="0" t="s">
        <v>709</v>
      </c>
      <c r="S518" s="17" t="str">
        <f aca="false">VLOOKUP(A517,C$3:K$433,2,FALSE())</f>
        <v>DT</v>
      </c>
      <c r="T518" s="0" t="n">
        <v>13</v>
      </c>
      <c r="U518" s="17" t="n">
        <f aca="false">VLOOKUP(A517,C$3:K$433,4,FALSE())</f>
        <v>0</v>
      </c>
      <c r="V518" s="22" t="n">
        <f aca="false">VLOOKUP(A517,C$3:K$433,5,FALSE())</f>
        <v>0</v>
      </c>
      <c r="W518" s="17" t="n">
        <f aca="false">VLOOKUP(A517,C$3:K$433,6,FALSE())</f>
        <v>296</v>
      </c>
      <c r="X518" s="22" t="n">
        <f aca="false">VLOOKUP(A517,C$3:K$433,7,FALSE())</f>
        <v>0.2545</v>
      </c>
      <c r="Y518" s="21" t="n">
        <f aca="false">VLOOKUP(A517,C$3:K$433,8,FALSE())</f>
        <v>66</v>
      </c>
      <c r="Z518" s="22" t="n">
        <f aca="false">VLOOKUP(A517,C$3:K$433,9,FALSE())</f>
        <v>0.1336</v>
      </c>
    </row>
    <row r="519" customFormat="false" ht="15" hidden="false" customHeight="false" outlineLevel="0" collapsed="false">
      <c r="A519" s="0" t="s">
        <v>710</v>
      </c>
      <c r="B519" s="0" t="s">
        <v>40</v>
      </c>
      <c r="C519" s="1"/>
      <c r="H519" s="15"/>
      <c r="J519" s="15"/>
      <c r="M519" s="0" t="s">
        <v>710</v>
      </c>
      <c r="U519" s="1"/>
    </row>
    <row r="520" customFormat="false" ht="15" hidden="false" customHeight="false" outlineLevel="0" collapsed="false">
      <c r="A520" s="0" t="s">
        <v>711</v>
      </c>
      <c r="B520" s="0" t="s">
        <v>24</v>
      </c>
      <c r="C520" s="1"/>
      <c r="H520" s="15"/>
      <c r="J520" s="15"/>
      <c r="M520" s="0" t="s">
        <v>711</v>
      </c>
      <c r="U520" s="1"/>
    </row>
    <row r="521" customFormat="false" ht="15" hidden="false" customHeight="false" outlineLevel="0" collapsed="false">
      <c r="A521" s="0" t="s">
        <v>712</v>
      </c>
      <c r="B521" s="0" t="s">
        <v>24</v>
      </c>
      <c r="C521" s="1"/>
      <c r="H521" s="14"/>
      <c r="J521" s="15"/>
      <c r="M521" s="0" t="s">
        <v>712</v>
      </c>
      <c r="U521" s="1"/>
    </row>
    <row r="522" customFormat="false" ht="15" hidden="false" customHeight="false" outlineLevel="0" collapsed="false">
      <c r="A522" s="0" t="s">
        <v>713</v>
      </c>
      <c r="B522" s="0" t="s">
        <v>19</v>
      </c>
      <c r="C522" s="1"/>
      <c r="H522" s="15"/>
      <c r="J522" s="15"/>
      <c r="M522" s="0" t="s">
        <v>713</v>
      </c>
      <c r="U522" s="1"/>
    </row>
    <row r="523" customFormat="false" ht="15" hidden="false" customHeight="false" outlineLevel="0" collapsed="false">
      <c r="A523" s="0" t="s">
        <v>714</v>
      </c>
      <c r="B523" s="0" t="s">
        <v>68</v>
      </c>
      <c r="C523" s="1"/>
      <c r="H523" s="15"/>
      <c r="J523" s="15"/>
      <c r="M523" s="0" t="s">
        <v>714</v>
      </c>
      <c r="U523" s="1"/>
    </row>
    <row r="524" customFormat="false" ht="15" hidden="false" customHeight="false" outlineLevel="0" collapsed="false">
      <c r="A524" s="0" t="s">
        <v>715</v>
      </c>
      <c r="B524" s="0" t="s">
        <v>85</v>
      </c>
      <c r="C524" s="1"/>
      <c r="H524" s="14"/>
      <c r="J524" s="15"/>
      <c r="M524" s="0" t="s">
        <v>715</v>
      </c>
      <c r="U524" s="1"/>
    </row>
    <row r="525" customFormat="false" ht="15" hidden="false" customHeight="false" outlineLevel="0" collapsed="false">
      <c r="A525" s="0" t="s">
        <v>716</v>
      </c>
      <c r="B525" s="0" t="s">
        <v>27</v>
      </c>
      <c r="C525" s="1"/>
      <c r="H525" s="14"/>
      <c r="J525" s="15"/>
      <c r="M525" s="0" t="s">
        <v>716</v>
      </c>
      <c r="U525" s="1"/>
    </row>
    <row r="526" customFormat="false" ht="15" hidden="false" customHeight="false" outlineLevel="0" collapsed="false">
      <c r="A526" s="0" t="s">
        <v>717</v>
      </c>
      <c r="B526" s="0" t="s">
        <v>40</v>
      </c>
      <c r="C526" s="1"/>
      <c r="E526" s="0" t="n">
        <v>6</v>
      </c>
      <c r="H526" s="14"/>
      <c r="J526" s="15"/>
      <c r="M526" s="0" t="s">
        <v>717</v>
      </c>
      <c r="N526" s="0" t="str">
        <f aca="false">VLOOKUP(A526,C$3:K$433,2,FALSE())</f>
        <v>RB</v>
      </c>
      <c r="O526" s="0" t="n">
        <v>6</v>
      </c>
      <c r="P526" s="0" t="n">
        <f aca="false">VLOOKUP(A526,C$3:K$433,4,FALSE())</f>
        <v>126</v>
      </c>
      <c r="Q526" s="0" t="n">
        <f aca="false">VLOOKUP(A526,C$3:K$433,6,FALSE())</f>
        <v>0</v>
      </c>
      <c r="R526" s="0" t="n">
        <f aca="false">VLOOKUP(A526,C$3:K$433,8,FALSE())</f>
        <v>0</v>
      </c>
      <c r="U526" s="1"/>
    </row>
    <row r="527" customFormat="false" ht="15" hidden="false" customHeight="false" outlineLevel="0" collapsed="false">
      <c r="A527" s="0" t="s">
        <v>718</v>
      </c>
      <c r="B527" s="0" t="s">
        <v>24</v>
      </c>
      <c r="C527" s="1"/>
      <c r="E527" s="0" t="n">
        <v>3</v>
      </c>
      <c r="H527" s="14"/>
      <c r="J527" s="15"/>
      <c r="M527" s="0" t="s">
        <v>718</v>
      </c>
      <c r="N527" s="0" t="str">
        <f aca="false">VLOOKUP(A527,C$3:K$433,2,FALSE())</f>
        <v>LB</v>
      </c>
      <c r="O527" s="0" t="n">
        <v>3</v>
      </c>
      <c r="P527" s="0" t="n">
        <f aca="false">VLOOKUP(A527,C$3:K$433,4,FALSE())</f>
        <v>0</v>
      </c>
      <c r="Q527" s="0" t="n">
        <f aca="false">VLOOKUP(A527,C$3:K$433,6,FALSE())</f>
        <v>20</v>
      </c>
      <c r="R527" s="0" t="n">
        <f aca="false">VLOOKUP(A527,C$3:K$433,8,FALSE())</f>
        <v>51</v>
      </c>
      <c r="U527" s="1"/>
    </row>
    <row r="528" customFormat="false" ht="15" hidden="false" customHeight="false" outlineLevel="0" collapsed="false">
      <c r="A528" s="0" t="s">
        <v>719</v>
      </c>
      <c r="B528" s="0" t="s">
        <v>16</v>
      </c>
      <c r="C528" s="1"/>
      <c r="H528" s="15"/>
      <c r="J528" s="14"/>
      <c r="M528" s="0" t="s">
        <v>719</v>
      </c>
      <c r="U528" s="1"/>
    </row>
    <row r="529" customFormat="false" ht="15" hidden="false" customHeight="false" outlineLevel="0" collapsed="false">
      <c r="A529" s="0" t="s">
        <v>720</v>
      </c>
      <c r="B529" s="0" t="s">
        <v>55</v>
      </c>
      <c r="C529" s="1"/>
      <c r="H529" s="15"/>
      <c r="J529" s="14"/>
      <c r="M529" s="0" t="s">
        <v>720</v>
      </c>
      <c r="U529" s="1"/>
    </row>
    <row r="530" customFormat="false" ht="15" hidden="false" customHeight="false" outlineLevel="0" collapsed="false">
      <c r="A530" s="0" t="s">
        <v>722</v>
      </c>
      <c r="B530" s="0" t="s">
        <v>27</v>
      </c>
      <c r="C530" s="1"/>
      <c r="H530" s="15"/>
      <c r="J530" s="15"/>
      <c r="M530" s="0" t="s">
        <v>722</v>
      </c>
      <c r="U530" s="1"/>
    </row>
    <row r="531" customFormat="false" ht="15" hidden="false" customHeight="false" outlineLevel="0" collapsed="false">
      <c r="A531" s="0" t="s">
        <v>723</v>
      </c>
      <c r="B531" s="0" t="s">
        <v>135</v>
      </c>
      <c r="C531" s="1"/>
      <c r="H531" s="14"/>
      <c r="J531" s="15"/>
      <c r="M531" s="0" t="s">
        <v>723</v>
      </c>
      <c r="U531" s="1"/>
    </row>
    <row r="532" customFormat="false" ht="15" hidden="false" customHeight="false" outlineLevel="0" collapsed="false">
      <c r="A532" s="0" t="s">
        <v>724</v>
      </c>
      <c r="B532" s="0" t="s">
        <v>13</v>
      </c>
      <c r="C532" s="1"/>
      <c r="H532" s="14"/>
      <c r="J532" s="15"/>
      <c r="M532" s="0" t="s">
        <v>724</v>
      </c>
      <c r="U532" s="1"/>
    </row>
    <row r="533" customFormat="false" ht="15" hidden="false" customHeight="false" outlineLevel="0" collapsed="false">
      <c r="A533" s="0" t="s">
        <v>725</v>
      </c>
      <c r="B533" s="0" t="s">
        <v>13</v>
      </c>
      <c r="C533" s="1"/>
      <c r="E533" s="0" t="n">
        <v>15</v>
      </c>
      <c r="H533" s="14"/>
      <c r="J533" s="15"/>
      <c r="M533" s="0" t="s">
        <v>725</v>
      </c>
      <c r="N533" s="0" t="str">
        <f aca="false">VLOOKUP(A533,C$3:K$433,2,FALSE())</f>
        <v>C</v>
      </c>
      <c r="O533" s="0" t="n">
        <v>15</v>
      </c>
      <c r="P533" s="0" t="n">
        <f aca="false">VLOOKUP(A533,C$3:K$433,4,FALSE())</f>
        <v>920</v>
      </c>
      <c r="Q533" s="0" t="n">
        <f aca="false">VLOOKUP(A533,C$3:K$433,6,FALSE())</f>
        <v>0</v>
      </c>
      <c r="R533" s="0" t="n">
        <f aca="false">VLOOKUP(A533,C$3:K$433,8,FALSE())</f>
        <v>24</v>
      </c>
      <c r="U533" s="1"/>
    </row>
    <row r="534" customFormat="false" ht="15" hidden="false" customHeight="false" outlineLevel="0" collapsed="false">
      <c r="A534" s="0" t="s">
        <v>726</v>
      </c>
      <c r="B534" s="0" t="s">
        <v>13</v>
      </c>
      <c r="C534" s="1"/>
      <c r="H534" s="15"/>
      <c r="J534" s="14"/>
      <c r="M534" s="0" t="s">
        <v>726</v>
      </c>
      <c r="U534" s="1"/>
    </row>
    <row r="535" customFormat="false" ht="15" hidden="false" customHeight="false" outlineLevel="0" collapsed="false">
      <c r="A535" s="0" t="s">
        <v>727</v>
      </c>
      <c r="B535" s="0" t="s">
        <v>16</v>
      </c>
      <c r="C535" s="1"/>
      <c r="E535" s="0" t="n">
        <v>16</v>
      </c>
      <c r="H535" s="14"/>
      <c r="J535" s="15"/>
      <c r="M535" s="0" t="s">
        <v>727</v>
      </c>
      <c r="N535" s="0" t="str">
        <f aca="false">VLOOKUP(A535,C$3:K$433,2,FALSE())</f>
        <v>TE</v>
      </c>
      <c r="O535" s="0" t="n">
        <v>16</v>
      </c>
      <c r="P535" s="0" t="n">
        <f aca="false">VLOOKUP(A535,C$3:K$433,4,FALSE())</f>
        <v>204</v>
      </c>
      <c r="Q535" s="0" t="n">
        <f aca="false">VLOOKUP(A535,C$3:K$433,6,FALSE())</f>
        <v>0</v>
      </c>
      <c r="R535" s="0" t="n">
        <f aca="false">VLOOKUP(A535,C$3:K$433,8,FALSE())</f>
        <v>139</v>
      </c>
      <c r="U535" s="1"/>
    </row>
    <row r="536" customFormat="false" ht="15" hidden="false" customHeight="false" outlineLevel="0" collapsed="false">
      <c r="A536" s="0" t="s">
        <v>728</v>
      </c>
      <c r="B536" s="0" t="s">
        <v>55</v>
      </c>
      <c r="C536" s="1"/>
      <c r="E536" s="0" t="n">
        <v>15</v>
      </c>
      <c r="H536" s="15"/>
      <c r="J536" s="15"/>
      <c r="M536" s="0" t="s">
        <v>728</v>
      </c>
      <c r="N536" s="0" t="str">
        <f aca="false">VLOOKUP(A536,C$3:K$433,2,FALSE())</f>
        <v>LB</v>
      </c>
      <c r="O536" s="0" t="n">
        <v>15</v>
      </c>
      <c r="P536" s="0" t="n">
        <f aca="false">VLOOKUP(A536,C$3:K$433,4,FALSE())</f>
        <v>0</v>
      </c>
      <c r="Q536" s="0" t="n">
        <f aca="false">VLOOKUP(A536,C$3:K$433,6,FALSE())</f>
        <v>472</v>
      </c>
      <c r="R536" s="0" t="n">
        <f aca="false">VLOOKUP(A536,C$3:K$433,8,FALSE())</f>
        <v>27</v>
      </c>
      <c r="U536" s="1"/>
    </row>
    <row r="537" customFormat="false" ht="15" hidden="false" customHeight="false" outlineLevel="0" collapsed="false">
      <c r="A537" s="0" t="s">
        <v>729</v>
      </c>
      <c r="B537" s="0" t="s">
        <v>34</v>
      </c>
      <c r="C537" s="1"/>
      <c r="E537" s="0" t="n">
        <v>9</v>
      </c>
      <c r="H537" s="15"/>
      <c r="J537" s="14"/>
      <c r="M537" s="0" t="s">
        <v>729</v>
      </c>
      <c r="N537" s="0" t="str">
        <f aca="false">VLOOKUP(A537,C$3:K$433,2,FALSE())</f>
        <v>WR</v>
      </c>
      <c r="O537" s="0" t="n">
        <v>9</v>
      </c>
      <c r="P537" s="0" t="n">
        <f aca="false">VLOOKUP(A537,C$3:K$433,4,FALSE())</f>
        <v>0</v>
      </c>
      <c r="Q537" s="0" t="n">
        <f aca="false">VLOOKUP(A537,C$3:K$433,6,FALSE())</f>
        <v>0</v>
      </c>
      <c r="R537" s="0" t="n">
        <f aca="false">VLOOKUP(A537,C$3:K$433,8,FALSE())</f>
        <v>112</v>
      </c>
      <c r="U537" s="1"/>
    </row>
    <row r="538" customFormat="false" ht="15" hidden="false" customHeight="false" outlineLevel="0" collapsed="false">
      <c r="A538" s="0" t="s">
        <v>731</v>
      </c>
      <c r="B538" s="0" t="s">
        <v>24</v>
      </c>
      <c r="C538" s="1"/>
      <c r="E538" s="0" t="n">
        <v>6</v>
      </c>
      <c r="H538" s="14"/>
      <c r="J538" s="15"/>
      <c r="M538" s="0" t="s">
        <v>731</v>
      </c>
      <c r="N538" s="0" t="str">
        <f aca="false">VLOOKUP(A538,C$3:K$433,2,FALSE())</f>
        <v>LB</v>
      </c>
      <c r="O538" s="0" t="n">
        <v>6</v>
      </c>
      <c r="P538" s="0" t="n">
        <f aca="false">VLOOKUP(A538,C$3:K$433,4,FALSE())</f>
        <v>0</v>
      </c>
      <c r="Q538" s="0" t="n">
        <f aca="false">VLOOKUP(A538,C$3:K$433,6,FALSE())</f>
        <v>64</v>
      </c>
      <c r="R538" s="0" t="n">
        <f aca="false">VLOOKUP(A538,C$3:K$433,8,FALSE())</f>
        <v>89</v>
      </c>
      <c r="U538" s="1"/>
    </row>
    <row r="539" customFormat="false" ht="15" hidden="false" customHeight="false" outlineLevel="0" collapsed="false">
      <c r="A539" s="0" t="s">
        <v>732</v>
      </c>
      <c r="B539" s="0" t="s">
        <v>34</v>
      </c>
      <c r="C539" s="1"/>
      <c r="E539" s="0" t="n">
        <v>13</v>
      </c>
      <c r="H539" s="15"/>
      <c r="J539" s="15"/>
      <c r="M539" s="0" t="s">
        <v>732</v>
      </c>
      <c r="N539" s="0" t="str">
        <f aca="false">VLOOKUP(A539,C$3:K$433,2,FALSE())</f>
        <v>WR</v>
      </c>
      <c r="O539" s="0" t="n">
        <v>13</v>
      </c>
      <c r="P539" s="0" t="n">
        <f aca="false">VLOOKUP(A539,C$3:K$433,4,FALSE())</f>
        <v>669</v>
      </c>
      <c r="Q539" s="0" t="n">
        <f aca="false">VLOOKUP(A539,C$3:K$433,6,FALSE())</f>
        <v>0</v>
      </c>
      <c r="R539" s="0" t="n">
        <f aca="false">VLOOKUP(A539,C$3:K$433,8,FALSE())</f>
        <v>1</v>
      </c>
      <c r="U539" s="1"/>
    </row>
    <row r="540" customFormat="false" ht="15" hidden="false" customHeight="false" outlineLevel="0" collapsed="false">
      <c r="A540" s="0" t="s">
        <v>733</v>
      </c>
      <c r="B540" s="0" t="s">
        <v>16</v>
      </c>
      <c r="C540" s="1"/>
      <c r="E540" s="0" t="n">
        <v>11</v>
      </c>
      <c r="H540" s="14"/>
      <c r="J540" s="15"/>
      <c r="M540" s="0" t="s">
        <v>733</v>
      </c>
      <c r="N540" s="0" t="str">
        <f aca="false">VLOOKUP(A540,C$3:K$433,2,FALSE())</f>
        <v>TE</v>
      </c>
      <c r="O540" s="0" t="n">
        <v>11</v>
      </c>
      <c r="P540" s="0" t="n">
        <f aca="false">VLOOKUP(A540,C$3:K$433,4,FALSE())</f>
        <v>295</v>
      </c>
      <c r="Q540" s="0" t="n">
        <f aca="false">VLOOKUP(A540,C$3:K$433,6,FALSE())</f>
        <v>0</v>
      </c>
      <c r="R540" s="0" t="n">
        <f aca="false">VLOOKUP(A540,C$3:K$433,8,FALSE())</f>
        <v>135</v>
      </c>
      <c r="U540" s="1"/>
    </row>
    <row r="541" customFormat="false" ht="15" hidden="false" customHeight="false" outlineLevel="0" collapsed="false">
      <c r="A541" s="0" t="s">
        <v>735</v>
      </c>
      <c r="B541" s="0" t="s">
        <v>80</v>
      </c>
      <c r="C541" s="1"/>
      <c r="H541" s="15"/>
      <c r="J541" s="14"/>
      <c r="M541" s="0" t="s">
        <v>735</v>
      </c>
      <c r="U541" s="1"/>
    </row>
    <row r="542" customFormat="false" ht="15" hidden="false" customHeight="false" outlineLevel="0" collapsed="false">
      <c r="A542" s="0" t="s">
        <v>737</v>
      </c>
      <c r="B542" s="0" t="s">
        <v>34</v>
      </c>
      <c r="C542" s="1"/>
      <c r="H542" s="14"/>
      <c r="J542" s="15"/>
      <c r="M542" s="0" t="s">
        <v>737</v>
      </c>
      <c r="U542" s="1"/>
    </row>
    <row r="543" customFormat="false" ht="15" hidden="false" customHeight="false" outlineLevel="0" collapsed="false">
      <c r="A543" s="0" t="s">
        <v>738</v>
      </c>
      <c r="B543" s="0" t="s">
        <v>40</v>
      </c>
      <c r="C543" s="1"/>
      <c r="H543" s="15"/>
      <c r="J543" s="14"/>
      <c r="M543" s="0" t="s">
        <v>738</v>
      </c>
      <c r="U543" s="1"/>
    </row>
    <row r="544" customFormat="false" ht="15" hidden="false" customHeight="false" outlineLevel="0" collapsed="false">
      <c r="A544" s="0" t="s">
        <v>739</v>
      </c>
      <c r="B544" s="0" t="s">
        <v>47</v>
      </c>
      <c r="C544" s="1"/>
      <c r="E544" s="0" t="n">
        <v>13</v>
      </c>
      <c r="H544" s="14"/>
      <c r="J544" s="15"/>
      <c r="M544" s="0" t="s">
        <v>739</v>
      </c>
      <c r="N544" s="0" t="str">
        <f aca="false">VLOOKUP(A544,C$3:K$433,2,FALSE())</f>
        <v>CB</v>
      </c>
      <c r="O544" s="0" t="n">
        <v>13</v>
      </c>
      <c r="P544" s="0" t="n">
        <f aca="false">VLOOKUP(A544,C$3:K$433,4,FALSE())</f>
        <v>0</v>
      </c>
      <c r="Q544" s="0" t="n">
        <f aca="false">VLOOKUP(A544,C$3:K$433,6,FALSE())</f>
        <v>141</v>
      </c>
      <c r="R544" s="0" t="n">
        <f aca="false">VLOOKUP(A544,C$3:K$433,8,FALSE())</f>
        <v>186</v>
      </c>
      <c r="U544" s="1"/>
    </row>
    <row r="545" customFormat="false" ht="15" hidden="false" customHeight="false" outlineLevel="0" collapsed="false">
      <c r="A545" s="0" t="s">
        <v>740</v>
      </c>
      <c r="B545" s="0" t="s">
        <v>76</v>
      </c>
      <c r="C545" s="1"/>
      <c r="H545" s="15"/>
      <c r="J545" s="14"/>
      <c r="M545" s="0" t="s">
        <v>740</v>
      </c>
      <c r="U545" s="1"/>
    </row>
    <row r="546" customFormat="false" ht="15" hidden="false" customHeight="false" outlineLevel="0" collapsed="false">
      <c r="A546" s="0" t="s">
        <v>741</v>
      </c>
      <c r="B546" s="0" t="s">
        <v>16</v>
      </c>
      <c r="C546" s="1"/>
      <c r="E546" s="0" t="n">
        <v>4</v>
      </c>
      <c r="H546" s="15"/>
      <c r="J546" s="14"/>
      <c r="M546" s="0" t="s">
        <v>741</v>
      </c>
      <c r="N546" s="0" t="str">
        <f aca="false">VLOOKUP(A546,C$3:K$433,2,FALSE())</f>
        <v>TE</v>
      </c>
      <c r="O546" s="0" t="n">
        <v>4</v>
      </c>
      <c r="P546" s="0" t="n">
        <f aca="false">VLOOKUP(A546,C$3:K$433,4,FALSE())</f>
        <v>41</v>
      </c>
      <c r="Q546" s="0" t="n">
        <f aca="false">VLOOKUP(A546,C$3:K$433,6,FALSE())</f>
        <v>0</v>
      </c>
      <c r="R546" s="0" t="n">
        <f aca="false">VLOOKUP(A546,C$3:K$433,8,FALSE())</f>
        <v>12</v>
      </c>
      <c r="U546" s="1"/>
    </row>
    <row r="547" customFormat="false" ht="15" hidden="false" customHeight="false" outlineLevel="0" collapsed="false">
      <c r="A547" s="0" t="s">
        <v>742</v>
      </c>
      <c r="B547" s="0" t="s">
        <v>37</v>
      </c>
      <c r="C547" s="1"/>
      <c r="E547" s="0" t="n">
        <v>14</v>
      </c>
      <c r="H547" s="14"/>
      <c r="J547" s="15"/>
      <c r="M547" s="0" t="s">
        <v>742</v>
      </c>
      <c r="N547" s="0" t="str">
        <f aca="false">VLOOKUP(A547,C$3:K$433,2,FALSE())</f>
        <v>LB</v>
      </c>
      <c r="O547" s="0" t="n">
        <v>14</v>
      </c>
      <c r="P547" s="0" t="n">
        <f aca="false">VLOOKUP(A547,C$3:K$433,4,FALSE())</f>
        <v>0</v>
      </c>
      <c r="Q547" s="0" t="n">
        <f aca="false">VLOOKUP(A547,C$3:K$433,6,FALSE())</f>
        <v>349</v>
      </c>
      <c r="R547" s="0" t="n">
        <f aca="false">VLOOKUP(A547,C$3:K$433,8,FALSE())</f>
        <v>14</v>
      </c>
      <c r="U547" s="1"/>
    </row>
    <row r="548" customFormat="false" ht="15" hidden="false" customHeight="false" outlineLevel="0" collapsed="false">
      <c r="A548" s="0" t="s">
        <v>743</v>
      </c>
      <c r="B548" s="0" t="s">
        <v>24</v>
      </c>
      <c r="C548" s="1"/>
      <c r="H548" s="14"/>
      <c r="J548" s="15"/>
      <c r="M548" s="0" t="s">
        <v>743</v>
      </c>
      <c r="U548" s="1"/>
    </row>
    <row r="549" customFormat="false" ht="15" hidden="false" customHeight="false" outlineLevel="0" collapsed="false">
      <c r="A549" s="0" t="s">
        <v>745</v>
      </c>
      <c r="B549" s="0" t="s">
        <v>47</v>
      </c>
      <c r="C549" s="1"/>
      <c r="H549" s="15"/>
      <c r="J549" s="15"/>
      <c r="M549" s="0" t="s">
        <v>745</v>
      </c>
      <c r="U549" s="1"/>
    </row>
    <row r="550" customFormat="false" ht="15" hidden="false" customHeight="false" outlineLevel="0" collapsed="false">
      <c r="A550" s="0" t="s">
        <v>746</v>
      </c>
      <c r="B550" s="0" t="s">
        <v>34</v>
      </c>
      <c r="C550" s="1"/>
      <c r="H550" s="15"/>
      <c r="J550" s="14"/>
      <c r="M550" s="0" t="s">
        <v>746</v>
      </c>
      <c r="U550" s="1"/>
    </row>
    <row r="551" customFormat="false" ht="15" hidden="false" customHeight="false" outlineLevel="0" collapsed="false">
      <c r="A551" s="0" t="s">
        <v>747</v>
      </c>
      <c r="B551" s="0" t="s">
        <v>55</v>
      </c>
      <c r="C551" s="1"/>
      <c r="H551" s="15"/>
      <c r="J551" s="15"/>
      <c r="M551" s="0" t="s">
        <v>747</v>
      </c>
      <c r="U551" s="1"/>
    </row>
    <row r="552" customFormat="false" ht="15" hidden="false" customHeight="false" outlineLevel="0" collapsed="false">
      <c r="A552" s="0" t="s">
        <v>748</v>
      </c>
      <c r="B552" s="0" t="s">
        <v>24</v>
      </c>
      <c r="C552" s="1"/>
      <c r="H552" s="15"/>
      <c r="J552" s="14"/>
      <c r="M552" s="0" t="s">
        <v>748</v>
      </c>
      <c r="U552" s="1"/>
    </row>
    <row r="553" customFormat="false" ht="15" hidden="false" customHeight="false" outlineLevel="0" collapsed="false">
      <c r="A553" s="0" t="s">
        <v>749</v>
      </c>
      <c r="B553" s="0" t="s">
        <v>55</v>
      </c>
      <c r="C553" s="1"/>
      <c r="E553" s="0" t="n">
        <v>9</v>
      </c>
      <c r="H553" s="14"/>
      <c r="J553" s="15"/>
      <c r="M553" s="0" t="s">
        <v>749</v>
      </c>
      <c r="N553" s="0" t="str">
        <f aca="false">VLOOKUP(A553,C$3:K$433,2,FALSE())</f>
        <v>DE</v>
      </c>
      <c r="O553" s="0" t="n">
        <v>9</v>
      </c>
      <c r="P553" s="0" t="n">
        <f aca="false">VLOOKUP(A553,C$3:K$433,4,FALSE())</f>
        <v>0</v>
      </c>
      <c r="Q553" s="0" t="n">
        <f aca="false">VLOOKUP(A553,C$3:K$433,6,FALSE())</f>
        <v>97</v>
      </c>
      <c r="R553" s="0" t="n">
        <f aca="false">VLOOKUP(A553,C$3:K$433,8,FALSE())</f>
        <v>145</v>
      </c>
      <c r="U553" s="1"/>
    </row>
    <row r="554" customFormat="false" ht="15" hidden="false" customHeight="false" outlineLevel="0" collapsed="false">
      <c r="A554" s="0" t="s">
        <v>750</v>
      </c>
      <c r="B554" s="0" t="s">
        <v>85</v>
      </c>
      <c r="C554" s="1"/>
      <c r="H554" s="15"/>
      <c r="J554" s="14"/>
      <c r="M554" s="0" t="s">
        <v>750</v>
      </c>
      <c r="U554" s="1"/>
    </row>
    <row r="555" customFormat="false" ht="15" hidden="false" customHeight="false" outlineLevel="0" collapsed="false">
      <c r="A555" s="0" t="s">
        <v>751</v>
      </c>
      <c r="B555" s="0" t="s">
        <v>55</v>
      </c>
      <c r="C555" s="1"/>
      <c r="E555" s="0" t="n">
        <v>4</v>
      </c>
      <c r="H555" s="15"/>
      <c r="J555" s="14"/>
      <c r="M555" s="0" t="s">
        <v>751</v>
      </c>
      <c r="N555" s="0" t="str">
        <f aca="false">VLOOKUP(A555,C$3:K$433,2,FALSE())</f>
        <v>DE</v>
      </c>
      <c r="O555" s="0" t="n">
        <v>4</v>
      </c>
      <c r="P555" s="0" t="n">
        <f aca="false">VLOOKUP(A555,C$3:K$433,4,FALSE())</f>
        <v>0</v>
      </c>
      <c r="Q555" s="0" t="n">
        <f aca="false">VLOOKUP(A555,C$3:K$433,6,FALSE())</f>
        <v>126</v>
      </c>
      <c r="R555" s="0" t="n">
        <f aca="false">VLOOKUP(A555,C$3:K$433,8,FALSE())</f>
        <v>20</v>
      </c>
      <c r="U555" s="1"/>
    </row>
    <row r="556" customFormat="false" ht="15" hidden="false" customHeight="false" outlineLevel="0" collapsed="false">
      <c r="A556" s="0" t="s">
        <v>752</v>
      </c>
      <c r="B556" s="0" t="s">
        <v>47</v>
      </c>
      <c r="C556" s="1"/>
      <c r="H556" s="14"/>
      <c r="J556" s="15"/>
      <c r="M556" s="0" t="s">
        <v>752</v>
      </c>
      <c r="U556" s="1"/>
    </row>
    <row r="557" customFormat="false" ht="15" hidden="false" customHeight="false" outlineLevel="0" collapsed="false">
      <c r="A557" s="0" t="s">
        <v>753</v>
      </c>
      <c r="B557" s="0" t="s">
        <v>68</v>
      </c>
      <c r="C557" s="1"/>
      <c r="H557" s="14"/>
      <c r="J557" s="15"/>
      <c r="M557" s="0" t="s">
        <v>753</v>
      </c>
      <c r="U557" s="1"/>
    </row>
    <row r="558" customFormat="false" ht="15" hidden="false" customHeight="false" outlineLevel="0" collapsed="false">
      <c r="A558" s="0" t="s">
        <v>754</v>
      </c>
      <c r="B558" s="0" t="s">
        <v>19</v>
      </c>
      <c r="C558" s="1"/>
      <c r="E558" s="0" t="n">
        <v>11</v>
      </c>
      <c r="H558" s="15"/>
      <c r="J558" s="14"/>
      <c r="M558" s="0" t="s">
        <v>754</v>
      </c>
      <c r="N558" s="0" t="str">
        <f aca="false">VLOOKUP(A558,C$3:K$433,2,FALSE())</f>
        <v>LB</v>
      </c>
      <c r="O558" s="0" t="n">
        <v>11</v>
      </c>
      <c r="P558" s="0" t="n">
        <f aca="false">VLOOKUP(A558,C$3:K$433,4,FALSE())</f>
        <v>0</v>
      </c>
      <c r="Q558" s="0" t="n">
        <f aca="false">VLOOKUP(A558,C$3:K$433,6,FALSE())</f>
        <v>34</v>
      </c>
      <c r="R558" s="0" t="n">
        <f aca="false">VLOOKUP(A558,C$3:K$433,8,FALSE())</f>
        <v>195</v>
      </c>
      <c r="U558" s="1"/>
    </row>
    <row r="559" customFormat="false" ht="15" hidden="false" customHeight="false" outlineLevel="0" collapsed="false">
      <c r="A559" s="0" t="s">
        <v>755</v>
      </c>
      <c r="B559" s="0" t="s">
        <v>27</v>
      </c>
      <c r="C559" s="1"/>
      <c r="H559" s="15"/>
      <c r="J559" s="15"/>
      <c r="M559" s="0" t="s">
        <v>755</v>
      </c>
      <c r="U559" s="1"/>
    </row>
    <row r="560" customFormat="false" ht="15" hidden="false" customHeight="false" outlineLevel="0" collapsed="false">
      <c r="A560" s="0" t="s">
        <v>756</v>
      </c>
      <c r="B560" s="0" t="s">
        <v>76</v>
      </c>
      <c r="C560" s="1"/>
      <c r="H560" s="14"/>
      <c r="J560" s="15"/>
      <c r="M560" s="0" t="s">
        <v>756</v>
      </c>
      <c r="U560" s="1"/>
    </row>
    <row r="561" customFormat="false" ht="15" hidden="false" customHeight="false" outlineLevel="0" collapsed="false">
      <c r="A561" s="0" t="s">
        <v>757</v>
      </c>
      <c r="B561" s="0" t="s">
        <v>34</v>
      </c>
      <c r="C561" s="1"/>
      <c r="E561" s="0" t="n">
        <v>11</v>
      </c>
      <c r="H561" s="14"/>
      <c r="J561" s="15"/>
      <c r="M561" s="0" t="s">
        <v>757</v>
      </c>
      <c r="N561" s="0" t="str">
        <f aca="false">VLOOKUP(A561,C$3:K$433,2,FALSE())</f>
        <v>WR</v>
      </c>
      <c r="O561" s="0" t="n">
        <v>11</v>
      </c>
      <c r="P561" s="0" t="n">
        <f aca="false">VLOOKUP(A561,C$3:K$433,4,FALSE())</f>
        <v>211</v>
      </c>
      <c r="Q561" s="0" t="n">
        <f aca="false">VLOOKUP(A561,C$3:K$433,6,FALSE())</f>
        <v>0</v>
      </c>
      <c r="R561" s="0" t="n">
        <f aca="false">VLOOKUP(A561,C$3:K$433,8,FALSE())</f>
        <v>19</v>
      </c>
      <c r="U561" s="1"/>
    </row>
    <row r="562" customFormat="false" ht="15" hidden="false" customHeight="false" outlineLevel="0" collapsed="false">
      <c r="A562" s="0" t="s">
        <v>758</v>
      </c>
      <c r="B562" s="0" t="s">
        <v>55</v>
      </c>
      <c r="C562" s="1"/>
      <c r="E562" s="0" t="n">
        <v>16</v>
      </c>
      <c r="H562" s="15"/>
      <c r="J562" s="14"/>
      <c r="M562" s="0" t="s">
        <v>758</v>
      </c>
      <c r="N562" s="0" t="str">
        <f aca="false">VLOOKUP(A562,C$3:K$433,2,FALSE())</f>
        <v>LB</v>
      </c>
      <c r="O562" s="0" t="n">
        <v>16</v>
      </c>
      <c r="P562" s="0" t="n">
        <f aca="false">VLOOKUP(A562,C$3:K$433,4,FALSE())</f>
        <v>0</v>
      </c>
      <c r="Q562" s="0" t="n">
        <f aca="false">VLOOKUP(A562,C$3:K$433,6,FALSE())</f>
        <v>509</v>
      </c>
      <c r="R562" s="0" t="n">
        <f aca="false">VLOOKUP(A562,C$3:K$433,8,FALSE())</f>
        <v>173</v>
      </c>
      <c r="U562" s="1"/>
    </row>
    <row r="563" customFormat="false" ht="15" hidden="false" customHeight="false" outlineLevel="0" collapsed="false">
      <c r="A563" s="0" t="s">
        <v>759</v>
      </c>
      <c r="B563" s="0" t="s">
        <v>40</v>
      </c>
      <c r="C563" s="1"/>
      <c r="H563" s="15"/>
      <c r="J563" s="14"/>
      <c r="M563" s="0" t="s">
        <v>759</v>
      </c>
      <c r="U563" s="1"/>
    </row>
    <row r="564" customFormat="false" ht="15" hidden="false" customHeight="false" outlineLevel="0" collapsed="false">
      <c r="A564" s="0" t="s">
        <v>760</v>
      </c>
      <c r="B564" s="0" t="s">
        <v>47</v>
      </c>
      <c r="C564" s="1"/>
      <c r="E564" s="0" t="n">
        <v>16</v>
      </c>
      <c r="H564" s="14"/>
      <c r="J564" s="15"/>
      <c r="M564" s="0" t="s">
        <v>760</v>
      </c>
      <c r="N564" s="0" t="str">
        <f aca="false">VLOOKUP(A564,C$3:K$433,2,FALSE())</f>
        <v>CB</v>
      </c>
      <c r="O564" s="0" t="n">
        <v>16</v>
      </c>
      <c r="P564" s="0" t="n">
        <f aca="false">VLOOKUP(A564,C$3:K$433,4,FALSE())</f>
        <v>0</v>
      </c>
      <c r="Q564" s="0" t="n">
        <f aca="false">VLOOKUP(A564,C$3:K$433,6,FALSE())</f>
        <v>471</v>
      </c>
      <c r="R564" s="0" t="n">
        <f aca="false">VLOOKUP(A564,C$3:K$433,8,FALSE())</f>
        <v>112</v>
      </c>
      <c r="U564" s="1"/>
    </row>
    <row r="565" customFormat="false" ht="15" hidden="false" customHeight="false" outlineLevel="0" collapsed="false">
      <c r="A565" s="0" t="s">
        <v>761</v>
      </c>
      <c r="B565" s="0" t="s">
        <v>19</v>
      </c>
      <c r="C565" s="1"/>
      <c r="H565" s="15"/>
      <c r="J565" s="14"/>
      <c r="M565" s="0" t="s">
        <v>761</v>
      </c>
      <c r="U565" s="1"/>
    </row>
    <row r="566" customFormat="false" ht="15" hidden="false" customHeight="false" outlineLevel="0" collapsed="false">
      <c r="A566" s="0" t="s">
        <v>762</v>
      </c>
      <c r="B566" s="0" t="s">
        <v>85</v>
      </c>
      <c r="C566" s="1"/>
      <c r="H566" s="14"/>
      <c r="J566" s="15"/>
      <c r="M566" s="0" t="s">
        <v>762</v>
      </c>
      <c r="U566" s="1"/>
    </row>
    <row r="567" customFormat="false" ht="15" hidden="false" customHeight="false" outlineLevel="0" collapsed="false">
      <c r="A567" s="0" t="s">
        <v>764</v>
      </c>
      <c r="B567" s="0" t="s">
        <v>30</v>
      </c>
      <c r="C567" s="1"/>
      <c r="H567" s="14"/>
      <c r="J567" s="15"/>
      <c r="M567" s="0" t="s">
        <v>764</v>
      </c>
      <c r="U567" s="1"/>
    </row>
    <row r="568" customFormat="false" ht="15" hidden="false" customHeight="false" outlineLevel="0" collapsed="false">
      <c r="A568" s="0" t="s">
        <v>765</v>
      </c>
      <c r="B568" s="0" t="s">
        <v>30</v>
      </c>
      <c r="C568" s="1"/>
      <c r="H568" s="14"/>
      <c r="J568" s="15"/>
      <c r="M568" s="0" t="s">
        <v>765</v>
      </c>
      <c r="U568" s="1"/>
    </row>
    <row r="569" customFormat="false" ht="15" hidden="false" customHeight="false" outlineLevel="0" collapsed="false">
      <c r="A569" s="0" t="s">
        <v>766</v>
      </c>
      <c r="B569" s="0" t="s">
        <v>76</v>
      </c>
      <c r="C569" s="1"/>
      <c r="H569" s="14"/>
      <c r="J569" s="15"/>
      <c r="M569" s="0" t="s">
        <v>766</v>
      </c>
      <c r="U569" s="1"/>
    </row>
    <row r="570" customFormat="false" ht="15" hidden="false" customHeight="false" outlineLevel="0" collapsed="false">
      <c r="A570" s="0" t="s">
        <v>768</v>
      </c>
      <c r="B570" s="0" t="s">
        <v>47</v>
      </c>
      <c r="C570" s="1"/>
      <c r="E570" s="0" t="n">
        <v>14</v>
      </c>
      <c r="H570" s="14"/>
      <c r="J570" s="14"/>
      <c r="M570" s="0" t="s">
        <v>768</v>
      </c>
      <c r="N570" s="0" t="str">
        <f aca="false">VLOOKUP(A570,C$3:K$433,2,FALSE())</f>
        <v>CB</v>
      </c>
      <c r="O570" s="0" t="n">
        <v>14</v>
      </c>
      <c r="P570" s="0" t="n">
        <f aca="false">VLOOKUP(A570,C$3:K$433,4,FALSE())</f>
        <v>0</v>
      </c>
      <c r="Q570" s="0" t="n">
        <f aca="false">VLOOKUP(A570,C$3:K$433,6,FALSE())</f>
        <v>322</v>
      </c>
      <c r="R570" s="0" t="n">
        <f aca="false">VLOOKUP(A570,C$3:K$433,8,FALSE())</f>
        <v>203</v>
      </c>
      <c r="U570" s="1"/>
    </row>
    <row r="571" customFormat="false" ht="15" hidden="false" customHeight="false" outlineLevel="0" collapsed="false">
      <c r="A571" s="0" t="s">
        <v>769</v>
      </c>
      <c r="B571" s="0" t="s">
        <v>68</v>
      </c>
      <c r="C571" s="1"/>
      <c r="H571" s="15"/>
      <c r="J571" s="14"/>
      <c r="M571" s="0" t="s">
        <v>769</v>
      </c>
      <c r="U571" s="1"/>
    </row>
    <row r="572" customFormat="false" ht="15" hidden="false" customHeight="false" outlineLevel="0" collapsed="false">
      <c r="A572" s="0" t="s">
        <v>770</v>
      </c>
      <c r="B572" s="0" t="s">
        <v>19</v>
      </c>
      <c r="C572" s="1"/>
      <c r="H572" s="14"/>
      <c r="J572" s="15"/>
      <c r="M572" s="0" t="s">
        <v>770</v>
      </c>
      <c r="U572" s="1"/>
    </row>
    <row r="573" customFormat="false" ht="15" hidden="false" customHeight="false" outlineLevel="0" collapsed="false">
      <c r="A573" s="0" t="s">
        <v>771</v>
      </c>
      <c r="B573" s="0" t="s">
        <v>34</v>
      </c>
      <c r="C573" s="1"/>
      <c r="E573" s="0" t="n">
        <v>11</v>
      </c>
      <c r="H573" s="14"/>
      <c r="J573" s="15"/>
      <c r="M573" s="0" t="s">
        <v>771</v>
      </c>
      <c r="N573" s="0" t="str">
        <f aca="false">VLOOKUP(A573,C$3:K$433,2,FALSE())</f>
        <v>CB</v>
      </c>
      <c r="O573" s="0" t="n">
        <v>11</v>
      </c>
      <c r="P573" s="0" t="n">
        <f aca="false">VLOOKUP(A573,C$3:K$433,4,FALSE())</f>
        <v>0</v>
      </c>
      <c r="Q573" s="0" t="n">
        <f aca="false">VLOOKUP(A573,C$3:K$433,6,FALSE())</f>
        <v>259</v>
      </c>
      <c r="R573" s="0" t="n">
        <f aca="false">VLOOKUP(A573,C$3:K$433,8,FALSE())</f>
        <v>86</v>
      </c>
      <c r="U573" s="1"/>
    </row>
    <row r="574" customFormat="false" ht="15" hidden="false" customHeight="false" outlineLevel="0" collapsed="false">
      <c r="A574" s="0" t="s">
        <v>772</v>
      </c>
      <c r="B574" s="0" t="s">
        <v>13</v>
      </c>
      <c r="C574" s="1"/>
      <c r="E574" s="0" t="n">
        <v>7</v>
      </c>
      <c r="H574" s="15"/>
      <c r="J574" s="14"/>
      <c r="M574" s="0" t="s">
        <v>772</v>
      </c>
      <c r="N574" s="0" t="str">
        <f aca="false">VLOOKUP(A574,C$3:K$433,2,FALSE())</f>
        <v>G</v>
      </c>
      <c r="O574" s="0" t="n">
        <v>7</v>
      </c>
      <c r="P574" s="0" t="n">
        <f aca="false">VLOOKUP(A574,C$3:K$433,4,FALSE())</f>
        <v>383</v>
      </c>
      <c r="Q574" s="0" t="n">
        <f aca="false">VLOOKUP(A574,C$3:K$433,6,FALSE())</f>
        <v>0</v>
      </c>
      <c r="R574" s="0" t="n">
        <f aca="false">VLOOKUP(A574,C$3:K$433,8,FALSE())</f>
        <v>15</v>
      </c>
      <c r="U574" s="1"/>
    </row>
    <row r="575" customFormat="false" ht="15" hidden="false" customHeight="false" outlineLevel="0" collapsed="false">
      <c r="A575" s="0" t="s">
        <v>773</v>
      </c>
      <c r="B575" s="0" t="s">
        <v>19</v>
      </c>
      <c r="C575" s="1"/>
      <c r="H575" s="15"/>
      <c r="J575" s="14"/>
      <c r="M575" s="0" t="s">
        <v>773</v>
      </c>
      <c r="U575" s="1"/>
    </row>
    <row r="576" customFormat="false" ht="15" hidden="false" customHeight="false" outlineLevel="0" collapsed="false">
      <c r="A576" s="0" t="s">
        <v>774</v>
      </c>
      <c r="B576" s="0" t="s">
        <v>34</v>
      </c>
      <c r="C576" s="1"/>
      <c r="H576" s="15"/>
      <c r="J576" s="14"/>
      <c r="M576" s="0" t="s">
        <v>774</v>
      </c>
      <c r="U576" s="1"/>
    </row>
    <row r="577" customFormat="false" ht="15" hidden="false" customHeight="false" outlineLevel="0" collapsed="false">
      <c r="A577" s="0" t="s">
        <v>776</v>
      </c>
      <c r="B577" s="0" t="s">
        <v>40</v>
      </c>
      <c r="C577" s="1"/>
      <c r="E577" s="0" t="n">
        <v>7</v>
      </c>
      <c r="H577" s="14"/>
      <c r="J577" s="15"/>
      <c r="M577" s="1" t="s">
        <v>776</v>
      </c>
      <c r="N577" s="0" t="str">
        <f aca="false">VLOOKUP(A577,C$3:K$433,2,FALSE())</f>
        <v>RB</v>
      </c>
      <c r="O577" s="0" t="n">
        <v>11</v>
      </c>
      <c r="P577" s="0" t="n">
        <f aca="false">VLOOKUP(A577,C$3:K$433,4,FALSE())</f>
        <v>2</v>
      </c>
      <c r="Q577" s="0" t="n">
        <f aca="false">VLOOKUP(A577,C$3:K$433,6,FALSE())</f>
        <v>0</v>
      </c>
      <c r="R577" s="0" t="n">
        <f aca="false">108+32+12</f>
        <v>152</v>
      </c>
      <c r="S577" s="18" t="s">
        <v>40</v>
      </c>
      <c r="T577" s="18" t="n">
        <v>3</v>
      </c>
      <c r="U577" s="18" t="n">
        <v>0</v>
      </c>
      <c r="V577" s="23" t="n">
        <v>0</v>
      </c>
      <c r="W577" s="24" t="n">
        <v>0</v>
      </c>
      <c r="X577" s="23" t="n">
        <v>0</v>
      </c>
      <c r="Y577" s="20" t="n">
        <v>32</v>
      </c>
      <c r="Z577" s="23" t="n">
        <v>0.0734</v>
      </c>
      <c r="AA577" s="18" t="s">
        <v>40</v>
      </c>
      <c r="AB577" s="18"/>
      <c r="AC577" s="18" t="n">
        <v>0</v>
      </c>
      <c r="AD577" s="23" t="n">
        <v>0</v>
      </c>
      <c r="AE577" s="24" t="n">
        <v>0</v>
      </c>
      <c r="AF577" s="23" t="n">
        <v>0</v>
      </c>
      <c r="AG577" s="20" t="n">
        <v>12</v>
      </c>
      <c r="AH577" s="23" t="n">
        <v>0.0261</v>
      </c>
    </row>
    <row r="578" customFormat="false" ht="15" hidden="false" customHeight="false" outlineLevel="0" collapsed="false">
      <c r="A578" s="0" t="s">
        <v>777</v>
      </c>
      <c r="B578" s="0" t="s">
        <v>76</v>
      </c>
      <c r="C578" s="1"/>
      <c r="H578" s="14"/>
      <c r="J578" s="15"/>
      <c r="M578" s="0" t="s">
        <v>777</v>
      </c>
    </row>
    <row r="579" customFormat="false" ht="15" hidden="false" customHeight="false" outlineLevel="0" collapsed="false">
      <c r="A579" s="0" t="s">
        <v>778</v>
      </c>
      <c r="B579" s="0" t="s">
        <v>85</v>
      </c>
      <c r="C579" s="1"/>
      <c r="E579" s="0" t="n">
        <v>7</v>
      </c>
      <c r="H579" s="14"/>
      <c r="J579" s="15"/>
      <c r="M579" s="0" t="s">
        <v>778</v>
      </c>
      <c r="N579" s="0" t="str">
        <f aca="false">VLOOKUP(A579,C$3:K$433,2,FALSE())</f>
        <v>DE</v>
      </c>
      <c r="O579" s="0" t="n">
        <v>7</v>
      </c>
      <c r="P579" s="0" t="n">
        <f aca="false">VLOOKUP(A579,C$3:K$433,4,FALSE())</f>
        <v>0</v>
      </c>
      <c r="Q579" s="0" t="n">
        <f aca="false">VLOOKUP(A579,C$3:K$433,6,FALSE())</f>
        <v>22</v>
      </c>
      <c r="R579" s="0" t="n">
        <f aca="false">VLOOKUP(A579,C$3:K$433,8,FALSE())</f>
        <v>25</v>
      </c>
      <c r="U579" s="1"/>
    </row>
    <row r="580" customFormat="false" ht="15" hidden="false" customHeight="false" outlineLevel="0" collapsed="false">
      <c r="A580" s="0" t="s">
        <v>780</v>
      </c>
      <c r="B580" s="0" t="s">
        <v>19</v>
      </c>
      <c r="C580" s="1"/>
      <c r="E580" s="0" t="n">
        <v>11</v>
      </c>
      <c r="H580" s="14"/>
      <c r="J580" s="15"/>
      <c r="M580" s="0" t="s">
        <v>780</v>
      </c>
      <c r="N580" s="0" t="str">
        <f aca="false">VLOOKUP(A580,C$3:K$433,2,FALSE())</f>
        <v>LB</v>
      </c>
      <c r="O580" s="0" t="n">
        <v>11</v>
      </c>
      <c r="P580" s="0" t="n">
        <f aca="false">VLOOKUP(A580,C$3:K$433,4,FALSE())</f>
        <v>0</v>
      </c>
      <c r="Q580" s="0" t="n">
        <f aca="false">VLOOKUP(A580,C$3:K$433,6,FALSE())</f>
        <v>129</v>
      </c>
      <c r="R580" s="0" t="n">
        <f aca="false">VLOOKUP(A580,C$3:K$433,8,FALSE())</f>
        <v>96</v>
      </c>
      <c r="U580" s="1"/>
    </row>
    <row r="581" customFormat="false" ht="15" hidden="false" customHeight="false" outlineLevel="0" collapsed="false">
      <c r="A581" s="0" t="s">
        <v>781</v>
      </c>
      <c r="B581" s="0" t="s">
        <v>47</v>
      </c>
      <c r="C581" s="1"/>
      <c r="E581" s="0" t="n">
        <v>1</v>
      </c>
      <c r="H581" s="14"/>
      <c r="J581" s="15"/>
      <c r="M581" s="0" t="s">
        <v>781</v>
      </c>
      <c r="N581" s="0" t="str">
        <f aca="false">VLOOKUP(A581,C$3:K$433,2,FALSE())</f>
        <v>DB</v>
      </c>
      <c r="O581" s="0" t="n">
        <v>1</v>
      </c>
      <c r="P581" s="0" t="n">
        <f aca="false">VLOOKUP(A581,C$3:K$433,4,FALSE())</f>
        <v>0</v>
      </c>
      <c r="Q581" s="0" t="n">
        <f aca="false">VLOOKUP(A581,C$3:K$433,6,FALSE())</f>
        <v>0</v>
      </c>
      <c r="R581" s="0" t="n">
        <f aca="false">VLOOKUP(A581,C$3:K$433,8,FALSE())</f>
        <v>1</v>
      </c>
      <c r="U581" s="1"/>
    </row>
    <row r="582" customFormat="false" ht="15" hidden="false" customHeight="false" outlineLevel="0" collapsed="false">
      <c r="A582" s="0" t="s">
        <v>782</v>
      </c>
      <c r="B582" s="0" t="s">
        <v>16</v>
      </c>
      <c r="C582" s="1"/>
      <c r="H582" s="15"/>
      <c r="J582" s="14"/>
      <c r="M582" s="0" t="s">
        <v>782</v>
      </c>
      <c r="U582" s="1"/>
    </row>
    <row r="583" customFormat="false" ht="15" hidden="false" customHeight="false" outlineLevel="0" collapsed="false">
      <c r="A583" s="0" t="s">
        <v>783</v>
      </c>
      <c r="B583" s="0" t="s">
        <v>55</v>
      </c>
      <c r="C583" s="1"/>
      <c r="E583" s="0" t="n">
        <v>12</v>
      </c>
      <c r="H583" s="14"/>
      <c r="J583" s="15"/>
      <c r="M583" s="0" t="s">
        <v>783</v>
      </c>
      <c r="N583" s="0" t="str">
        <f aca="false">VLOOKUP(A583,C$3:K$433,2,FALSE())</f>
        <v>DE</v>
      </c>
      <c r="O583" s="0" t="n">
        <v>12</v>
      </c>
      <c r="P583" s="0" t="n">
        <f aca="false">VLOOKUP(A583,C$3:K$433,4,FALSE())</f>
        <v>0</v>
      </c>
      <c r="Q583" s="0" t="n">
        <f aca="false">VLOOKUP(A583,C$3:K$433,6,FALSE())</f>
        <v>244</v>
      </c>
      <c r="R583" s="0" t="n">
        <f aca="false">VLOOKUP(A583,C$3:K$433,8,FALSE())</f>
        <v>23</v>
      </c>
      <c r="U583" s="1"/>
    </row>
    <row r="584" customFormat="false" ht="15" hidden="false" customHeight="false" outlineLevel="0" collapsed="false">
      <c r="A584" s="0" t="s">
        <v>784</v>
      </c>
      <c r="B584" s="0" t="s">
        <v>34</v>
      </c>
      <c r="C584" s="1"/>
      <c r="E584" s="0" t="n">
        <v>1</v>
      </c>
      <c r="H584" s="14"/>
      <c r="J584" s="14"/>
      <c r="M584" s="0" t="s">
        <v>784</v>
      </c>
      <c r="N584" s="0" t="str">
        <f aca="false">VLOOKUP(A584,C$3:K$433,2,FALSE())</f>
        <v>WR</v>
      </c>
      <c r="O584" s="0" t="n">
        <v>1</v>
      </c>
      <c r="P584" s="0" t="n">
        <f aca="false">VLOOKUP(A584,C$3:K$433,4,FALSE())</f>
        <v>1</v>
      </c>
      <c r="Q584" s="0" t="n">
        <f aca="false">VLOOKUP(A584,C$3:K$433,6,FALSE())</f>
        <v>0</v>
      </c>
      <c r="R584" s="0" t="n">
        <f aca="false">VLOOKUP(A584,C$3:K$433,8,FALSE())</f>
        <v>0</v>
      </c>
      <c r="U584" s="1"/>
    </row>
    <row r="585" customFormat="false" ht="15" hidden="false" customHeight="false" outlineLevel="0" collapsed="false">
      <c r="A585" s="0" t="s">
        <v>785</v>
      </c>
      <c r="B585" s="0" t="s">
        <v>34</v>
      </c>
      <c r="C585" s="1"/>
      <c r="E585" s="0" t="n">
        <v>9</v>
      </c>
      <c r="H585" s="14"/>
      <c r="J585" s="15"/>
      <c r="M585" s="0" t="s">
        <v>785</v>
      </c>
      <c r="N585" s="0" t="str">
        <f aca="false">VLOOKUP(A585,C$3:K$433,2,FALSE())</f>
        <v>WR</v>
      </c>
      <c r="O585" s="0" t="n">
        <v>9</v>
      </c>
      <c r="P585" s="0" t="n">
        <f aca="false">VLOOKUP(A585,C$3:K$433,4,FALSE())</f>
        <v>168</v>
      </c>
      <c r="Q585" s="0" t="n">
        <f aca="false">VLOOKUP(A585,C$3:K$433,6,FALSE())</f>
        <v>0</v>
      </c>
      <c r="R585" s="0" t="n">
        <f aca="false">VLOOKUP(A585,C$3:K$433,8,FALSE())</f>
        <v>39</v>
      </c>
      <c r="U585" s="1"/>
    </row>
    <row r="586" customFormat="false" ht="15" hidden="false" customHeight="false" outlineLevel="0" collapsed="false">
      <c r="A586" s="0" t="s">
        <v>786</v>
      </c>
      <c r="B586" s="0" t="s">
        <v>55</v>
      </c>
      <c r="C586" s="1"/>
      <c r="H586" s="15"/>
      <c r="J586" s="14"/>
      <c r="M586" s="0" t="s">
        <v>786</v>
      </c>
      <c r="U586" s="1"/>
    </row>
    <row r="587" customFormat="false" ht="15" hidden="false" customHeight="false" outlineLevel="0" collapsed="false">
      <c r="A587" s="0" t="s">
        <v>787</v>
      </c>
      <c r="B587" s="0" t="s">
        <v>16</v>
      </c>
      <c r="C587" s="1"/>
      <c r="H587" s="15"/>
      <c r="J587" s="14"/>
      <c r="M587" s="0" t="s">
        <v>787</v>
      </c>
      <c r="U587" s="1"/>
    </row>
    <row r="588" customFormat="false" ht="15" hidden="false" customHeight="false" outlineLevel="0" collapsed="false">
      <c r="A588" s="0" t="s">
        <v>788</v>
      </c>
      <c r="B588" s="0" t="s">
        <v>37</v>
      </c>
      <c r="C588" s="1"/>
      <c r="H588" s="14"/>
      <c r="J588" s="15"/>
      <c r="M588" s="0" t="s">
        <v>788</v>
      </c>
      <c r="U588" s="1"/>
    </row>
    <row r="589" customFormat="false" ht="15" hidden="false" customHeight="false" outlineLevel="0" collapsed="false">
      <c r="A589" s="0" t="s">
        <v>789</v>
      </c>
      <c r="B589" s="0" t="s">
        <v>47</v>
      </c>
      <c r="C589" s="1"/>
      <c r="H589" s="15"/>
      <c r="J589" s="14"/>
      <c r="M589" s="0" t="s">
        <v>789</v>
      </c>
      <c r="U589" s="1"/>
    </row>
    <row r="590" customFormat="false" ht="15" hidden="false" customHeight="false" outlineLevel="0" collapsed="false">
      <c r="A590" s="0" t="s">
        <v>790</v>
      </c>
      <c r="B590" s="0" t="s">
        <v>80</v>
      </c>
      <c r="C590" s="1"/>
      <c r="H590" s="15"/>
      <c r="J590" s="14"/>
      <c r="M590" s="0" t="s">
        <v>790</v>
      </c>
      <c r="U590" s="1"/>
    </row>
    <row r="591" customFormat="false" ht="15" hidden="false" customHeight="false" outlineLevel="0" collapsed="false">
      <c r="A591" s="0" t="s">
        <v>791</v>
      </c>
      <c r="B591" s="0" t="s">
        <v>55</v>
      </c>
      <c r="C591" s="1"/>
      <c r="H591" s="14"/>
      <c r="J591" s="15"/>
      <c r="M591" s="0" t="s">
        <v>791</v>
      </c>
      <c r="U591" s="1"/>
    </row>
    <row r="592" customFormat="false" ht="15" hidden="false" customHeight="false" outlineLevel="0" collapsed="false">
      <c r="A592" s="0" t="s">
        <v>792</v>
      </c>
      <c r="B592" s="0" t="s">
        <v>47</v>
      </c>
      <c r="C592" s="1"/>
      <c r="H592" s="15"/>
      <c r="J592" s="14"/>
      <c r="M592" s="0" t="s">
        <v>792</v>
      </c>
      <c r="U592" s="1"/>
    </row>
    <row r="593" customFormat="false" ht="15" hidden="false" customHeight="false" outlineLevel="0" collapsed="false">
      <c r="A593" s="0" t="s">
        <v>794</v>
      </c>
      <c r="B593" s="0" t="s">
        <v>24</v>
      </c>
      <c r="C593" s="1"/>
      <c r="H593" s="14"/>
      <c r="J593" s="15"/>
      <c r="M593" s="0" t="s">
        <v>794</v>
      </c>
      <c r="U593" s="1"/>
    </row>
    <row r="594" customFormat="false" ht="15" hidden="false" customHeight="false" outlineLevel="0" collapsed="false">
      <c r="A594" s="0" t="s">
        <v>795</v>
      </c>
      <c r="B594" s="0" t="s">
        <v>68</v>
      </c>
      <c r="C594" s="1"/>
      <c r="H594" s="14"/>
      <c r="J594" s="15"/>
      <c r="M594" s="0" t="s">
        <v>795</v>
      </c>
      <c r="U594" s="1"/>
    </row>
    <row r="595" customFormat="false" ht="15" hidden="false" customHeight="false" outlineLevel="0" collapsed="false">
      <c r="A595" s="0" t="s">
        <v>796</v>
      </c>
      <c r="B595" s="0" t="s">
        <v>68</v>
      </c>
      <c r="C595" s="1"/>
      <c r="E595" s="0" t="n">
        <v>13</v>
      </c>
      <c r="H595" s="14"/>
      <c r="J595" s="15"/>
      <c r="M595" s="0" t="s">
        <v>796</v>
      </c>
      <c r="N595" s="0" t="str">
        <f aca="false">VLOOKUP(A595,C$3:K$433,2,FALSE())</f>
        <v>T</v>
      </c>
      <c r="O595" s="0" t="n">
        <v>13</v>
      </c>
      <c r="P595" s="0" t="n">
        <f aca="false">VLOOKUP(A595,C$3:K$433,4,FALSE())</f>
        <v>727</v>
      </c>
      <c r="Q595" s="0" t="n">
        <f aca="false">VLOOKUP(A595,C$3:K$433,6,FALSE())</f>
        <v>0</v>
      </c>
      <c r="R595" s="0" t="n">
        <f aca="false">VLOOKUP(A595,C$3:K$433,8,FALSE())</f>
        <v>51</v>
      </c>
      <c r="U595" s="1"/>
    </row>
    <row r="596" customFormat="false" ht="15" hidden="false" customHeight="false" outlineLevel="0" collapsed="false">
      <c r="A596" s="0" t="s">
        <v>797</v>
      </c>
      <c r="B596" s="0" t="s">
        <v>47</v>
      </c>
      <c r="C596" s="1"/>
      <c r="H596" s="14"/>
      <c r="J596" s="15"/>
      <c r="M596" s="0" t="s">
        <v>797</v>
      </c>
      <c r="U596" s="1"/>
    </row>
    <row r="597" customFormat="false" ht="15" hidden="false" customHeight="false" outlineLevel="0" collapsed="false">
      <c r="A597" s="0" t="s">
        <v>798</v>
      </c>
      <c r="B597" s="0" t="s">
        <v>30</v>
      </c>
      <c r="C597" s="1"/>
      <c r="E597" s="0" t="n">
        <v>13</v>
      </c>
      <c r="H597" s="15"/>
      <c r="J597" s="14"/>
      <c r="M597" s="0" t="s">
        <v>798</v>
      </c>
      <c r="N597" s="0" t="str">
        <f aca="false">VLOOKUP(A597,C$3:K$433,2,FALSE())</f>
        <v>S</v>
      </c>
      <c r="O597" s="0" t="n">
        <v>13</v>
      </c>
      <c r="P597" s="0" t="n">
        <f aca="false">VLOOKUP(A597,C$3:K$433,4,FALSE())</f>
        <v>0</v>
      </c>
      <c r="Q597" s="0" t="n">
        <f aca="false">VLOOKUP(A597,C$3:K$433,6,FALSE())</f>
        <v>289</v>
      </c>
      <c r="R597" s="0" t="n">
        <f aca="false">VLOOKUP(A597,C$3:K$433,8,FALSE())</f>
        <v>140</v>
      </c>
      <c r="U597" s="1"/>
    </row>
    <row r="598" customFormat="false" ht="15" hidden="false" customHeight="false" outlineLevel="0" collapsed="false">
      <c r="A598" s="0" t="s">
        <v>799</v>
      </c>
      <c r="B598" s="0" t="s">
        <v>13</v>
      </c>
      <c r="C598" s="1"/>
      <c r="H598" s="15"/>
      <c r="J598" s="14"/>
      <c r="M598" s="0" t="s">
        <v>799</v>
      </c>
      <c r="U598" s="1"/>
    </row>
    <row r="599" customFormat="false" ht="15" hidden="false" customHeight="false" outlineLevel="0" collapsed="false">
      <c r="A599" s="0" t="s">
        <v>800</v>
      </c>
      <c r="B599" s="0" t="s">
        <v>55</v>
      </c>
      <c r="C599" s="1"/>
      <c r="H599" s="15"/>
      <c r="J599" s="15"/>
      <c r="M599" s="0" t="s">
        <v>800</v>
      </c>
      <c r="U599" s="1"/>
    </row>
    <row r="600" customFormat="false" ht="15" hidden="false" customHeight="false" outlineLevel="0" collapsed="false">
      <c r="A600" s="0" t="s">
        <v>802</v>
      </c>
      <c r="B600" s="0" t="s">
        <v>80</v>
      </c>
      <c r="C600" s="1"/>
      <c r="H600" s="14"/>
      <c r="J600" s="15"/>
      <c r="M600" s="0" t="s">
        <v>802</v>
      </c>
      <c r="U600" s="1"/>
    </row>
    <row r="601" customFormat="false" ht="15" hidden="false" customHeight="false" outlineLevel="0" collapsed="false">
      <c r="A601" s="0" t="s">
        <v>803</v>
      </c>
      <c r="B601" s="0" t="s">
        <v>47</v>
      </c>
      <c r="C601" s="1"/>
      <c r="H601" s="14"/>
      <c r="J601" s="15"/>
      <c r="M601" s="0" t="s">
        <v>803</v>
      </c>
      <c r="U601" s="1"/>
    </row>
    <row r="602" customFormat="false" ht="15" hidden="false" customHeight="false" outlineLevel="0" collapsed="false">
      <c r="A602" s="0" t="s">
        <v>804</v>
      </c>
      <c r="B602" s="0" t="s">
        <v>47</v>
      </c>
      <c r="C602" s="1"/>
      <c r="E602" s="0" t="n">
        <v>15</v>
      </c>
      <c r="H602" s="15"/>
      <c r="J602" s="15"/>
      <c r="M602" s="0" t="s">
        <v>804</v>
      </c>
      <c r="N602" s="0" t="str">
        <f aca="false">VLOOKUP(A602,C$3:K$433,2,FALSE())</f>
        <v>CB</v>
      </c>
      <c r="O602" s="0" t="n">
        <v>15</v>
      </c>
      <c r="P602" s="0" t="n">
        <f aca="false">VLOOKUP(A602,C$3:K$433,4,FALSE())</f>
        <v>0</v>
      </c>
      <c r="Q602" s="0" t="n">
        <f aca="false">VLOOKUP(A602,C$3:K$433,6,FALSE())</f>
        <v>914</v>
      </c>
      <c r="R602" s="0" t="n">
        <f aca="false">VLOOKUP(A602,C$3:K$433,8,FALSE())</f>
        <v>67</v>
      </c>
      <c r="U602" s="1"/>
    </row>
    <row r="603" customFormat="false" ht="15" hidden="false" customHeight="false" outlineLevel="0" collapsed="false">
      <c r="A603" s="0" t="s">
        <v>805</v>
      </c>
      <c r="B603" s="0" t="s">
        <v>30</v>
      </c>
      <c r="C603" s="1"/>
      <c r="E603" s="0" t="n">
        <v>8</v>
      </c>
      <c r="H603" s="14"/>
      <c r="J603" s="15"/>
      <c r="M603" s="0" t="s">
        <v>805</v>
      </c>
      <c r="N603" s="0" t="str">
        <f aca="false">VLOOKUP(A603,C$3:K$433,2,FALSE())</f>
        <v>SS</v>
      </c>
      <c r="O603" s="0" t="n">
        <v>8</v>
      </c>
      <c r="P603" s="0" t="n">
        <f aca="false">VLOOKUP(A603,C$3:K$433,4,FALSE())</f>
        <v>0</v>
      </c>
      <c r="Q603" s="0" t="n">
        <f aca="false">VLOOKUP(A603,C$3:K$433,6,FALSE())</f>
        <v>0</v>
      </c>
      <c r="R603" s="0" t="n">
        <f aca="false">VLOOKUP(A603,C$3:K$433,8,FALSE())</f>
        <v>106</v>
      </c>
      <c r="U603" s="1"/>
    </row>
    <row r="604" customFormat="false" ht="15" hidden="false" customHeight="false" outlineLevel="0" collapsed="false">
      <c r="A604" s="0" t="s">
        <v>806</v>
      </c>
      <c r="B604" s="0" t="s">
        <v>16</v>
      </c>
      <c r="C604" s="1"/>
      <c r="H604" s="14"/>
      <c r="J604" s="15"/>
      <c r="M604" s="0" t="s">
        <v>806</v>
      </c>
      <c r="U604" s="1"/>
    </row>
    <row r="605" customFormat="false" ht="15" hidden="false" customHeight="false" outlineLevel="0" collapsed="false">
      <c r="A605" s="0" t="s">
        <v>807</v>
      </c>
      <c r="B605" s="0" t="s">
        <v>34</v>
      </c>
      <c r="C605" s="1"/>
      <c r="H605" s="14"/>
      <c r="J605" s="15"/>
      <c r="M605" s="0" t="s">
        <v>807</v>
      </c>
      <c r="U605" s="1"/>
    </row>
    <row r="606" customFormat="false" ht="15" hidden="false" customHeight="false" outlineLevel="0" collapsed="false">
      <c r="A606" s="0" t="s">
        <v>809</v>
      </c>
      <c r="B606" s="0" t="s">
        <v>13</v>
      </c>
      <c r="C606" s="1"/>
      <c r="H606" s="15"/>
      <c r="J606" s="14"/>
      <c r="M606" s="0" t="s">
        <v>809</v>
      </c>
      <c r="U606" s="1"/>
    </row>
    <row r="607" customFormat="false" ht="15" hidden="false" customHeight="false" outlineLevel="0" collapsed="false">
      <c r="A607" s="0" t="s">
        <v>810</v>
      </c>
      <c r="B607" s="0" t="s">
        <v>55</v>
      </c>
      <c r="C607" s="1"/>
      <c r="E607" s="0" t="n">
        <v>9</v>
      </c>
      <c r="H607" s="15"/>
      <c r="J607" s="14"/>
      <c r="M607" s="0" t="s">
        <v>810</v>
      </c>
      <c r="N607" s="0" t="str">
        <f aca="false">VLOOKUP(A607,C$3:K$433,2,FALSE())</f>
        <v>DE</v>
      </c>
      <c r="O607" s="0" t="n">
        <v>9</v>
      </c>
      <c r="P607" s="0" t="n">
        <f aca="false">VLOOKUP(A607,C$3:K$433,4,FALSE())</f>
        <v>0</v>
      </c>
      <c r="Q607" s="0" t="n">
        <f aca="false">VLOOKUP(A607,C$3:K$433,6,FALSE())</f>
        <v>225</v>
      </c>
      <c r="R607" s="0" t="n">
        <f aca="false">VLOOKUP(A607,C$3:K$433,8,FALSE())</f>
        <v>10</v>
      </c>
      <c r="U607" s="1"/>
    </row>
    <row r="608" customFormat="false" ht="15" hidden="false" customHeight="false" outlineLevel="0" collapsed="false">
      <c r="A608" s="0" t="s">
        <v>812</v>
      </c>
      <c r="B608" s="0" t="s">
        <v>55</v>
      </c>
      <c r="C608" s="1"/>
      <c r="H608" s="15"/>
      <c r="J608" s="14"/>
      <c r="M608" s="0" t="s">
        <v>812</v>
      </c>
      <c r="U608" s="1"/>
    </row>
    <row r="609" customFormat="false" ht="15" hidden="false" customHeight="false" outlineLevel="0" collapsed="false">
      <c r="A609" s="0" t="s">
        <v>813</v>
      </c>
      <c r="B609" s="0" t="s">
        <v>37</v>
      </c>
      <c r="C609" s="1"/>
      <c r="H609" s="14"/>
      <c r="J609" s="15"/>
      <c r="M609" s="0" t="s">
        <v>813</v>
      </c>
      <c r="U609" s="1"/>
    </row>
    <row r="610" customFormat="false" ht="15" hidden="false" customHeight="false" outlineLevel="0" collapsed="false">
      <c r="A610" s="0" t="s">
        <v>814</v>
      </c>
      <c r="B610" s="0" t="s">
        <v>55</v>
      </c>
      <c r="C610" s="1"/>
      <c r="E610" s="0" t="n">
        <v>1</v>
      </c>
      <c r="H610" s="15"/>
      <c r="J610" s="14"/>
      <c r="M610" s="0" t="s">
        <v>814</v>
      </c>
      <c r="N610" s="0" t="str">
        <f aca="false">VLOOKUP(A610,C$3:K$433,2,FALSE())</f>
        <v>DE</v>
      </c>
      <c r="O610" s="0" t="n">
        <v>1</v>
      </c>
      <c r="P610" s="0" t="n">
        <f aca="false">VLOOKUP(A610,C$3:K$433,4,FALSE())</f>
        <v>0</v>
      </c>
      <c r="Q610" s="0" t="n">
        <f aca="false">VLOOKUP(A610,C$3:K$433,6,FALSE())</f>
        <v>33</v>
      </c>
      <c r="R610" s="0" t="n">
        <f aca="false">VLOOKUP(A610,C$3:K$433,8,FALSE())</f>
        <v>0</v>
      </c>
      <c r="U610" s="1"/>
    </row>
    <row r="611" customFormat="false" ht="15" hidden="false" customHeight="false" outlineLevel="0" collapsed="false">
      <c r="A611" s="0" t="s">
        <v>815</v>
      </c>
      <c r="B611" s="0" t="s">
        <v>76</v>
      </c>
      <c r="C611" s="1"/>
      <c r="H611" s="15"/>
      <c r="J611" s="14"/>
      <c r="M611" s="0" t="s">
        <v>815</v>
      </c>
      <c r="U611" s="1"/>
    </row>
    <row r="612" customFormat="false" ht="15" hidden="false" customHeight="false" outlineLevel="0" collapsed="false">
      <c r="A612" s="0" t="s">
        <v>816</v>
      </c>
      <c r="B612" s="0" t="s">
        <v>24</v>
      </c>
      <c r="C612" s="1"/>
      <c r="H612" s="15"/>
      <c r="J612" s="15"/>
      <c r="M612" s="0" t="s">
        <v>816</v>
      </c>
      <c r="U612" s="1"/>
    </row>
    <row r="613" customFormat="false" ht="15" hidden="false" customHeight="false" outlineLevel="0" collapsed="false">
      <c r="A613" s="0" t="s">
        <v>817</v>
      </c>
      <c r="B613" s="0" t="s">
        <v>30</v>
      </c>
      <c r="C613" s="1"/>
      <c r="H613" s="15"/>
      <c r="J613" s="14"/>
      <c r="M613" s="0" t="s">
        <v>817</v>
      </c>
      <c r="U613" s="1"/>
    </row>
    <row r="614" customFormat="false" ht="15" hidden="false" customHeight="false" outlineLevel="0" collapsed="false">
      <c r="A614" s="0" t="s">
        <v>818</v>
      </c>
      <c r="B614" s="0" t="s">
        <v>504</v>
      </c>
      <c r="C614" s="1"/>
      <c r="H614" s="15"/>
      <c r="J614" s="14"/>
      <c r="M614" s="0" t="s">
        <v>818</v>
      </c>
      <c r="U614" s="1"/>
    </row>
    <row r="615" customFormat="false" ht="15" hidden="false" customHeight="false" outlineLevel="0" collapsed="false">
      <c r="A615" s="0" t="s">
        <v>819</v>
      </c>
      <c r="B615" s="0" t="s">
        <v>34</v>
      </c>
      <c r="C615" s="1"/>
      <c r="E615" s="0" t="n">
        <v>7</v>
      </c>
      <c r="H615" s="15"/>
      <c r="J615" s="15"/>
      <c r="M615" s="0" t="s">
        <v>819</v>
      </c>
      <c r="N615" s="0" t="str">
        <f aca="false">VLOOKUP(A615,C$3:K$433,2,FALSE())</f>
        <v>WR</v>
      </c>
      <c r="O615" s="0" t="n">
        <v>7</v>
      </c>
      <c r="P615" s="0" t="n">
        <f aca="false">VLOOKUP(A615,C$3:K$433,4,FALSE())</f>
        <v>36</v>
      </c>
      <c r="Q615" s="0" t="n">
        <f aca="false">VLOOKUP(A615,C$3:K$433,6,FALSE())</f>
        <v>0</v>
      </c>
      <c r="R615" s="0" t="n">
        <f aca="false">VLOOKUP(A615,C$3:K$433,8,FALSE())</f>
        <v>17</v>
      </c>
      <c r="U615" s="1"/>
    </row>
    <row r="616" customFormat="false" ht="15" hidden="false" customHeight="false" outlineLevel="0" collapsed="false">
      <c r="A616" s="0" t="s">
        <v>820</v>
      </c>
      <c r="B616" s="0" t="s">
        <v>47</v>
      </c>
      <c r="C616" s="1"/>
      <c r="H616" s="15"/>
      <c r="J616" s="14"/>
      <c r="M616" s="0" t="s">
        <v>820</v>
      </c>
      <c r="U616" s="1"/>
    </row>
    <row r="617" customFormat="false" ht="15" hidden="false" customHeight="false" outlineLevel="0" collapsed="false">
      <c r="A617" s="0" t="s">
        <v>822</v>
      </c>
      <c r="B617" s="0" t="s">
        <v>68</v>
      </c>
      <c r="C617" s="1"/>
      <c r="H617" s="15"/>
      <c r="J617" s="14"/>
      <c r="M617" s="0" t="s">
        <v>822</v>
      </c>
      <c r="U617" s="1"/>
    </row>
    <row r="618" customFormat="false" ht="15" hidden="false" customHeight="false" outlineLevel="0" collapsed="false">
      <c r="A618" s="0" t="s">
        <v>823</v>
      </c>
      <c r="B618" s="0" t="s">
        <v>68</v>
      </c>
      <c r="C618" s="1"/>
      <c r="H618" s="14"/>
      <c r="J618" s="15"/>
      <c r="M618" s="0" t="s">
        <v>823</v>
      </c>
      <c r="U618" s="1"/>
    </row>
    <row r="619" customFormat="false" ht="15" hidden="false" customHeight="false" outlineLevel="0" collapsed="false">
      <c r="A619" s="0" t="s">
        <v>824</v>
      </c>
      <c r="B619" s="0" t="s">
        <v>76</v>
      </c>
      <c r="C619" s="1"/>
      <c r="E619" s="0" t="n">
        <v>1</v>
      </c>
      <c r="H619" s="14"/>
      <c r="J619" s="15"/>
      <c r="M619" s="0" t="s">
        <v>824</v>
      </c>
      <c r="N619" s="0" t="str">
        <f aca="false">VLOOKUP(A619,C$3:K$433,2,FALSE())</f>
        <v>QB</v>
      </c>
      <c r="O619" s="0" t="n">
        <v>1</v>
      </c>
      <c r="P619" s="0" t="n">
        <f aca="false">VLOOKUP(A619,C$3:K$433,4,FALSE())</f>
        <v>7</v>
      </c>
      <c r="Q619" s="0" t="n">
        <f aca="false">VLOOKUP(A619,C$3:K$433,6,FALSE())</f>
        <v>0</v>
      </c>
      <c r="R619" s="0" t="n">
        <f aca="false">VLOOKUP(A619,C$3:K$433,8,FALSE())</f>
        <v>0</v>
      </c>
      <c r="U619" s="1"/>
    </row>
    <row r="620" customFormat="false" ht="15" hidden="false" customHeight="false" outlineLevel="0" collapsed="false">
      <c r="A620" s="0" t="s">
        <v>825</v>
      </c>
      <c r="B620" s="0" t="s">
        <v>47</v>
      </c>
      <c r="C620" s="1"/>
      <c r="H620" s="15"/>
      <c r="J620" s="14"/>
      <c r="M620" s="0" t="s">
        <v>825</v>
      </c>
      <c r="U620" s="1"/>
    </row>
    <row r="621" customFormat="false" ht="15" hidden="false" customHeight="false" outlineLevel="0" collapsed="false">
      <c r="A621" s="0" t="s">
        <v>826</v>
      </c>
      <c r="B621" s="0" t="s">
        <v>30</v>
      </c>
      <c r="C621" s="1"/>
      <c r="H621" s="15"/>
      <c r="J621" s="14"/>
      <c r="M621" s="0" t="s">
        <v>826</v>
      </c>
      <c r="U621" s="1"/>
    </row>
    <row r="622" customFormat="false" ht="15" hidden="false" customHeight="false" outlineLevel="0" collapsed="false">
      <c r="A622" s="0" t="s">
        <v>827</v>
      </c>
      <c r="B622" s="0" t="s">
        <v>68</v>
      </c>
      <c r="C622" s="1"/>
      <c r="H622" s="15"/>
      <c r="J622" s="15"/>
      <c r="M622" s="0" t="s">
        <v>827</v>
      </c>
      <c r="U622" s="1"/>
    </row>
    <row r="623" customFormat="false" ht="15" hidden="false" customHeight="false" outlineLevel="0" collapsed="false">
      <c r="A623" s="0" t="s">
        <v>828</v>
      </c>
      <c r="B623" s="0" t="s">
        <v>34</v>
      </c>
      <c r="C623" s="1"/>
      <c r="H623" s="15"/>
      <c r="J623" s="14"/>
      <c r="M623" s="0" t="s">
        <v>828</v>
      </c>
      <c r="U623" s="1"/>
    </row>
    <row r="624" customFormat="false" ht="15" hidden="false" customHeight="false" outlineLevel="0" collapsed="false">
      <c r="A624" s="0" t="s">
        <v>829</v>
      </c>
      <c r="B624" s="0" t="s">
        <v>76</v>
      </c>
      <c r="C624" s="1"/>
      <c r="H624" s="15"/>
      <c r="J624" s="14"/>
      <c r="M624" s="0" t="s">
        <v>829</v>
      </c>
      <c r="U624" s="1"/>
    </row>
    <row r="625" customFormat="false" ht="15" hidden="false" customHeight="false" outlineLevel="0" collapsed="false">
      <c r="A625" s="0" t="s">
        <v>830</v>
      </c>
      <c r="B625" s="0" t="s">
        <v>80</v>
      </c>
      <c r="C625" s="1"/>
      <c r="H625" s="15"/>
      <c r="J625" s="14"/>
      <c r="M625" s="0" t="s">
        <v>830</v>
      </c>
      <c r="U625" s="1"/>
    </row>
    <row r="626" customFormat="false" ht="15" hidden="false" customHeight="false" outlineLevel="0" collapsed="false">
      <c r="A626" s="0" t="s">
        <v>831</v>
      </c>
      <c r="B626" s="0" t="s">
        <v>55</v>
      </c>
      <c r="C626" s="1"/>
      <c r="E626" s="0" t="n">
        <v>14</v>
      </c>
      <c r="H626" s="15"/>
      <c r="J626" s="14"/>
      <c r="M626" s="0" t="s">
        <v>831</v>
      </c>
      <c r="N626" s="0" t="str">
        <f aca="false">VLOOKUP(A626,C$3:K$433,2,FALSE())</f>
        <v>LB</v>
      </c>
      <c r="O626" s="0" t="n">
        <v>14</v>
      </c>
      <c r="P626" s="0" t="n">
        <f aca="false">VLOOKUP(A626,C$3:K$433,4,FALSE())</f>
        <v>0</v>
      </c>
      <c r="Q626" s="0" t="n">
        <f aca="false">VLOOKUP(A626,C$3:K$433,6,FALSE())</f>
        <v>341</v>
      </c>
      <c r="R626" s="0" t="n">
        <f aca="false">VLOOKUP(A626,C$3:K$433,8,FALSE())</f>
        <v>38</v>
      </c>
      <c r="U626" s="1"/>
    </row>
    <row r="627" customFormat="false" ht="15" hidden="false" customHeight="false" outlineLevel="0" collapsed="false">
      <c r="A627" s="0" t="s">
        <v>832</v>
      </c>
      <c r="B627" s="0" t="s">
        <v>34</v>
      </c>
      <c r="C627" s="1"/>
      <c r="H627" s="14"/>
      <c r="J627" s="15"/>
      <c r="M627" s="0" t="s">
        <v>832</v>
      </c>
      <c r="U627" s="1"/>
    </row>
    <row r="628" customFormat="false" ht="15" hidden="false" customHeight="false" outlineLevel="0" collapsed="false">
      <c r="A628" s="0" t="s">
        <v>833</v>
      </c>
      <c r="B628" s="0" t="s">
        <v>24</v>
      </c>
      <c r="C628" s="1"/>
      <c r="E628" s="0" t="n">
        <v>14</v>
      </c>
      <c r="H628" s="14"/>
      <c r="J628" s="15"/>
      <c r="M628" s="0" t="s">
        <v>833</v>
      </c>
      <c r="N628" s="0" t="str">
        <f aca="false">VLOOKUP(A628,C$3:K$433,2,FALSE())</f>
        <v>LB</v>
      </c>
      <c r="O628" s="0" t="n">
        <v>14</v>
      </c>
      <c r="P628" s="0" t="n">
        <f aca="false">VLOOKUP(A628,C$3:K$433,4,FALSE())</f>
        <v>0</v>
      </c>
      <c r="Q628" s="0" t="n">
        <f aca="false">VLOOKUP(A628,C$3:K$433,6,FALSE())</f>
        <v>365</v>
      </c>
      <c r="R628" s="0" t="n">
        <f aca="false">VLOOKUP(A628,C$3:K$433,8,FALSE())</f>
        <v>166</v>
      </c>
      <c r="U628" s="1"/>
    </row>
    <row r="629" customFormat="false" ht="15" hidden="false" customHeight="false" outlineLevel="0" collapsed="false">
      <c r="A629" s="0" t="s">
        <v>834</v>
      </c>
      <c r="B629" s="0" t="s">
        <v>80</v>
      </c>
      <c r="C629" s="1"/>
      <c r="H629" s="15"/>
      <c r="J629" s="14"/>
      <c r="M629" s="0" t="s">
        <v>834</v>
      </c>
      <c r="U629" s="1"/>
    </row>
    <row r="630" customFormat="false" ht="15" hidden="false" customHeight="false" outlineLevel="0" collapsed="false">
      <c r="A630" s="0" t="s">
        <v>835</v>
      </c>
      <c r="B630" s="0" t="s">
        <v>55</v>
      </c>
      <c r="C630" s="1"/>
      <c r="H630" s="14"/>
      <c r="J630" s="15"/>
      <c r="M630" s="0" t="s">
        <v>835</v>
      </c>
      <c r="U630" s="1"/>
    </row>
    <row r="631" customFormat="false" ht="15" hidden="false" customHeight="false" outlineLevel="0" collapsed="false">
      <c r="A631" s="0" t="s">
        <v>836</v>
      </c>
      <c r="B631" s="0" t="s">
        <v>55</v>
      </c>
      <c r="C631" s="1"/>
      <c r="H631" s="15"/>
      <c r="J631" s="14"/>
      <c r="M631" s="0" t="s">
        <v>836</v>
      </c>
      <c r="U631" s="1"/>
    </row>
    <row r="632" customFormat="false" ht="15" hidden="false" customHeight="false" outlineLevel="0" collapsed="false">
      <c r="A632" s="0" t="s">
        <v>837</v>
      </c>
      <c r="B632" s="0" t="s">
        <v>135</v>
      </c>
      <c r="C632" s="1"/>
      <c r="H632" s="14"/>
      <c r="J632" s="15"/>
      <c r="M632" s="0" t="s">
        <v>837</v>
      </c>
      <c r="U632" s="1"/>
    </row>
    <row r="633" customFormat="false" ht="15" hidden="false" customHeight="false" outlineLevel="0" collapsed="false">
      <c r="A633" s="0" t="s">
        <v>838</v>
      </c>
      <c r="B633" s="0" t="s">
        <v>34</v>
      </c>
      <c r="C633" s="1"/>
      <c r="E633" s="0" t="n">
        <v>13</v>
      </c>
      <c r="H633" s="15"/>
      <c r="J633" s="15"/>
      <c r="M633" s="0" t="s">
        <v>838</v>
      </c>
      <c r="N633" s="0" t="str">
        <f aca="false">VLOOKUP(A633,C$3:K$433,2,FALSE())</f>
        <v>WR</v>
      </c>
      <c r="O633" s="0" t="n">
        <v>13</v>
      </c>
      <c r="P633" s="0" t="n">
        <f aca="false">VLOOKUP(A633,C$3:K$433,4,FALSE())</f>
        <v>654</v>
      </c>
      <c r="Q633" s="0" t="n">
        <f aca="false">VLOOKUP(A633,C$3:K$433,6,FALSE())</f>
        <v>0</v>
      </c>
      <c r="R633" s="0" t="n">
        <f aca="false">VLOOKUP(A633,C$3:K$433,8,FALSE())</f>
        <v>6</v>
      </c>
      <c r="U633" s="1"/>
    </row>
    <row r="634" customFormat="false" ht="15" hidden="false" customHeight="false" outlineLevel="0" collapsed="false">
      <c r="A634" s="0" t="s">
        <v>839</v>
      </c>
      <c r="B634" s="0" t="s">
        <v>47</v>
      </c>
      <c r="C634" s="1"/>
      <c r="H634" s="14"/>
      <c r="J634" s="15"/>
      <c r="M634" s="0" t="s">
        <v>839</v>
      </c>
      <c r="U634" s="1"/>
    </row>
    <row r="635" customFormat="false" ht="15" hidden="false" customHeight="false" outlineLevel="0" collapsed="false">
      <c r="A635" s="0" t="s">
        <v>841</v>
      </c>
      <c r="B635" s="0" t="s">
        <v>24</v>
      </c>
      <c r="C635" s="1"/>
      <c r="H635" s="14"/>
      <c r="J635" s="15"/>
      <c r="M635" s="0" t="s">
        <v>841</v>
      </c>
      <c r="U635" s="1"/>
    </row>
    <row r="636" customFormat="false" ht="15" hidden="false" customHeight="false" outlineLevel="0" collapsed="false">
      <c r="A636" s="0" t="s">
        <v>842</v>
      </c>
      <c r="B636" s="0" t="s">
        <v>19</v>
      </c>
      <c r="C636" s="1"/>
      <c r="E636" s="0" t="n">
        <v>16</v>
      </c>
      <c r="H636" s="14"/>
      <c r="J636" s="15"/>
      <c r="M636" s="0" t="s">
        <v>842</v>
      </c>
      <c r="N636" s="0" t="str">
        <f aca="false">VLOOKUP(A636,C$3:K$433,2,FALSE())</f>
        <v>LB</v>
      </c>
      <c r="O636" s="0" t="n">
        <v>16</v>
      </c>
      <c r="P636" s="0" t="n">
        <f aca="false">VLOOKUP(A636,C$3:K$433,4,FALSE())</f>
        <v>0</v>
      </c>
      <c r="Q636" s="0" t="n">
        <f aca="false">VLOOKUP(A636,C$3:K$433,6,FALSE())</f>
        <v>990</v>
      </c>
      <c r="R636" s="0" t="n">
        <f aca="false">VLOOKUP(A636,C$3:K$433,8,FALSE())</f>
        <v>101</v>
      </c>
      <c r="U636" s="1"/>
    </row>
    <row r="637" customFormat="false" ht="15" hidden="false" customHeight="false" outlineLevel="0" collapsed="false">
      <c r="A637" s="0" t="s">
        <v>843</v>
      </c>
      <c r="B637" s="0" t="s">
        <v>37</v>
      </c>
      <c r="C637" s="1"/>
      <c r="H637" s="15"/>
      <c r="J637" s="14"/>
      <c r="M637" s="0" t="s">
        <v>843</v>
      </c>
      <c r="U637" s="1"/>
    </row>
    <row r="638" customFormat="false" ht="15" hidden="false" customHeight="false" outlineLevel="0" collapsed="false">
      <c r="A638" s="0" t="s">
        <v>844</v>
      </c>
      <c r="B638" s="0" t="s">
        <v>19</v>
      </c>
      <c r="C638" s="1"/>
      <c r="H638" s="15"/>
      <c r="J638" s="14"/>
      <c r="M638" s="0" t="s">
        <v>844</v>
      </c>
      <c r="U638" s="1"/>
    </row>
    <row r="639" customFormat="false" ht="15" hidden="false" customHeight="false" outlineLevel="0" collapsed="false">
      <c r="A639" s="0" t="s">
        <v>845</v>
      </c>
      <c r="B639" s="0" t="s">
        <v>55</v>
      </c>
      <c r="C639" s="1"/>
      <c r="H639" s="14"/>
      <c r="J639" s="15"/>
      <c r="M639" s="0" t="s">
        <v>845</v>
      </c>
      <c r="U639" s="1"/>
    </row>
    <row r="640" customFormat="false" ht="15" hidden="false" customHeight="false" outlineLevel="0" collapsed="false">
      <c r="A640" s="0" t="s">
        <v>846</v>
      </c>
      <c r="B640" s="0" t="s">
        <v>80</v>
      </c>
      <c r="C640" s="1"/>
      <c r="H640" s="15"/>
      <c r="J640" s="14"/>
      <c r="M640" s="0" t="s">
        <v>846</v>
      </c>
      <c r="U640" s="1"/>
    </row>
    <row r="641" customFormat="false" ht="15" hidden="false" customHeight="false" outlineLevel="0" collapsed="false">
      <c r="A641" s="0" t="s">
        <v>847</v>
      </c>
      <c r="B641" s="0" t="s">
        <v>47</v>
      </c>
      <c r="C641" s="1"/>
      <c r="E641" s="0" t="n">
        <v>12</v>
      </c>
      <c r="H641" s="15"/>
      <c r="J641" s="14"/>
      <c r="M641" s="0" t="s">
        <v>847</v>
      </c>
      <c r="N641" s="0" t="str">
        <f aca="false">VLOOKUP(A641,C$3:K$433,2,FALSE())</f>
        <v>CB</v>
      </c>
      <c r="O641" s="0" t="n">
        <v>12</v>
      </c>
      <c r="P641" s="0" t="n">
        <f aca="false">VLOOKUP(A641,C$3:K$433,4,FALSE())</f>
        <v>0</v>
      </c>
      <c r="Q641" s="0" t="n">
        <f aca="false">VLOOKUP(A641,C$3:K$433,6,FALSE())</f>
        <v>53</v>
      </c>
      <c r="R641" s="0" t="n">
        <f aca="false">VLOOKUP(A641,C$3:K$433,8,FALSE())</f>
        <v>126</v>
      </c>
      <c r="U641" s="1"/>
    </row>
    <row r="642" customFormat="false" ht="15" hidden="false" customHeight="false" outlineLevel="0" collapsed="false">
      <c r="A642" s="0" t="s">
        <v>848</v>
      </c>
      <c r="B642" s="0" t="s">
        <v>40</v>
      </c>
      <c r="C642" s="1"/>
      <c r="H642" s="15"/>
      <c r="J642" s="14"/>
      <c r="M642" s="0" t="s">
        <v>848</v>
      </c>
      <c r="U642" s="1"/>
    </row>
    <row r="643" customFormat="false" ht="15" hidden="false" customHeight="false" outlineLevel="0" collapsed="false">
      <c r="A643" s="0" t="s">
        <v>849</v>
      </c>
      <c r="B643" s="0" t="s">
        <v>68</v>
      </c>
      <c r="C643" s="1"/>
      <c r="E643" s="0" t="n">
        <v>16</v>
      </c>
      <c r="H643" s="14"/>
      <c r="J643" s="15"/>
      <c r="M643" s="0" t="s">
        <v>849</v>
      </c>
      <c r="N643" s="0" t="str">
        <f aca="false">VLOOKUP(A643,C$3:K$433,2,FALSE())</f>
        <v>T</v>
      </c>
      <c r="O643" s="0" t="n">
        <v>16</v>
      </c>
      <c r="P643" s="0" t="n">
        <f aca="false">VLOOKUP(A643,C$3:K$433,4,FALSE())</f>
        <v>1014</v>
      </c>
      <c r="Q643" s="0" t="n">
        <f aca="false">VLOOKUP(A643,C$3:K$433,6,FALSE())</f>
        <v>0</v>
      </c>
      <c r="R643" s="0" t="n">
        <f aca="false">VLOOKUP(A643,C$3:K$433,8,FALSE())</f>
        <v>75</v>
      </c>
      <c r="U643" s="1"/>
    </row>
    <row r="644" customFormat="false" ht="15" hidden="false" customHeight="false" outlineLevel="0" collapsed="false">
      <c r="A644" s="0" t="s">
        <v>850</v>
      </c>
      <c r="B644" s="0" t="s">
        <v>40</v>
      </c>
      <c r="C644" s="1"/>
      <c r="E644" s="0" t="n">
        <v>12</v>
      </c>
      <c r="H644" s="15"/>
      <c r="J644" s="15"/>
      <c r="M644" s="0" t="s">
        <v>850</v>
      </c>
      <c r="N644" s="0" t="str">
        <f aca="false">VLOOKUP(A644,C$3:K$433,2,FALSE())</f>
        <v>RB</v>
      </c>
      <c r="O644" s="0" t="n">
        <v>12</v>
      </c>
      <c r="P644" s="0" t="n">
        <f aca="false">VLOOKUP(A644,C$3:K$433,4,FALSE())</f>
        <v>620</v>
      </c>
      <c r="Q644" s="0" t="n">
        <f aca="false">VLOOKUP(A644,C$3:K$433,6,FALSE())</f>
        <v>0</v>
      </c>
      <c r="R644" s="0" t="n">
        <f aca="false">VLOOKUP(A644,C$3:K$433,8,FALSE())</f>
        <v>0</v>
      </c>
      <c r="U644" s="1"/>
    </row>
    <row r="645" customFormat="false" ht="15" hidden="false" customHeight="false" outlineLevel="0" collapsed="false">
      <c r="A645" s="0" t="s">
        <v>851</v>
      </c>
      <c r="B645" s="0" t="s">
        <v>34</v>
      </c>
      <c r="C645" s="1"/>
      <c r="H645" s="15"/>
      <c r="J645" s="15"/>
      <c r="M645" s="0" t="s">
        <v>851</v>
      </c>
      <c r="U645" s="1"/>
    </row>
    <row r="646" customFormat="false" ht="15" hidden="false" customHeight="false" outlineLevel="0" collapsed="false">
      <c r="A646" s="0" t="s">
        <v>852</v>
      </c>
      <c r="B646" s="0" t="s">
        <v>19</v>
      </c>
      <c r="C646" s="1"/>
      <c r="E646" s="0" t="n">
        <v>12</v>
      </c>
      <c r="H646" s="15"/>
      <c r="J646" s="14"/>
      <c r="M646" s="0" t="s">
        <v>852</v>
      </c>
      <c r="N646" s="0" t="str">
        <f aca="false">VLOOKUP(A646,C$3:K$433,2,FALSE())</f>
        <v>RB</v>
      </c>
      <c r="O646" s="0" t="n">
        <v>12</v>
      </c>
      <c r="P646" s="0" t="n">
        <f aca="false">VLOOKUP(A646,C$3:K$433,4,FALSE())</f>
        <v>62</v>
      </c>
      <c r="Q646" s="0" t="n">
        <f aca="false">VLOOKUP(A646,C$3:K$433,6,FALSE())</f>
        <v>0</v>
      </c>
      <c r="R646" s="0" t="n">
        <f aca="false">VLOOKUP(A646,C$3:K$433,8,FALSE())</f>
        <v>226</v>
      </c>
      <c r="U646" s="1"/>
    </row>
    <row r="647" customFormat="false" ht="15" hidden="false" customHeight="false" outlineLevel="0" collapsed="false">
      <c r="A647" s="0" t="s">
        <v>853</v>
      </c>
      <c r="B647" s="0" t="s">
        <v>47</v>
      </c>
      <c r="C647" s="1"/>
      <c r="H647" s="15"/>
      <c r="J647" s="15"/>
      <c r="M647" s="0" t="s">
        <v>853</v>
      </c>
      <c r="U647" s="1"/>
    </row>
    <row r="648" customFormat="false" ht="15" hidden="false" customHeight="false" outlineLevel="0" collapsed="false">
      <c r="A648" s="0" t="s">
        <v>854</v>
      </c>
      <c r="B648" s="0" t="s">
        <v>68</v>
      </c>
      <c r="C648" s="1"/>
      <c r="H648" s="15"/>
      <c r="J648" s="14"/>
      <c r="M648" s="0" t="s">
        <v>854</v>
      </c>
      <c r="U648" s="1"/>
    </row>
    <row r="649" customFormat="false" ht="15" hidden="false" customHeight="false" outlineLevel="0" collapsed="false">
      <c r="A649" s="0" t="s">
        <v>855</v>
      </c>
      <c r="B649" s="0" t="s">
        <v>24</v>
      </c>
      <c r="C649" s="1"/>
      <c r="H649" s="15"/>
      <c r="J649" s="14"/>
      <c r="M649" s="0" t="s">
        <v>855</v>
      </c>
      <c r="U649" s="1"/>
    </row>
    <row r="650" customFormat="false" ht="15" hidden="false" customHeight="false" outlineLevel="0" collapsed="false">
      <c r="A650" s="0" t="s">
        <v>856</v>
      </c>
      <c r="B650" s="0" t="s">
        <v>55</v>
      </c>
      <c r="C650" s="1"/>
      <c r="E650" s="0" t="n">
        <v>13</v>
      </c>
      <c r="H650" s="15"/>
      <c r="J650" s="14"/>
      <c r="M650" s="0" t="s">
        <v>856</v>
      </c>
      <c r="N650" s="0" t="str">
        <f aca="false">VLOOKUP(A650,C$3:K$433,2,FALSE())</f>
        <v>DE</v>
      </c>
      <c r="O650" s="0" t="n">
        <v>13</v>
      </c>
      <c r="P650" s="0" t="n">
        <f aca="false">VLOOKUP(A650,C$3:K$433,4,FALSE())</f>
        <v>0</v>
      </c>
      <c r="Q650" s="0" t="n">
        <f aca="false">VLOOKUP(A650,C$3:K$433,6,FALSE())</f>
        <v>131</v>
      </c>
      <c r="R650" s="0" t="n">
        <f aca="false">VLOOKUP(A650,C$3:K$433,8,FALSE())</f>
        <v>0</v>
      </c>
      <c r="U650" s="1"/>
    </row>
    <row r="651" customFormat="false" ht="15" hidden="false" customHeight="false" outlineLevel="0" collapsed="false">
      <c r="A651" s="0" t="s">
        <v>857</v>
      </c>
      <c r="B651" s="0" t="s">
        <v>76</v>
      </c>
      <c r="C651" s="1"/>
      <c r="H651" s="14"/>
      <c r="J651" s="15"/>
      <c r="M651" s="0" t="s">
        <v>857</v>
      </c>
      <c r="U651" s="1"/>
    </row>
    <row r="652" customFormat="false" ht="15" hidden="false" customHeight="false" outlineLevel="0" collapsed="false">
      <c r="A652" s="0" t="s">
        <v>858</v>
      </c>
      <c r="B652" s="0" t="s">
        <v>76</v>
      </c>
      <c r="C652" s="1"/>
      <c r="H652" s="15"/>
      <c r="J652" s="14"/>
      <c r="M652" s="0" t="s">
        <v>858</v>
      </c>
      <c r="U652" s="1"/>
    </row>
    <row r="653" customFormat="false" ht="15" hidden="false" customHeight="false" outlineLevel="0" collapsed="false">
      <c r="A653" s="0" t="s">
        <v>859</v>
      </c>
      <c r="B653" s="0" t="s">
        <v>13</v>
      </c>
      <c r="C653" s="1"/>
      <c r="E653" s="0" t="n">
        <v>4</v>
      </c>
      <c r="H653" s="14"/>
      <c r="J653" s="15"/>
      <c r="M653" s="0" t="s">
        <v>859</v>
      </c>
      <c r="N653" s="0" t="str">
        <f aca="false">VLOOKUP(A653,C$3:K$433,2,FALSE())</f>
        <v>T</v>
      </c>
      <c r="O653" s="0" t="n">
        <v>4</v>
      </c>
      <c r="P653" s="0" t="n">
        <f aca="false">VLOOKUP(A653,C$3:K$433,4,FALSE())</f>
        <v>2</v>
      </c>
      <c r="Q653" s="0" t="n">
        <f aca="false">VLOOKUP(A653,C$3:K$433,6,FALSE())</f>
        <v>0</v>
      </c>
      <c r="R653" s="0" t="n">
        <f aca="false">VLOOKUP(A653,C$3:K$433,8,FALSE())</f>
        <v>18</v>
      </c>
      <c r="U653" s="1"/>
    </row>
    <row r="654" customFormat="false" ht="15" hidden="false" customHeight="false" outlineLevel="0" collapsed="false">
      <c r="A654" s="0" t="s">
        <v>860</v>
      </c>
      <c r="B654" s="0" t="s">
        <v>34</v>
      </c>
      <c r="C654" s="1"/>
      <c r="H654" s="14"/>
      <c r="J654" s="15"/>
      <c r="M654" s="0" t="s">
        <v>860</v>
      </c>
      <c r="U654" s="1"/>
    </row>
    <row r="655" customFormat="false" ht="15" hidden="false" customHeight="false" outlineLevel="0" collapsed="false">
      <c r="A655" s="0" t="s">
        <v>862</v>
      </c>
      <c r="B655" s="0" t="s">
        <v>34</v>
      </c>
      <c r="C655" s="1"/>
      <c r="H655" s="14"/>
      <c r="J655" s="15"/>
      <c r="M655" s="0" t="s">
        <v>862</v>
      </c>
      <c r="U655" s="1"/>
    </row>
    <row r="656" customFormat="false" ht="15" hidden="false" customHeight="false" outlineLevel="0" collapsed="false">
      <c r="A656" s="0" t="s">
        <v>864</v>
      </c>
      <c r="B656" s="0" t="s">
        <v>47</v>
      </c>
      <c r="C656" s="1"/>
      <c r="H656" s="14"/>
      <c r="J656" s="15"/>
      <c r="M656" s="0" t="s">
        <v>864</v>
      </c>
      <c r="U656" s="1"/>
    </row>
    <row r="657" customFormat="false" ht="15" hidden="false" customHeight="false" outlineLevel="0" collapsed="false">
      <c r="A657" s="0" t="s">
        <v>865</v>
      </c>
      <c r="B657" s="0" t="s">
        <v>76</v>
      </c>
      <c r="C657" s="1"/>
      <c r="H657" s="15"/>
      <c r="J657" s="14"/>
      <c r="M657" s="0" t="s">
        <v>865</v>
      </c>
      <c r="U657" s="1"/>
    </row>
    <row r="658" customFormat="false" ht="15" hidden="false" customHeight="false" outlineLevel="0" collapsed="false">
      <c r="A658" s="0" t="s">
        <v>866</v>
      </c>
      <c r="B658" s="0" t="s">
        <v>19</v>
      </c>
      <c r="C658" s="1"/>
      <c r="E658" s="0" t="n">
        <v>3</v>
      </c>
      <c r="H658" s="15"/>
      <c r="J658" s="14"/>
      <c r="M658" s="0" t="s">
        <v>866</v>
      </c>
      <c r="N658" s="0" t="str">
        <f aca="false">VLOOKUP(A658,C$3:K$433,2,FALSE())</f>
        <v>LB</v>
      </c>
      <c r="O658" s="0" t="n">
        <v>3</v>
      </c>
      <c r="P658" s="0" t="n">
        <f aca="false">VLOOKUP(A658,C$3:K$433,4,FALSE())</f>
        <v>0</v>
      </c>
      <c r="Q658" s="0" t="n">
        <f aca="false">VLOOKUP(A658,C$3:K$433,6,FALSE())</f>
        <v>0</v>
      </c>
      <c r="R658" s="0" t="n">
        <f aca="false">VLOOKUP(A658,C$3:K$433,8,FALSE())</f>
        <v>51</v>
      </c>
      <c r="U658" s="1"/>
    </row>
    <row r="659" customFormat="false" ht="15" hidden="false" customHeight="false" outlineLevel="0" collapsed="false">
      <c r="A659" s="0" t="s">
        <v>867</v>
      </c>
      <c r="B659" s="0" t="s">
        <v>55</v>
      </c>
      <c r="C659" s="1"/>
      <c r="H659" s="14"/>
      <c r="J659" s="15"/>
      <c r="M659" s="0" t="s">
        <v>867</v>
      </c>
      <c r="U659" s="1"/>
    </row>
    <row r="660" customFormat="false" ht="15" hidden="false" customHeight="false" outlineLevel="0" collapsed="false">
      <c r="A660" s="0" t="s">
        <v>868</v>
      </c>
      <c r="B660" s="0" t="s">
        <v>30</v>
      </c>
      <c r="C660" s="1"/>
      <c r="H660" s="15"/>
      <c r="J660" s="14"/>
      <c r="M660" s="0" t="s">
        <v>868</v>
      </c>
      <c r="U660" s="1"/>
    </row>
    <row r="661" customFormat="false" ht="15" hidden="false" customHeight="false" outlineLevel="0" collapsed="false">
      <c r="A661" s="0" t="s">
        <v>869</v>
      </c>
      <c r="B661" s="0" t="s">
        <v>40</v>
      </c>
      <c r="C661" s="1"/>
      <c r="H661" s="14"/>
      <c r="J661" s="15"/>
      <c r="M661" s="0" t="s">
        <v>869</v>
      </c>
      <c r="U661" s="1"/>
    </row>
    <row r="662" customFormat="false" ht="15" hidden="false" customHeight="false" outlineLevel="0" collapsed="false">
      <c r="A662" s="0" t="s">
        <v>871</v>
      </c>
      <c r="B662" s="0" t="s">
        <v>13</v>
      </c>
      <c r="C662" s="1"/>
      <c r="H662" s="15"/>
      <c r="J662" s="14"/>
      <c r="M662" s="0" t="s">
        <v>871</v>
      </c>
      <c r="U662" s="1"/>
    </row>
    <row r="663" customFormat="false" ht="15" hidden="false" customHeight="false" outlineLevel="0" collapsed="false">
      <c r="A663" s="0" t="s">
        <v>873</v>
      </c>
      <c r="B663" s="0" t="s">
        <v>40</v>
      </c>
      <c r="C663" s="1"/>
      <c r="E663" s="0" t="n">
        <v>3</v>
      </c>
      <c r="H663" s="14"/>
      <c r="J663" s="15"/>
      <c r="M663" s="0" t="s">
        <v>873</v>
      </c>
      <c r="N663" s="0" t="str">
        <f aca="false">VLOOKUP(A663,C$3:K$433,2,FALSE())</f>
        <v>RB</v>
      </c>
      <c r="O663" s="0" t="n">
        <v>3</v>
      </c>
      <c r="P663" s="0" t="n">
        <f aca="false">VLOOKUP(A663,C$3:K$433,4,FALSE())</f>
        <v>11</v>
      </c>
      <c r="Q663" s="0" t="n">
        <f aca="false">VLOOKUP(A663,C$3:K$433,6,FALSE())</f>
        <v>0</v>
      </c>
      <c r="R663" s="0" t="n">
        <f aca="false">VLOOKUP(A663,C$3:K$433,8,FALSE())</f>
        <v>12</v>
      </c>
      <c r="U663" s="1"/>
    </row>
    <row r="664" customFormat="false" ht="15" hidden="false" customHeight="false" outlineLevel="0" collapsed="false">
      <c r="A664" s="0" t="s">
        <v>874</v>
      </c>
      <c r="B664" s="0" t="s">
        <v>40</v>
      </c>
      <c r="C664" s="1"/>
      <c r="H664" s="14"/>
      <c r="J664" s="15"/>
      <c r="M664" s="0" t="s">
        <v>874</v>
      </c>
      <c r="U664" s="1"/>
    </row>
    <row r="665" customFormat="false" ht="15" hidden="false" customHeight="false" outlineLevel="0" collapsed="false">
      <c r="A665" s="0" t="s">
        <v>875</v>
      </c>
      <c r="B665" s="0" t="s">
        <v>40</v>
      </c>
      <c r="C665" s="1"/>
      <c r="E665" s="0" t="n">
        <v>13</v>
      </c>
      <c r="H665" s="15"/>
      <c r="J665" s="14"/>
      <c r="M665" s="0" t="s">
        <v>875</v>
      </c>
      <c r="N665" s="0" t="str">
        <f aca="false">VLOOKUP(A665,C$3:K$433,2,FALSE())</f>
        <v>RB</v>
      </c>
      <c r="O665" s="0" t="n">
        <v>13</v>
      </c>
      <c r="P665" s="0" t="n">
        <f aca="false">VLOOKUP(A665,C$3:K$433,4,FALSE())</f>
        <v>114</v>
      </c>
      <c r="Q665" s="0" t="n">
        <f aca="false">VLOOKUP(A665,C$3:K$433,6,FALSE())</f>
        <v>0</v>
      </c>
      <c r="R665" s="0" t="n">
        <f aca="false">VLOOKUP(A665,C$3:K$433,8,FALSE())</f>
        <v>91</v>
      </c>
      <c r="U665" s="1"/>
    </row>
    <row r="666" customFormat="false" ht="15" hidden="false" customHeight="false" outlineLevel="0" collapsed="false">
      <c r="A666" s="0" t="s">
        <v>876</v>
      </c>
      <c r="B666" s="0" t="s">
        <v>68</v>
      </c>
      <c r="C666" s="1"/>
      <c r="H666" s="15"/>
      <c r="J666" s="14"/>
      <c r="M666" s="0" t="s">
        <v>876</v>
      </c>
      <c r="U666" s="1"/>
    </row>
    <row r="667" customFormat="false" ht="15" hidden="false" customHeight="false" outlineLevel="0" collapsed="false">
      <c r="A667" s="0" t="s">
        <v>877</v>
      </c>
      <c r="B667" s="0" t="s">
        <v>85</v>
      </c>
      <c r="C667" s="1"/>
      <c r="H667" s="15"/>
      <c r="J667" s="15"/>
      <c r="M667" s="0" t="s">
        <v>877</v>
      </c>
      <c r="U667" s="1"/>
    </row>
    <row r="668" customFormat="false" ht="15" hidden="false" customHeight="false" outlineLevel="0" collapsed="false">
      <c r="A668" s="0" t="s">
        <v>878</v>
      </c>
      <c r="B668" s="0" t="s">
        <v>37</v>
      </c>
      <c r="C668" s="1"/>
      <c r="H668" s="15"/>
      <c r="J668" s="14"/>
      <c r="M668" s="0" t="s">
        <v>878</v>
      </c>
      <c r="U668" s="1"/>
    </row>
    <row r="669" customFormat="false" ht="15" hidden="false" customHeight="false" outlineLevel="0" collapsed="false">
      <c r="A669" s="0" t="s">
        <v>879</v>
      </c>
      <c r="B669" s="0" t="s">
        <v>40</v>
      </c>
      <c r="C669" s="1"/>
      <c r="E669" s="0" t="n">
        <v>12</v>
      </c>
      <c r="H669" s="15"/>
      <c r="J669" s="14"/>
      <c r="M669" s="0" t="s">
        <v>879</v>
      </c>
      <c r="N669" s="0" t="str">
        <f aca="false">VLOOKUP(A669,C$3:K$433,2,FALSE())</f>
        <v>RB</v>
      </c>
      <c r="O669" s="0" t="n">
        <v>12</v>
      </c>
      <c r="P669" s="0" t="n">
        <f aca="false">VLOOKUP(A669,C$3:K$433,4,FALSE())</f>
        <v>226</v>
      </c>
      <c r="Q669" s="0" t="n">
        <f aca="false">VLOOKUP(A669,C$3:K$433,6,FALSE())</f>
        <v>0</v>
      </c>
      <c r="R669" s="0" t="n">
        <f aca="false">VLOOKUP(A669,C$3:K$433,8,FALSE())</f>
        <v>20</v>
      </c>
      <c r="U669" s="1"/>
    </row>
    <row r="670" customFormat="false" ht="15" hidden="false" customHeight="false" outlineLevel="0" collapsed="false">
      <c r="A670" s="0" t="s">
        <v>880</v>
      </c>
      <c r="B670" s="0" t="s">
        <v>37</v>
      </c>
      <c r="C670" s="1"/>
      <c r="E670" s="0" t="n">
        <v>4</v>
      </c>
      <c r="H670" s="14"/>
      <c r="J670" s="15"/>
      <c r="M670" s="0" t="s">
        <v>880</v>
      </c>
      <c r="N670" s="0" t="str">
        <f aca="false">VLOOKUP(A670,C$3:K$433,2,FALSE())</f>
        <v>FS</v>
      </c>
      <c r="O670" s="0" t="n">
        <v>4</v>
      </c>
      <c r="P670" s="0" t="n">
        <f aca="false">VLOOKUP(A670,C$3:K$433,4,FALSE())</f>
        <v>0</v>
      </c>
      <c r="Q670" s="0" t="n">
        <f aca="false">VLOOKUP(A670,C$3:K$433,6,FALSE())</f>
        <v>8</v>
      </c>
      <c r="R670" s="0" t="n">
        <f aca="false">VLOOKUP(A670,C$3:K$433,8,FALSE())</f>
        <v>22</v>
      </c>
      <c r="U670" s="1"/>
    </row>
    <row r="671" customFormat="false" ht="15" hidden="false" customHeight="false" outlineLevel="0" collapsed="false">
      <c r="A671" s="0" t="s">
        <v>881</v>
      </c>
      <c r="B671" s="0" t="s">
        <v>47</v>
      </c>
      <c r="C671" s="1"/>
      <c r="H671" s="15"/>
      <c r="J671" s="14"/>
      <c r="M671" s="0" t="s">
        <v>881</v>
      </c>
      <c r="U671" s="1"/>
    </row>
    <row r="672" customFormat="false" ht="15" hidden="false" customHeight="false" outlineLevel="0" collapsed="false">
      <c r="A672" s="0" t="s">
        <v>882</v>
      </c>
      <c r="B672" s="0" t="s">
        <v>40</v>
      </c>
      <c r="C672" s="1"/>
      <c r="E672" s="0" t="n">
        <v>13</v>
      </c>
      <c r="H672" s="15"/>
      <c r="J672" s="14"/>
      <c r="M672" s="0" t="s">
        <v>882</v>
      </c>
      <c r="N672" s="0" t="str">
        <f aca="false">VLOOKUP(A672,C$3:K$433,2,FALSE())</f>
        <v>RB</v>
      </c>
      <c r="O672" s="0" t="n">
        <v>13</v>
      </c>
      <c r="P672" s="0" t="n">
        <f aca="false">VLOOKUP(A672,C$3:K$433,4,FALSE())</f>
        <v>289</v>
      </c>
      <c r="Q672" s="0" t="n">
        <f aca="false">VLOOKUP(A672,C$3:K$433,6,FALSE())</f>
        <v>0</v>
      </c>
      <c r="R672" s="0" t="n">
        <f aca="false">VLOOKUP(A672,C$3:K$433,8,FALSE())</f>
        <v>0</v>
      </c>
      <c r="U672" s="1"/>
    </row>
    <row r="673" customFormat="false" ht="15" hidden="false" customHeight="false" outlineLevel="0" collapsed="false">
      <c r="A673" s="0" t="s">
        <v>883</v>
      </c>
      <c r="B673" s="0" t="s">
        <v>85</v>
      </c>
      <c r="C673" s="1"/>
      <c r="H673" s="14"/>
      <c r="J673" s="15"/>
      <c r="M673" s="0" t="s">
        <v>883</v>
      </c>
      <c r="U673" s="1"/>
    </row>
    <row r="674" customFormat="false" ht="15" hidden="false" customHeight="false" outlineLevel="0" collapsed="false">
      <c r="A674" s="0" t="s">
        <v>884</v>
      </c>
      <c r="B674" s="0" t="s">
        <v>24</v>
      </c>
      <c r="C674" s="1"/>
      <c r="E674" s="0" t="n">
        <v>16</v>
      </c>
      <c r="H674" s="14"/>
      <c r="J674" s="15"/>
      <c r="M674" s="0" t="s">
        <v>884</v>
      </c>
      <c r="N674" s="0" t="str">
        <f aca="false">VLOOKUP(A674,C$3:K$433,2,FALSE())</f>
        <v>LB</v>
      </c>
      <c r="O674" s="0" t="n">
        <v>16</v>
      </c>
      <c r="P674" s="0" t="n">
        <f aca="false">VLOOKUP(A674,C$3:K$433,4,FALSE())</f>
        <v>0</v>
      </c>
      <c r="Q674" s="0" t="n">
        <f aca="false">VLOOKUP(A674,C$3:K$433,6,FALSE())</f>
        <v>206</v>
      </c>
      <c r="R674" s="0" t="n">
        <f aca="false">VLOOKUP(A674,C$3:K$433,8,FALSE())</f>
        <v>262</v>
      </c>
      <c r="U674" s="1"/>
    </row>
    <row r="675" customFormat="false" ht="15" hidden="false" customHeight="false" outlineLevel="0" collapsed="false">
      <c r="A675" s="0" t="s">
        <v>885</v>
      </c>
      <c r="B675" s="0" t="s">
        <v>47</v>
      </c>
      <c r="C675" s="1"/>
      <c r="H675" s="14"/>
      <c r="J675" s="15"/>
      <c r="M675" s="0" t="s">
        <v>885</v>
      </c>
      <c r="U675" s="1"/>
    </row>
    <row r="676" customFormat="false" ht="15" hidden="false" customHeight="false" outlineLevel="0" collapsed="false">
      <c r="A676" s="0" t="s">
        <v>886</v>
      </c>
      <c r="B676" s="0" t="s">
        <v>37</v>
      </c>
      <c r="C676" s="1"/>
      <c r="H676" s="15"/>
      <c r="J676" s="14"/>
      <c r="M676" s="0" t="s">
        <v>886</v>
      </c>
      <c r="U676" s="1"/>
    </row>
    <row r="677" customFormat="false" ht="15" hidden="false" customHeight="false" outlineLevel="0" collapsed="false">
      <c r="A677" s="0" t="s">
        <v>887</v>
      </c>
      <c r="B677" s="0" t="s">
        <v>34</v>
      </c>
      <c r="C677" s="1"/>
      <c r="H677" s="15"/>
      <c r="J677" s="15"/>
      <c r="M677" s="0" t="s">
        <v>887</v>
      </c>
      <c r="U677" s="1"/>
    </row>
    <row r="678" customFormat="false" ht="15" hidden="false" customHeight="false" outlineLevel="0" collapsed="false">
      <c r="A678" s="0" t="s">
        <v>888</v>
      </c>
      <c r="B678" s="0" t="s">
        <v>40</v>
      </c>
      <c r="C678" s="1"/>
      <c r="H678" s="14"/>
      <c r="J678" s="15"/>
      <c r="M678" s="0" t="s">
        <v>888</v>
      </c>
      <c r="N678" s="0" t="str">
        <f aca="false">VLOOKUP(A678,C$3:K$433,2,FALSE())</f>
        <v>RB</v>
      </c>
      <c r="P678" s="0" t="n">
        <f aca="false">VLOOKUP(A678,C$3:K$433,4,FALSE())</f>
        <v>457</v>
      </c>
      <c r="Q678" s="0" t="n">
        <f aca="false">VLOOKUP(A678,C$3:K$433,6,FALSE())</f>
        <v>0</v>
      </c>
      <c r="R678" s="0" t="n">
        <f aca="false">VLOOKUP(A678,C$3:K$433,8,FALSE())</f>
        <v>0</v>
      </c>
      <c r="U678" s="1"/>
    </row>
    <row r="679" customFormat="false" ht="15" hidden="false" customHeight="false" outlineLevel="0" collapsed="false">
      <c r="A679" s="0" t="s">
        <v>889</v>
      </c>
      <c r="B679" s="0" t="s">
        <v>80</v>
      </c>
      <c r="C679" s="1"/>
      <c r="H679" s="15"/>
      <c r="J679" s="14"/>
      <c r="M679" s="0" t="s">
        <v>889</v>
      </c>
      <c r="U679" s="1"/>
    </row>
    <row r="680" customFormat="false" ht="15" hidden="false" customHeight="false" outlineLevel="0" collapsed="false">
      <c r="A680" s="0" t="s">
        <v>890</v>
      </c>
      <c r="B680" s="0" t="s">
        <v>34</v>
      </c>
      <c r="C680" s="1"/>
      <c r="H680" s="14"/>
      <c r="J680" s="15"/>
      <c r="M680" s="0" t="s">
        <v>890</v>
      </c>
      <c r="U680" s="1"/>
    </row>
    <row r="681" customFormat="false" ht="15" hidden="false" customHeight="false" outlineLevel="0" collapsed="false">
      <c r="A681" s="0" t="s">
        <v>891</v>
      </c>
      <c r="B681" s="0" t="s">
        <v>40</v>
      </c>
      <c r="C681" s="1"/>
      <c r="H681" s="15"/>
      <c r="J681" s="14"/>
      <c r="M681" s="0" t="s">
        <v>891</v>
      </c>
      <c r="U681" s="1"/>
    </row>
    <row r="682" customFormat="false" ht="15" hidden="false" customHeight="false" outlineLevel="0" collapsed="false">
      <c r="A682" s="0" t="s">
        <v>892</v>
      </c>
      <c r="B682" s="0" t="s">
        <v>34</v>
      </c>
      <c r="C682" s="1"/>
      <c r="H682" s="15"/>
      <c r="J682" s="14"/>
      <c r="M682" s="0" t="s">
        <v>892</v>
      </c>
      <c r="U682" s="1"/>
    </row>
    <row r="683" customFormat="false" ht="15" hidden="false" customHeight="false" outlineLevel="0" collapsed="false">
      <c r="A683" s="0" t="s">
        <v>893</v>
      </c>
      <c r="B683" s="0" t="s">
        <v>34</v>
      </c>
      <c r="C683" s="1"/>
      <c r="E683" s="0" t="n">
        <v>9</v>
      </c>
      <c r="H683" s="15"/>
      <c r="J683" s="14"/>
      <c r="M683" s="0" t="s">
        <v>893</v>
      </c>
      <c r="N683" s="0" t="str">
        <f aca="false">VLOOKUP(A683,C$3:K$433,2,FALSE())</f>
        <v>CB</v>
      </c>
      <c r="O683" s="0" t="n">
        <v>9</v>
      </c>
      <c r="P683" s="0" t="n">
        <f aca="false">VLOOKUP(A683,C$3:K$433,4,FALSE())</f>
        <v>0</v>
      </c>
      <c r="Q683" s="0" t="n">
        <f aca="false">VLOOKUP(A683,C$3:K$433,6,FALSE())</f>
        <v>133</v>
      </c>
      <c r="R683" s="0" t="n">
        <f aca="false">VLOOKUP(A683,C$3:K$433,8,FALSE())</f>
        <v>78</v>
      </c>
      <c r="U683" s="1"/>
    </row>
    <row r="684" customFormat="false" ht="15" hidden="false" customHeight="false" outlineLevel="0" collapsed="false">
      <c r="A684" s="0" t="s">
        <v>894</v>
      </c>
      <c r="B684" s="0" t="s">
        <v>24</v>
      </c>
      <c r="C684" s="1"/>
      <c r="E684" s="0" t="n">
        <v>7</v>
      </c>
      <c r="H684" s="14"/>
      <c r="J684" s="15"/>
      <c r="M684" s="0" t="s">
        <v>894</v>
      </c>
      <c r="N684" s="0" t="str">
        <f aca="false">VLOOKUP(A684,C$3:K$433,2,FALSE())</f>
        <v>LB</v>
      </c>
      <c r="O684" s="0" t="n">
        <v>7</v>
      </c>
      <c r="P684" s="0" t="n">
        <f aca="false">VLOOKUP(A684,C$3:K$433,4,FALSE())</f>
        <v>0</v>
      </c>
      <c r="Q684" s="0" t="n">
        <f aca="false">VLOOKUP(A684,C$3:K$433,6,FALSE())</f>
        <v>8</v>
      </c>
      <c r="R684" s="0" t="n">
        <f aca="false">VLOOKUP(A684,C$3:K$433,8,FALSE())</f>
        <v>86</v>
      </c>
      <c r="U684" s="1"/>
    </row>
    <row r="685" customFormat="false" ht="15" hidden="false" customHeight="false" outlineLevel="0" collapsed="false">
      <c r="A685" s="0" t="s">
        <v>895</v>
      </c>
      <c r="B685" s="0" t="s">
        <v>24</v>
      </c>
      <c r="C685" s="1"/>
      <c r="E685" s="0" t="n">
        <v>4</v>
      </c>
      <c r="H685" s="14"/>
      <c r="J685" s="15"/>
      <c r="M685" s="0" t="s">
        <v>895</v>
      </c>
      <c r="N685" s="0" t="str">
        <f aca="false">VLOOKUP(A685,C$3:K$433,2,FALSE())</f>
        <v>WR</v>
      </c>
      <c r="O685" s="0" t="n">
        <v>4</v>
      </c>
      <c r="P685" s="0" t="n">
        <f aca="false">VLOOKUP(A685,C$3:K$433,4,FALSE())</f>
        <v>22</v>
      </c>
      <c r="Q685" s="0" t="n">
        <f aca="false">VLOOKUP(A685,C$3:K$433,6,FALSE())</f>
        <v>0</v>
      </c>
      <c r="R685" s="0" t="n">
        <f aca="false">VLOOKUP(A685,C$3:K$433,8,FALSE())</f>
        <v>45</v>
      </c>
      <c r="U685" s="1"/>
    </row>
    <row r="686" customFormat="false" ht="15" hidden="false" customHeight="false" outlineLevel="0" collapsed="false">
      <c r="A686" s="0" t="s">
        <v>896</v>
      </c>
      <c r="B686" s="0" t="s">
        <v>13</v>
      </c>
      <c r="C686" s="1"/>
      <c r="H686" s="14"/>
      <c r="J686" s="15"/>
      <c r="M686" s="0" t="s">
        <v>896</v>
      </c>
      <c r="U686" s="1"/>
    </row>
    <row r="687" customFormat="false" ht="15" hidden="false" customHeight="false" outlineLevel="0" collapsed="false">
      <c r="A687" s="0" t="s">
        <v>897</v>
      </c>
      <c r="B687" s="0" t="s">
        <v>47</v>
      </c>
      <c r="C687" s="1"/>
      <c r="E687" s="0" t="n">
        <v>15</v>
      </c>
      <c r="H687" s="14"/>
      <c r="J687" s="15"/>
      <c r="M687" s="0" t="s">
        <v>897</v>
      </c>
      <c r="N687" s="0" t="str">
        <f aca="false">VLOOKUP(A687,C$3:K$433,2,FALSE())</f>
        <v>CB</v>
      </c>
      <c r="O687" s="0" t="n">
        <v>15</v>
      </c>
      <c r="P687" s="0" t="n">
        <f aca="false">VLOOKUP(A687,C$3:K$433,4,FALSE())</f>
        <v>0</v>
      </c>
      <c r="Q687" s="0" t="n">
        <f aca="false">VLOOKUP(A687,C$3:K$433,6,FALSE())</f>
        <v>195</v>
      </c>
      <c r="R687" s="0" t="n">
        <f aca="false">VLOOKUP(A687,C$3:K$433,8,FALSE())</f>
        <v>232</v>
      </c>
      <c r="U687" s="1"/>
    </row>
    <row r="688" customFormat="false" ht="15" hidden="false" customHeight="false" outlineLevel="0" collapsed="false">
      <c r="A688" s="0" t="s">
        <v>898</v>
      </c>
      <c r="B688" s="0" t="s">
        <v>37</v>
      </c>
      <c r="C688" s="1"/>
      <c r="H688" s="15"/>
      <c r="J688" s="14"/>
      <c r="M688" s="0" t="s">
        <v>898</v>
      </c>
      <c r="U688" s="1"/>
    </row>
    <row r="689" customFormat="false" ht="15" hidden="false" customHeight="false" outlineLevel="0" collapsed="false">
      <c r="A689" s="0" t="s">
        <v>899</v>
      </c>
      <c r="B689" s="0" t="s">
        <v>47</v>
      </c>
      <c r="C689" s="1"/>
      <c r="H689" s="14"/>
      <c r="J689" s="15"/>
      <c r="M689" s="0" t="s">
        <v>899</v>
      </c>
      <c r="U689" s="1"/>
    </row>
    <row r="690" customFormat="false" ht="15" hidden="false" customHeight="false" outlineLevel="0" collapsed="false">
      <c r="A690" s="0" t="s">
        <v>900</v>
      </c>
      <c r="B690" s="0" t="s">
        <v>16</v>
      </c>
      <c r="C690" s="1"/>
      <c r="H690" s="14"/>
      <c r="J690" s="15"/>
      <c r="M690" s="0" t="s">
        <v>900</v>
      </c>
      <c r="U690" s="1"/>
    </row>
    <row r="691" customFormat="false" ht="15" hidden="false" customHeight="false" outlineLevel="0" collapsed="false">
      <c r="A691" s="0" t="s">
        <v>901</v>
      </c>
      <c r="B691" s="0" t="s">
        <v>24</v>
      </c>
      <c r="C691" s="1"/>
      <c r="H691" s="15"/>
      <c r="J691" s="14"/>
      <c r="M691" s="0" t="s">
        <v>901</v>
      </c>
      <c r="U691" s="1"/>
    </row>
    <row r="692" customFormat="false" ht="15" hidden="false" customHeight="false" outlineLevel="0" collapsed="false">
      <c r="A692" s="0" t="s">
        <v>902</v>
      </c>
      <c r="B692" s="0" t="s">
        <v>85</v>
      </c>
      <c r="C692" s="1"/>
      <c r="H692" s="14"/>
      <c r="J692" s="15"/>
      <c r="M692" s="0" t="s">
        <v>902</v>
      </c>
      <c r="U692" s="1"/>
    </row>
    <row r="693" customFormat="false" ht="15" hidden="false" customHeight="false" outlineLevel="0" collapsed="false">
      <c r="A693" s="0" t="s">
        <v>903</v>
      </c>
      <c r="B693" s="0" t="s">
        <v>13</v>
      </c>
      <c r="C693" s="1"/>
      <c r="H693" s="14"/>
      <c r="J693" s="15"/>
      <c r="M693" s="0" t="s">
        <v>903</v>
      </c>
      <c r="U693" s="1"/>
    </row>
    <row r="694" customFormat="false" ht="15" hidden="false" customHeight="false" outlineLevel="0" collapsed="false">
      <c r="A694" s="0" t="s">
        <v>904</v>
      </c>
      <c r="B694" s="0" t="s">
        <v>34</v>
      </c>
      <c r="C694" s="1"/>
      <c r="E694" s="0" t="n">
        <v>7</v>
      </c>
      <c r="H694" s="15"/>
      <c r="J694" s="14"/>
      <c r="M694" s="0" t="s">
        <v>904</v>
      </c>
      <c r="N694" s="0" t="str">
        <f aca="false">VLOOKUP(A694,C$3:K$433,2,FALSE())</f>
        <v>WR</v>
      </c>
      <c r="O694" s="0" t="n">
        <v>7</v>
      </c>
      <c r="P694" s="0" t="n">
        <f aca="false">VLOOKUP(A694,C$3:K$433,4,FALSE())</f>
        <v>55</v>
      </c>
      <c r="Q694" s="0" t="n">
        <f aca="false">VLOOKUP(A694,C$3:K$433,6,FALSE())</f>
        <v>0</v>
      </c>
      <c r="R694" s="0" t="n">
        <f aca="false">VLOOKUP(A694,C$3:K$433,8,FALSE())</f>
        <v>107</v>
      </c>
      <c r="U694" s="1"/>
    </row>
    <row r="695" customFormat="false" ht="15" hidden="false" customHeight="false" outlineLevel="0" collapsed="false">
      <c r="A695" s="0" t="s">
        <v>905</v>
      </c>
      <c r="B695" s="0" t="s">
        <v>68</v>
      </c>
      <c r="C695" s="1"/>
      <c r="E695" s="0" t="n">
        <v>6</v>
      </c>
      <c r="H695" s="14"/>
      <c r="J695" s="15"/>
      <c r="M695" s="0" t="s">
        <v>905</v>
      </c>
      <c r="N695" s="0" t="str">
        <f aca="false">VLOOKUP(A695,C$3:K$433,2,FALSE())</f>
        <v>T</v>
      </c>
      <c r="O695" s="0" t="n">
        <v>6</v>
      </c>
      <c r="P695" s="0" t="n">
        <f aca="false">VLOOKUP(A695,C$3:K$433,4,FALSE())</f>
        <v>186</v>
      </c>
      <c r="Q695" s="0" t="n">
        <f aca="false">VLOOKUP(A695,C$3:K$433,6,FALSE())</f>
        <v>0</v>
      </c>
      <c r="R695" s="0" t="n">
        <f aca="false">VLOOKUP(A695,C$3:K$433,8,FALSE())</f>
        <v>7</v>
      </c>
      <c r="U695" s="1"/>
    </row>
    <row r="696" customFormat="false" ht="15" hidden="false" customHeight="false" outlineLevel="0" collapsed="false">
      <c r="A696" s="0" t="s">
        <v>906</v>
      </c>
      <c r="B696" s="0" t="s">
        <v>55</v>
      </c>
      <c r="C696" s="1"/>
      <c r="H696" s="15"/>
      <c r="J696" s="15"/>
      <c r="M696" s="0" t="s">
        <v>906</v>
      </c>
      <c r="U696" s="1"/>
    </row>
    <row r="697" customFormat="false" ht="15" hidden="false" customHeight="false" outlineLevel="0" collapsed="false">
      <c r="A697" s="0" t="s">
        <v>907</v>
      </c>
      <c r="B697" s="0" t="s">
        <v>135</v>
      </c>
      <c r="C697" s="1"/>
      <c r="H697" s="15"/>
      <c r="J697" s="14"/>
      <c r="M697" s="0" t="s">
        <v>907</v>
      </c>
      <c r="U697" s="1"/>
    </row>
    <row r="698" customFormat="false" ht="15" hidden="false" customHeight="false" outlineLevel="0" collapsed="false">
      <c r="A698" s="0" t="s">
        <v>908</v>
      </c>
      <c r="B698" s="0" t="s">
        <v>76</v>
      </c>
      <c r="C698" s="1"/>
      <c r="E698" s="0" t="n">
        <v>1</v>
      </c>
      <c r="H698" s="15"/>
      <c r="J698" s="14"/>
      <c r="M698" s="0" t="s">
        <v>908</v>
      </c>
      <c r="N698" s="0" t="str">
        <f aca="false">VLOOKUP(A698,C$3:K$433,2,FALSE())</f>
        <v>QB</v>
      </c>
      <c r="O698" s="0" t="n">
        <v>1</v>
      </c>
      <c r="P698" s="0" t="n">
        <f aca="false">VLOOKUP(A698,C$3:K$433,4,FALSE())</f>
        <v>1</v>
      </c>
      <c r="Q698" s="0" t="n">
        <f aca="false">VLOOKUP(A698,C$3:K$433,6,FALSE())</f>
        <v>0</v>
      </c>
      <c r="R698" s="0" t="n">
        <f aca="false">VLOOKUP(A698,C$3:K$433,8,FALSE())</f>
        <v>0</v>
      </c>
      <c r="U698" s="1"/>
    </row>
    <row r="699" customFormat="false" ht="15" hidden="false" customHeight="false" outlineLevel="0" collapsed="false">
      <c r="A699" s="0" t="s">
        <v>909</v>
      </c>
      <c r="B699" s="0" t="s">
        <v>19</v>
      </c>
      <c r="C699" s="1"/>
      <c r="H699" s="15"/>
      <c r="J699" s="14"/>
      <c r="M699" s="0" t="s">
        <v>909</v>
      </c>
      <c r="U699" s="1"/>
    </row>
    <row r="700" customFormat="false" ht="15" hidden="false" customHeight="false" outlineLevel="0" collapsed="false">
      <c r="A700" s="0" t="s">
        <v>910</v>
      </c>
      <c r="B700" s="0" t="s">
        <v>55</v>
      </c>
      <c r="C700" s="1"/>
      <c r="E700" s="0" t="n">
        <v>1</v>
      </c>
      <c r="H700" s="15"/>
      <c r="J700" s="15"/>
      <c r="M700" s="0" t="s">
        <v>910</v>
      </c>
      <c r="N700" s="0" t="str">
        <f aca="false">VLOOKUP(A700,C$3:K$433,2,FALSE())</f>
        <v>DE</v>
      </c>
      <c r="O700" s="0" t="n">
        <v>1</v>
      </c>
      <c r="P700" s="0" t="n">
        <f aca="false">VLOOKUP(A700,C$3:K$433,4,FALSE())</f>
        <v>0</v>
      </c>
      <c r="Q700" s="0" t="n">
        <f aca="false">VLOOKUP(A700,C$3:K$433,6,FALSE())</f>
        <v>4</v>
      </c>
      <c r="R700" s="0" t="n">
        <f aca="false">VLOOKUP(A700,C$3:K$433,8,FALSE())</f>
        <v>0</v>
      </c>
      <c r="U700" s="1"/>
    </row>
    <row r="701" customFormat="false" ht="15" hidden="false" customHeight="false" outlineLevel="0" collapsed="false">
      <c r="A701" s="0" t="s">
        <v>911</v>
      </c>
      <c r="B701" s="0" t="s">
        <v>40</v>
      </c>
      <c r="C701" s="1"/>
      <c r="E701" s="0" t="n">
        <v>2</v>
      </c>
      <c r="H701" s="14"/>
      <c r="J701" s="15"/>
      <c r="M701" s="0" t="s">
        <v>911</v>
      </c>
      <c r="N701" s="0" t="str">
        <f aca="false">VLOOKUP(A701,C$3:K$433,2,FALSE())</f>
        <v>RB</v>
      </c>
      <c r="O701" s="0" t="n">
        <v>2</v>
      </c>
      <c r="P701" s="0" t="n">
        <f aca="false">VLOOKUP(A701,C$3:K$433,4,FALSE())</f>
        <v>2</v>
      </c>
      <c r="Q701" s="0" t="n">
        <f aca="false">VLOOKUP(A701,C$3:K$433,6,FALSE())</f>
        <v>0</v>
      </c>
      <c r="R701" s="0" t="n">
        <f aca="false">VLOOKUP(A701,C$3:K$433,8,FALSE())</f>
        <v>4</v>
      </c>
      <c r="U701" s="1"/>
    </row>
    <row r="702" customFormat="false" ht="15" hidden="false" customHeight="false" outlineLevel="0" collapsed="false">
      <c r="A702" s="0" t="s">
        <v>912</v>
      </c>
      <c r="B702" s="0" t="s">
        <v>37</v>
      </c>
      <c r="C702" s="1"/>
      <c r="H702" s="15"/>
      <c r="J702" s="14"/>
      <c r="M702" s="0" t="s">
        <v>912</v>
      </c>
      <c r="U702" s="1"/>
    </row>
    <row r="703" customFormat="false" ht="15" hidden="false" customHeight="false" outlineLevel="0" collapsed="false">
      <c r="A703" s="0" t="s">
        <v>913</v>
      </c>
      <c r="B703" s="0" t="s">
        <v>47</v>
      </c>
      <c r="C703" s="1"/>
      <c r="E703" s="0" t="n">
        <v>3</v>
      </c>
      <c r="H703" s="14"/>
      <c r="J703" s="15"/>
      <c r="M703" s="0" t="s">
        <v>913</v>
      </c>
      <c r="N703" s="0" t="str">
        <f aca="false">VLOOKUP(A703,C$3:K$433,2,FALSE())</f>
        <v>CB</v>
      </c>
      <c r="O703" s="0" t="n">
        <v>3</v>
      </c>
      <c r="P703" s="0" t="n">
        <f aca="false">VLOOKUP(A703,C$3:K$433,4,FALSE())</f>
        <v>0</v>
      </c>
      <c r="Q703" s="0" t="n">
        <f aca="false">VLOOKUP(A703,C$3:K$433,6,FALSE())</f>
        <v>23</v>
      </c>
      <c r="R703" s="0" t="n">
        <f aca="false">VLOOKUP(A703,C$3:K$433,8,FALSE())</f>
        <v>47</v>
      </c>
      <c r="U703" s="1"/>
    </row>
    <row r="704" customFormat="false" ht="15" hidden="false" customHeight="false" outlineLevel="0" collapsed="false">
      <c r="A704" s="0" t="s">
        <v>914</v>
      </c>
      <c r="B704" s="0" t="s">
        <v>504</v>
      </c>
      <c r="C704" s="1"/>
      <c r="H704" s="14"/>
      <c r="J704" s="15"/>
      <c r="M704" s="0" t="s">
        <v>914</v>
      </c>
      <c r="U704" s="1"/>
    </row>
    <row r="705" customFormat="false" ht="15" hidden="false" customHeight="false" outlineLevel="0" collapsed="false">
      <c r="A705" s="0" t="s">
        <v>915</v>
      </c>
      <c r="B705" s="0" t="s">
        <v>34</v>
      </c>
      <c r="C705" s="1"/>
      <c r="E705" s="0" t="n">
        <v>6</v>
      </c>
      <c r="H705" s="14"/>
      <c r="J705" s="15"/>
      <c r="M705" s="0" t="s">
        <v>915</v>
      </c>
      <c r="N705" s="0" t="str">
        <f aca="false">VLOOKUP(A705,C$3:K$433,2,FALSE())</f>
        <v>WR</v>
      </c>
      <c r="O705" s="0" t="n">
        <v>6</v>
      </c>
      <c r="P705" s="0" t="n">
        <f aca="false">VLOOKUP(A705,C$3:K$433,4,FALSE())</f>
        <v>242</v>
      </c>
      <c r="Q705" s="0" t="n">
        <f aca="false">VLOOKUP(A705,C$3:K$433,6,FALSE())</f>
        <v>0</v>
      </c>
      <c r="R705" s="0" t="n">
        <f aca="false">VLOOKUP(A705,C$3:K$433,8,FALSE())</f>
        <v>20</v>
      </c>
      <c r="U705" s="1"/>
    </row>
    <row r="706" customFormat="false" ht="15" hidden="false" customHeight="false" outlineLevel="0" collapsed="false">
      <c r="A706" s="0" t="s">
        <v>916</v>
      </c>
      <c r="B706" s="0" t="s">
        <v>68</v>
      </c>
      <c r="C706" s="1"/>
      <c r="E706" s="0" t="n">
        <v>3</v>
      </c>
      <c r="H706" s="14"/>
      <c r="J706" s="15"/>
      <c r="M706" s="0" t="s">
        <v>916</v>
      </c>
      <c r="N706" s="0" t="str">
        <f aca="false">VLOOKUP(A706,C$3:K$433,2,FALSE())</f>
        <v>T</v>
      </c>
      <c r="O706" s="0" t="n">
        <v>3</v>
      </c>
      <c r="P706" s="0" t="n">
        <f aca="false">VLOOKUP(A706,C$3:K$433,4,FALSE())</f>
        <v>207</v>
      </c>
      <c r="Q706" s="0" t="n">
        <f aca="false">VLOOKUP(A706,C$3:K$433,6,FALSE())</f>
        <v>0</v>
      </c>
      <c r="R706" s="0" t="n">
        <f aca="false">VLOOKUP(A706,C$3:K$433,8,FALSE())</f>
        <v>15</v>
      </c>
      <c r="U706" s="1"/>
    </row>
    <row r="707" customFormat="false" ht="15" hidden="false" customHeight="false" outlineLevel="0" collapsed="false">
      <c r="A707" s="0" t="s">
        <v>917</v>
      </c>
      <c r="B707" s="0" t="s">
        <v>47</v>
      </c>
      <c r="C707" s="1"/>
      <c r="E707" s="0" t="n">
        <v>4</v>
      </c>
      <c r="H707" s="14"/>
      <c r="J707" s="15"/>
      <c r="M707" s="0" t="s">
        <v>917</v>
      </c>
      <c r="N707" s="0" t="str">
        <f aca="false">VLOOKUP(A707,C$3:K$433,2,FALSE())</f>
        <v>CB</v>
      </c>
      <c r="O707" s="0" t="n">
        <v>4</v>
      </c>
      <c r="P707" s="0" t="n">
        <f aca="false">VLOOKUP(A707,C$3:K$433,4,FALSE())</f>
        <v>0</v>
      </c>
      <c r="Q707" s="0" t="n">
        <f aca="false">VLOOKUP(A707,C$3:K$433,6,FALSE())</f>
        <v>0</v>
      </c>
      <c r="R707" s="0" t="n">
        <f aca="false">VLOOKUP(A707,C$3:K$433,8,FALSE())</f>
        <v>25</v>
      </c>
      <c r="U707" s="1"/>
    </row>
    <row r="708" customFormat="false" ht="15" hidden="false" customHeight="false" outlineLevel="0" collapsed="false">
      <c r="A708" s="0" t="s">
        <v>918</v>
      </c>
      <c r="B708" s="0" t="s">
        <v>85</v>
      </c>
      <c r="C708" s="1"/>
      <c r="E708" s="0" t="n">
        <v>16</v>
      </c>
      <c r="H708" s="15"/>
      <c r="J708" s="14"/>
      <c r="M708" s="0" t="s">
        <v>918</v>
      </c>
      <c r="N708" s="0" t="str">
        <f aca="false">VLOOKUP(A708,C$3:K$433,2,FALSE())</f>
        <v>DT</v>
      </c>
      <c r="O708" s="0" t="n">
        <v>16</v>
      </c>
      <c r="P708" s="0" t="n">
        <f aca="false">VLOOKUP(A708,C$3:K$433,4,FALSE())</f>
        <v>0</v>
      </c>
      <c r="Q708" s="0" t="n">
        <f aca="false">VLOOKUP(A708,C$3:K$433,6,FALSE())</f>
        <v>528</v>
      </c>
      <c r="R708" s="0" t="n">
        <f aca="false">VLOOKUP(A708,C$3:K$433,8,FALSE())</f>
        <v>163</v>
      </c>
      <c r="U708" s="1"/>
    </row>
    <row r="709" customFormat="false" ht="15" hidden="false" customHeight="false" outlineLevel="0" collapsed="false">
      <c r="A709" s="0" t="s">
        <v>919</v>
      </c>
      <c r="B709" s="0" t="s">
        <v>27</v>
      </c>
      <c r="C709" s="1"/>
      <c r="H709" s="14"/>
      <c r="J709" s="15"/>
      <c r="M709" s="0" t="s">
        <v>919</v>
      </c>
      <c r="U709" s="1"/>
    </row>
    <row r="710" customFormat="false" ht="15" hidden="false" customHeight="false" outlineLevel="0" collapsed="false">
      <c r="A710" s="0" t="s">
        <v>920</v>
      </c>
      <c r="B710" s="0" t="s">
        <v>16</v>
      </c>
      <c r="C710" s="1"/>
      <c r="E710" s="0" t="n">
        <v>16</v>
      </c>
      <c r="H710" s="15"/>
      <c r="J710" s="14"/>
      <c r="M710" s="0" t="s">
        <v>920</v>
      </c>
      <c r="N710" s="0" t="str">
        <f aca="false">VLOOKUP(A710,C$3:K$433,2,FALSE())</f>
        <v>TE</v>
      </c>
      <c r="O710" s="0" t="n">
        <v>16</v>
      </c>
      <c r="P710" s="0" t="n">
        <f aca="false">VLOOKUP(A710,C$3:K$433,4,FALSE())</f>
        <v>347</v>
      </c>
      <c r="Q710" s="0" t="n">
        <f aca="false">VLOOKUP(A710,C$3:K$433,6,FALSE())</f>
        <v>0</v>
      </c>
      <c r="R710" s="0" t="n">
        <f aca="false">VLOOKUP(A710,C$3:K$433,8,FALSE())</f>
        <v>297</v>
      </c>
      <c r="U710" s="1"/>
    </row>
    <row r="711" customFormat="false" ht="15" hidden="false" customHeight="false" outlineLevel="0" collapsed="false">
      <c r="A711" s="0" t="s">
        <v>921</v>
      </c>
      <c r="B711" s="0" t="s">
        <v>34</v>
      </c>
      <c r="C711" s="1"/>
      <c r="H711" s="14"/>
      <c r="J711" s="15"/>
      <c r="M711" s="0" t="s">
        <v>921</v>
      </c>
      <c r="N711" s="0" t="str">
        <f aca="false">VLOOKUP(A711,C$3:K$433,2,FALSE())</f>
        <v>WR</v>
      </c>
      <c r="P711" s="0" t="n">
        <f aca="false">VLOOKUP(A711,C$3:K$433,4,FALSE())</f>
        <v>663</v>
      </c>
      <c r="Q711" s="0" t="n">
        <f aca="false">VLOOKUP(A711,C$3:K$433,6,FALSE())</f>
        <v>0</v>
      </c>
      <c r="R711" s="0" t="n">
        <f aca="false">VLOOKUP(A711,C$3:K$433,8,FALSE())</f>
        <v>152</v>
      </c>
      <c r="U711" s="1"/>
    </row>
    <row r="712" customFormat="false" ht="15" hidden="false" customHeight="false" outlineLevel="0" collapsed="false">
      <c r="A712" s="0" t="s">
        <v>922</v>
      </c>
      <c r="B712" s="0" t="s">
        <v>68</v>
      </c>
      <c r="C712" s="1"/>
      <c r="H712" s="14"/>
      <c r="J712" s="15"/>
      <c r="M712" s="0" t="s">
        <v>922</v>
      </c>
      <c r="U712" s="1"/>
    </row>
    <row r="713" customFormat="false" ht="15" hidden="false" customHeight="false" outlineLevel="0" collapsed="false">
      <c r="A713" s="0" t="s">
        <v>923</v>
      </c>
      <c r="B713" s="0" t="s">
        <v>13</v>
      </c>
      <c r="C713" s="1"/>
      <c r="H713" s="14"/>
      <c r="J713" s="15"/>
      <c r="M713" s="0" t="s">
        <v>923</v>
      </c>
      <c r="U713" s="1"/>
    </row>
    <row r="714" customFormat="false" ht="15" hidden="false" customHeight="false" outlineLevel="0" collapsed="false">
      <c r="A714" s="0" t="s">
        <v>924</v>
      </c>
      <c r="B714" s="0" t="s">
        <v>76</v>
      </c>
      <c r="C714" s="1"/>
      <c r="E714" s="0" t="n">
        <v>2</v>
      </c>
      <c r="H714" s="14"/>
      <c r="J714" s="15"/>
      <c r="M714" s="0" t="s">
        <v>924</v>
      </c>
      <c r="N714" s="0" t="str">
        <f aca="false">VLOOKUP(A714,C$3:K$433,2,FALSE())</f>
        <v>WR</v>
      </c>
      <c r="O714" s="0" t="n">
        <v>2</v>
      </c>
      <c r="P714" s="0" t="n">
        <f aca="false">VLOOKUP(A714,C$3:K$433,4,FALSE())</f>
        <v>7</v>
      </c>
      <c r="Q714" s="0" t="n">
        <f aca="false">VLOOKUP(A714,C$3:K$433,6,FALSE())</f>
        <v>0</v>
      </c>
      <c r="R714" s="0" t="n">
        <f aca="false">VLOOKUP(A714,C$3:K$433,8,FALSE())</f>
        <v>1</v>
      </c>
      <c r="U714" s="1"/>
    </row>
    <row r="715" customFormat="false" ht="15" hidden="false" customHeight="false" outlineLevel="0" collapsed="false">
      <c r="A715" s="0" t="s">
        <v>925</v>
      </c>
      <c r="B715" s="0" t="s">
        <v>27</v>
      </c>
      <c r="C715" s="1"/>
      <c r="E715" s="0" t="n">
        <v>3</v>
      </c>
      <c r="H715" s="15"/>
      <c r="J715" s="14"/>
      <c r="M715" s="0" t="s">
        <v>925</v>
      </c>
      <c r="N715" s="0" t="str">
        <f aca="false">VLOOKUP(A715,C$3:K$433,2,FALSE())</f>
        <v>RB</v>
      </c>
      <c r="O715" s="0" t="n">
        <v>3</v>
      </c>
      <c r="P715" s="0" t="n">
        <f aca="false">VLOOKUP(A715,C$3:K$433,4,FALSE())</f>
        <v>36</v>
      </c>
      <c r="Q715" s="0" t="n">
        <f aca="false">VLOOKUP(A715,C$3:K$433,6,FALSE())</f>
        <v>0</v>
      </c>
      <c r="R715" s="0" t="n">
        <f aca="false">VLOOKUP(A715,C$3:K$433,8,FALSE())</f>
        <v>51</v>
      </c>
      <c r="U715" s="1"/>
    </row>
    <row r="716" customFormat="false" ht="15" hidden="false" customHeight="false" outlineLevel="0" collapsed="false">
      <c r="A716" s="0" t="s">
        <v>927</v>
      </c>
      <c r="B716" s="0" t="s">
        <v>16</v>
      </c>
      <c r="C716" s="1"/>
      <c r="H716" s="15"/>
      <c r="J716" s="14"/>
      <c r="M716" s="0" t="s">
        <v>927</v>
      </c>
      <c r="U716" s="1"/>
    </row>
    <row r="717" customFormat="false" ht="15" hidden="false" customHeight="false" outlineLevel="0" collapsed="false">
      <c r="A717" s="0" t="s">
        <v>929</v>
      </c>
      <c r="B717" s="0" t="s">
        <v>34</v>
      </c>
      <c r="C717" s="1"/>
      <c r="E717" s="0" t="n">
        <v>4</v>
      </c>
      <c r="H717" s="14"/>
      <c r="J717" s="15"/>
      <c r="M717" s="0" t="s">
        <v>929</v>
      </c>
      <c r="N717" s="0" t="str">
        <f aca="false">VLOOKUP(A717,C$3:K$433,2,FALSE())</f>
        <v>WR</v>
      </c>
      <c r="O717" s="0" t="n">
        <v>4</v>
      </c>
      <c r="P717" s="0" t="n">
        <f aca="false">VLOOKUP(A717,C$3:K$433,4,FALSE())</f>
        <v>26</v>
      </c>
      <c r="Q717" s="0" t="n">
        <f aca="false">VLOOKUP(A717,C$3:K$433,6,FALSE())</f>
        <v>0</v>
      </c>
      <c r="R717" s="0" t="n">
        <f aca="false">VLOOKUP(A717,C$3:K$433,8,FALSE())</f>
        <v>39</v>
      </c>
      <c r="U717" s="1"/>
    </row>
    <row r="718" customFormat="false" ht="15" hidden="false" customHeight="false" outlineLevel="0" collapsed="false">
      <c r="A718" s="0" t="s">
        <v>931</v>
      </c>
      <c r="B718" s="0" t="s">
        <v>68</v>
      </c>
      <c r="C718" s="1"/>
      <c r="H718" s="15"/>
      <c r="J718" s="14"/>
      <c r="M718" s="0" t="s">
        <v>931</v>
      </c>
      <c r="U718" s="1"/>
    </row>
    <row r="719" customFormat="false" ht="15" hidden="false" customHeight="false" outlineLevel="0" collapsed="false">
      <c r="A719" s="0" t="s">
        <v>932</v>
      </c>
      <c r="B719" s="0" t="s">
        <v>68</v>
      </c>
      <c r="C719" s="1"/>
      <c r="H719" s="15"/>
      <c r="J719" s="14"/>
      <c r="M719" s="0" t="s">
        <v>932</v>
      </c>
      <c r="U719" s="1"/>
    </row>
    <row r="720" customFormat="false" ht="15" hidden="false" customHeight="false" outlineLevel="0" collapsed="false">
      <c r="A720" s="0" t="s">
        <v>933</v>
      </c>
      <c r="B720" s="0" t="s">
        <v>80</v>
      </c>
      <c r="C720" s="1"/>
      <c r="H720" s="15"/>
      <c r="J720" s="15"/>
      <c r="M720" s="0" t="s">
        <v>933</v>
      </c>
      <c r="U720" s="1"/>
    </row>
    <row r="721" customFormat="false" ht="15" hidden="false" customHeight="false" outlineLevel="0" collapsed="false">
      <c r="A721" s="0" t="s">
        <v>935</v>
      </c>
      <c r="B721" s="0" t="s">
        <v>40</v>
      </c>
      <c r="C721" s="1"/>
      <c r="H721" s="15"/>
      <c r="J721" s="14"/>
      <c r="M721" s="0" t="s">
        <v>935</v>
      </c>
      <c r="U721" s="1"/>
    </row>
    <row r="722" customFormat="false" ht="15" hidden="false" customHeight="false" outlineLevel="0" collapsed="false">
      <c r="A722" s="0" t="s">
        <v>936</v>
      </c>
      <c r="B722" s="0" t="s">
        <v>34</v>
      </c>
      <c r="C722" s="1"/>
      <c r="H722" s="15"/>
      <c r="J722" s="15"/>
      <c r="M722" s="0" t="s">
        <v>936</v>
      </c>
      <c r="U722" s="1"/>
    </row>
    <row r="723" customFormat="false" ht="15" hidden="false" customHeight="false" outlineLevel="0" collapsed="false">
      <c r="A723" s="0" t="s">
        <v>937</v>
      </c>
      <c r="B723" s="0" t="s">
        <v>24</v>
      </c>
      <c r="C723" s="1"/>
      <c r="E723" s="0" t="n">
        <v>16</v>
      </c>
      <c r="H723" s="14"/>
      <c r="J723" s="15"/>
      <c r="M723" s="0" t="s">
        <v>937</v>
      </c>
      <c r="N723" s="0" t="str">
        <f aca="false">VLOOKUP(A723,C$3:K$433,2,FALSE())</f>
        <v>DE</v>
      </c>
      <c r="O723" s="0" t="n">
        <v>16</v>
      </c>
      <c r="P723" s="0" t="n">
        <f aca="false">VLOOKUP(A723,C$3:K$433,4,FALSE())</f>
        <v>0</v>
      </c>
      <c r="Q723" s="0" t="n">
        <f aca="false">VLOOKUP(A723,C$3:K$433,6,FALSE())</f>
        <v>537</v>
      </c>
      <c r="R723" s="0" t="n">
        <f aca="false">VLOOKUP(A723,C$3:K$433,8,FALSE())</f>
        <v>19</v>
      </c>
      <c r="U723" s="1"/>
    </row>
    <row r="724" customFormat="false" ht="15" hidden="false" customHeight="false" outlineLevel="0" collapsed="false">
      <c r="A724" s="0" t="s">
        <v>938</v>
      </c>
      <c r="B724" s="0" t="s">
        <v>34</v>
      </c>
      <c r="C724" s="1"/>
      <c r="E724" s="0" t="n">
        <v>1</v>
      </c>
      <c r="H724" s="15"/>
      <c r="J724" s="14"/>
      <c r="M724" s="0" t="s">
        <v>938</v>
      </c>
      <c r="N724" s="0" t="str">
        <f aca="false">VLOOKUP(A724,C$3:K$433,2,FALSE())</f>
        <v>WR</v>
      </c>
      <c r="O724" s="0" t="n">
        <v>1</v>
      </c>
      <c r="P724" s="0" t="n">
        <f aca="false">VLOOKUP(A724,C$3:K$433,4,FALSE())</f>
        <v>5</v>
      </c>
      <c r="Q724" s="0" t="n">
        <f aca="false">VLOOKUP(A724,C$3:K$433,6,FALSE())</f>
        <v>0</v>
      </c>
      <c r="R724" s="0" t="n">
        <f aca="false">VLOOKUP(A724,C$3:K$433,8,FALSE())</f>
        <v>0</v>
      </c>
      <c r="U724" s="1"/>
    </row>
    <row r="725" customFormat="false" ht="15" hidden="false" customHeight="false" outlineLevel="0" collapsed="false">
      <c r="A725" s="0" t="s">
        <v>939</v>
      </c>
      <c r="B725" s="0" t="s">
        <v>85</v>
      </c>
      <c r="C725" s="1"/>
      <c r="H725" s="15"/>
      <c r="J725" s="14"/>
      <c r="M725" s="0" t="s">
        <v>939</v>
      </c>
      <c r="U725" s="1"/>
    </row>
    <row r="726" customFormat="false" ht="15" hidden="false" customHeight="false" outlineLevel="0" collapsed="false">
      <c r="A726" s="0" t="s">
        <v>940</v>
      </c>
      <c r="B726" s="0" t="s">
        <v>16</v>
      </c>
      <c r="C726" s="1"/>
      <c r="E726" s="0" t="n">
        <v>1</v>
      </c>
      <c r="H726" s="15"/>
      <c r="J726" s="14"/>
      <c r="M726" s="0" t="s">
        <v>940</v>
      </c>
      <c r="N726" s="0" t="str">
        <f aca="false">VLOOKUP(A726,C$3:K$433,2,FALSE())</f>
        <v>TE</v>
      </c>
      <c r="O726" s="0" t="n">
        <v>1</v>
      </c>
      <c r="P726" s="0" t="n">
        <f aca="false">VLOOKUP(A726,C$3:K$433,4,FALSE())</f>
        <v>12</v>
      </c>
      <c r="Q726" s="0" t="n">
        <f aca="false">VLOOKUP(A726,C$3:K$433,6,FALSE())</f>
        <v>0</v>
      </c>
      <c r="R726" s="0" t="n">
        <f aca="false">VLOOKUP(A726,C$3:K$433,8,FALSE())</f>
        <v>0</v>
      </c>
      <c r="U726" s="1"/>
    </row>
    <row r="727" customFormat="false" ht="15" hidden="false" customHeight="false" outlineLevel="0" collapsed="false">
      <c r="A727" s="0" t="s">
        <v>941</v>
      </c>
      <c r="B727" s="0" t="s">
        <v>16</v>
      </c>
      <c r="C727" s="1"/>
      <c r="H727" s="15"/>
      <c r="J727" s="15"/>
      <c r="M727" s="0" t="s">
        <v>941</v>
      </c>
      <c r="U727" s="1"/>
    </row>
    <row r="728" customFormat="false" ht="15" hidden="false" customHeight="false" outlineLevel="0" collapsed="false">
      <c r="A728" s="0" t="s">
        <v>942</v>
      </c>
      <c r="B728" s="0" t="s">
        <v>135</v>
      </c>
      <c r="C728" s="1"/>
      <c r="H728" s="15"/>
      <c r="J728" s="14"/>
      <c r="M728" s="0" t="s">
        <v>942</v>
      </c>
      <c r="U728" s="1"/>
    </row>
    <row r="729" customFormat="false" ht="15" hidden="false" customHeight="false" outlineLevel="0" collapsed="false">
      <c r="A729" s="0" t="s">
        <v>943</v>
      </c>
      <c r="B729" s="0" t="s">
        <v>135</v>
      </c>
      <c r="C729" s="1"/>
      <c r="E729" s="0" t="n">
        <v>16</v>
      </c>
      <c r="H729" s="14"/>
      <c r="J729" s="15"/>
      <c r="M729" s="0" t="s">
        <v>943</v>
      </c>
      <c r="N729" s="0" t="str">
        <f aca="false">VLOOKUP(A729,C$3:K$433,2,FALSE())</f>
        <v>FB</v>
      </c>
      <c r="O729" s="0" t="n">
        <v>16</v>
      </c>
      <c r="P729" s="0" t="n">
        <f aca="false">VLOOKUP(A729,C$3:K$433,4,FALSE())</f>
        <v>89</v>
      </c>
      <c r="Q729" s="0" t="n">
        <f aca="false">VLOOKUP(A729,C$3:K$433,6,FALSE())</f>
        <v>0</v>
      </c>
      <c r="R729" s="0" t="n">
        <f aca="false">VLOOKUP(A729,C$3:K$433,8,FALSE())</f>
        <v>220</v>
      </c>
      <c r="U729" s="1"/>
    </row>
    <row r="730" customFormat="false" ht="15" hidden="false" customHeight="false" outlineLevel="0" collapsed="false">
      <c r="A730" s="0" t="s">
        <v>944</v>
      </c>
      <c r="B730" s="0" t="s">
        <v>16</v>
      </c>
      <c r="C730" s="1"/>
      <c r="E730" s="0" t="n">
        <v>13</v>
      </c>
      <c r="H730" s="14"/>
      <c r="J730" s="15"/>
      <c r="M730" s="0" t="s">
        <v>944</v>
      </c>
      <c r="N730" s="0" t="str">
        <f aca="false">VLOOKUP(A730,C$3:K$433,2,FALSE())</f>
        <v>TE</v>
      </c>
      <c r="O730" s="0" t="n">
        <v>13</v>
      </c>
      <c r="P730" s="0" t="n">
        <f aca="false">VLOOKUP(A730,C$3:K$433,4,FALSE())</f>
        <v>544</v>
      </c>
      <c r="Q730" s="0" t="n">
        <f aca="false">VLOOKUP(A730,C$3:K$433,6,FALSE())</f>
        <v>0</v>
      </c>
      <c r="R730" s="0" t="n">
        <f aca="false">VLOOKUP(A730,C$3:K$433,8,FALSE())</f>
        <v>11</v>
      </c>
      <c r="U730" s="1"/>
    </row>
    <row r="731" customFormat="false" ht="15" hidden="false" customHeight="false" outlineLevel="0" collapsed="false">
      <c r="A731" s="0" t="s">
        <v>946</v>
      </c>
      <c r="B731" s="0" t="s">
        <v>85</v>
      </c>
      <c r="C731" s="1"/>
      <c r="E731" s="0" t="n">
        <v>14</v>
      </c>
      <c r="H731" s="15"/>
      <c r="J731" s="15"/>
      <c r="M731" s="0" t="s">
        <v>946</v>
      </c>
      <c r="N731" s="0" t="str">
        <f aca="false">VLOOKUP(A731,C$3:K$433,2,FALSE())</f>
        <v>DE</v>
      </c>
      <c r="O731" s="0" t="n">
        <v>14</v>
      </c>
      <c r="P731" s="0" t="n">
        <f aca="false">VLOOKUP(A731,C$3:K$433,4,FALSE())</f>
        <v>0</v>
      </c>
      <c r="Q731" s="0" t="n">
        <f aca="false">VLOOKUP(A731,C$3:K$433,6,FALSE())</f>
        <v>363</v>
      </c>
      <c r="R731" s="0" t="n">
        <f aca="false">VLOOKUP(A731,C$3:K$433,8,FALSE())</f>
        <v>3</v>
      </c>
      <c r="U731" s="1"/>
    </row>
    <row r="732" customFormat="false" ht="15" hidden="false" customHeight="false" outlineLevel="0" collapsed="false">
      <c r="A732" s="0" t="s">
        <v>947</v>
      </c>
      <c r="B732" s="0" t="s">
        <v>85</v>
      </c>
      <c r="C732" s="1"/>
      <c r="E732" s="0" t="n">
        <v>4</v>
      </c>
      <c r="H732" s="15"/>
      <c r="J732" s="14"/>
      <c r="M732" s="0" t="s">
        <v>947</v>
      </c>
      <c r="N732" s="0" t="str">
        <f aca="false">VLOOKUP(A732,C$3:K$433,2,FALSE())</f>
        <v>NT</v>
      </c>
      <c r="O732" s="0" t="n">
        <v>4</v>
      </c>
      <c r="P732" s="0" t="n">
        <f aca="false">VLOOKUP(A732,C$3:K$433,4,FALSE())</f>
        <v>0</v>
      </c>
      <c r="Q732" s="0" t="n">
        <f aca="false">VLOOKUP(A732,C$3:K$433,6,FALSE())</f>
        <v>51</v>
      </c>
      <c r="R732" s="0" t="n">
        <f aca="false">VLOOKUP(A732,C$3:K$433,8,FALSE())</f>
        <v>3</v>
      </c>
      <c r="U732" s="1"/>
    </row>
    <row r="733" customFormat="false" ht="15" hidden="false" customHeight="false" outlineLevel="0" collapsed="false">
      <c r="A733" s="0" t="s">
        <v>948</v>
      </c>
      <c r="B733" s="0" t="s">
        <v>24</v>
      </c>
      <c r="C733" s="1"/>
      <c r="H733" s="14"/>
      <c r="J733" s="15"/>
      <c r="M733" s="0" t="s">
        <v>948</v>
      </c>
      <c r="U733" s="1"/>
    </row>
    <row r="734" customFormat="false" ht="15" hidden="false" customHeight="false" outlineLevel="0" collapsed="false">
      <c r="A734" s="0" t="s">
        <v>949</v>
      </c>
      <c r="B734" s="0" t="s">
        <v>24</v>
      </c>
      <c r="C734" s="1"/>
      <c r="H734" s="15"/>
      <c r="J734" s="14"/>
      <c r="M734" s="0" t="s">
        <v>949</v>
      </c>
      <c r="U734" s="1"/>
    </row>
    <row r="735" customFormat="false" ht="15" hidden="false" customHeight="false" outlineLevel="0" collapsed="false">
      <c r="A735" s="0" t="s">
        <v>950</v>
      </c>
      <c r="B735" s="0" t="s">
        <v>13</v>
      </c>
      <c r="C735" s="1"/>
      <c r="H735" s="15"/>
      <c r="J735" s="14"/>
      <c r="M735" s="0" t="s">
        <v>950</v>
      </c>
      <c r="U735" s="1"/>
    </row>
    <row r="736" customFormat="false" ht="15" hidden="false" customHeight="false" outlineLevel="0" collapsed="false">
      <c r="A736" s="0" t="s">
        <v>951</v>
      </c>
      <c r="B736" s="0" t="s">
        <v>27</v>
      </c>
      <c r="C736" s="1"/>
      <c r="H736" s="15"/>
      <c r="J736" s="15"/>
      <c r="M736" s="0" t="s">
        <v>951</v>
      </c>
      <c r="U736" s="1"/>
    </row>
    <row r="737" customFormat="false" ht="15" hidden="false" customHeight="false" outlineLevel="0" collapsed="false">
      <c r="A737" s="0" t="s">
        <v>952</v>
      </c>
      <c r="B737" s="0" t="s">
        <v>19</v>
      </c>
      <c r="C737" s="1"/>
      <c r="E737" s="0" t="n">
        <v>16</v>
      </c>
      <c r="H737" s="14"/>
      <c r="J737" s="15"/>
      <c r="M737" s="0" t="s">
        <v>952</v>
      </c>
      <c r="N737" s="0" t="str">
        <f aca="false">VLOOKUP(A737,C$3:K$433,2,FALSE())</f>
        <v>LB</v>
      </c>
      <c r="O737" s="0" t="n">
        <v>16</v>
      </c>
      <c r="P737" s="0" t="n">
        <f aca="false">VLOOKUP(A737,C$3:K$433,4,FALSE())</f>
        <v>0</v>
      </c>
      <c r="Q737" s="0" t="n">
        <f aca="false">VLOOKUP(A737,C$3:K$433,6,FALSE())</f>
        <v>143</v>
      </c>
      <c r="R737" s="0" t="n">
        <f aca="false">VLOOKUP(A737,C$3:K$433,8,FALSE())</f>
        <v>301</v>
      </c>
      <c r="U737" s="1"/>
    </row>
    <row r="738" customFormat="false" ht="15" hidden="false" customHeight="false" outlineLevel="0" collapsed="false">
      <c r="A738" s="0" t="s">
        <v>953</v>
      </c>
      <c r="B738" s="0" t="s">
        <v>55</v>
      </c>
      <c r="C738" s="1"/>
      <c r="H738" s="15"/>
      <c r="J738" s="14"/>
      <c r="M738" s="0" t="s">
        <v>953</v>
      </c>
      <c r="U738" s="1"/>
    </row>
    <row r="739" customFormat="false" ht="15" hidden="false" customHeight="false" outlineLevel="0" collapsed="false">
      <c r="A739" s="0" t="s">
        <v>954</v>
      </c>
      <c r="B739" s="0" t="s">
        <v>27</v>
      </c>
      <c r="C739" s="1"/>
      <c r="E739" s="0" t="n">
        <v>6</v>
      </c>
      <c r="H739" s="14"/>
      <c r="J739" s="15"/>
      <c r="M739" s="0" t="s">
        <v>954</v>
      </c>
      <c r="N739" s="0" t="str">
        <f aca="false">VLOOKUP(A739,C$3:K$433,2,FALSE())</f>
        <v>RB</v>
      </c>
      <c r="O739" s="0" t="n">
        <v>6</v>
      </c>
      <c r="P739" s="0" t="n">
        <f aca="false">VLOOKUP(A739,C$3:K$433,4,FALSE())</f>
        <v>46</v>
      </c>
      <c r="Q739" s="0" t="n">
        <f aca="false">VLOOKUP(A739,C$3:K$433,6,FALSE())</f>
        <v>0</v>
      </c>
      <c r="R739" s="0" t="n">
        <f aca="false">VLOOKUP(A739,C$3:K$433,8,FALSE())</f>
        <v>37</v>
      </c>
      <c r="U739" s="1"/>
    </row>
    <row r="740" customFormat="false" ht="15" hidden="false" customHeight="false" outlineLevel="0" collapsed="false">
      <c r="A740" s="0" t="s">
        <v>956</v>
      </c>
      <c r="B740" s="0" t="s">
        <v>27</v>
      </c>
      <c r="C740" s="1"/>
      <c r="H740" s="14"/>
      <c r="J740" s="15"/>
      <c r="M740" s="0" t="s">
        <v>956</v>
      </c>
      <c r="U740" s="1"/>
    </row>
    <row r="741" customFormat="false" ht="15" hidden="false" customHeight="false" outlineLevel="0" collapsed="false">
      <c r="A741" s="0" t="s">
        <v>957</v>
      </c>
      <c r="B741" s="0" t="s">
        <v>24</v>
      </c>
      <c r="C741" s="1"/>
      <c r="H741" s="15"/>
      <c r="J741" s="14"/>
      <c r="M741" s="0" t="s">
        <v>957</v>
      </c>
      <c r="U741" s="1"/>
    </row>
    <row r="742" customFormat="false" ht="15" hidden="false" customHeight="false" outlineLevel="0" collapsed="false">
      <c r="A742" s="0" t="s">
        <v>958</v>
      </c>
      <c r="B742" s="0" t="s">
        <v>55</v>
      </c>
      <c r="C742" s="1"/>
      <c r="E742" s="0" t="n">
        <v>15</v>
      </c>
      <c r="H742" s="14"/>
      <c r="J742" s="15"/>
      <c r="M742" s="0" t="s">
        <v>958</v>
      </c>
      <c r="N742" s="0" t="str">
        <f aca="false">VLOOKUP(A742,C$3:K$433,2,FALSE())</f>
        <v>LB</v>
      </c>
      <c r="O742" s="0" t="n">
        <v>15</v>
      </c>
      <c r="P742" s="0" t="n">
        <f aca="false">VLOOKUP(A742,C$3:K$433,4,FALSE())</f>
        <v>0</v>
      </c>
      <c r="Q742" s="0" t="n">
        <f aca="false">VLOOKUP(A742,C$3:K$433,6,FALSE())</f>
        <v>406</v>
      </c>
      <c r="R742" s="0" t="n">
        <f aca="false">VLOOKUP(A742,C$3:K$433,8,FALSE())</f>
        <v>98</v>
      </c>
      <c r="U742" s="1"/>
    </row>
    <row r="743" customFormat="false" ht="15" hidden="false" customHeight="false" outlineLevel="0" collapsed="false">
      <c r="A743" s="0" t="s">
        <v>959</v>
      </c>
      <c r="B743" s="0" t="s">
        <v>24</v>
      </c>
      <c r="C743" s="1"/>
      <c r="H743" s="14"/>
      <c r="J743" s="15"/>
      <c r="M743" s="0" t="s">
        <v>959</v>
      </c>
      <c r="U743" s="1"/>
    </row>
    <row r="744" customFormat="false" ht="15" hidden="false" customHeight="false" outlineLevel="0" collapsed="false">
      <c r="C744" s="1"/>
      <c r="H744" s="14"/>
      <c r="J744" s="15"/>
      <c r="U744" s="1"/>
    </row>
    <row r="745" customFormat="false" ht="15" hidden="false" customHeight="false" outlineLevel="0" collapsed="false">
      <c r="C745" s="1"/>
      <c r="H745" s="15"/>
      <c r="J745" s="14"/>
      <c r="U745" s="1"/>
    </row>
    <row r="746" customFormat="false" ht="15" hidden="false" customHeight="false" outlineLevel="0" collapsed="false">
      <c r="C746" s="1"/>
      <c r="H746" s="14"/>
      <c r="J746" s="15"/>
      <c r="U746" s="1"/>
    </row>
    <row r="747" customFormat="false" ht="15" hidden="false" customHeight="false" outlineLevel="0" collapsed="false">
      <c r="C747" s="1"/>
      <c r="H747" s="14"/>
      <c r="J747" s="15"/>
      <c r="U747" s="1"/>
    </row>
    <row r="748" customFormat="false" ht="15" hidden="false" customHeight="false" outlineLevel="0" collapsed="false">
      <c r="C748" s="1"/>
      <c r="H748" s="15"/>
      <c r="J748" s="14"/>
      <c r="U748" s="1"/>
    </row>
    <row r="749" customFormat="false" ht="15" hidden="false" customHeight="false" outlineLevel="0" collapsed="false">
      <c r="C749" s="1"/>
      <c r="H749" s="15"/>
      <c r="J749" s="15"/>
      <c r="U749" s="1"/>
    </row>
    <row r="750" customFormat="false" ht="15" hidden="false" customHeight="false" outlineLevel="0" collapsed="false">
      <c r="C750" s="1"/>
      <c r="H750" s="14"/>
      <c r="J750" s="15"/>
      <c r="U750" s="1"/>
    </row>
    <row r="751" customFormat="false" ht="15" hidden="false" customHeight="false" outlineLevel="0" collapsed="false">
      <c r="C751" s="1"/>
      <c r="H751" s="15"/>
      <c r="J751" s="14"/>
      <c r="U751" s="1"/>
    </row>
    <row r="752" customFormat="false" ht="15" hidden="false" customHeight="false" outlineLevel="0" collapsed="false">
      <c r="C752" s="1"/>
      <c r="H752" s="14"/>
      <c r="J752" s="15"/>
      <c r="U752" s="1"/>
    </row>
    <row r="753" customFormat="false" ht="15" hidden="false" customHeight="false" outlineLevel="0" collapsed="false">
      <c r="C753" s="1"/>
      <c r="H753" s="15"/>
      <c r="J753" s="14"/>
      <c r="U753" s="1"/>
    </row>
    <row r="754" customFormat="false" ht="15" hidden="false" customHeight="false" outlineLevel="0" collapsed="false">
      <c r="C754" s="1"/>
      <c r="H754" s="14"/>
      <c r="J754" s="15"/>
      <c r="U754" s="1"/>
    </row>
    <row r="755" customFormat="false" ht="15" hidden="false" customHeight="false" outlineLevel="0" collapsed="false">
      <c r="C755" s="1"/>
      <c r="H755" s="15"/>
      <c r="J755" s="15"/>
      <c r="U755" s="1"/>
    </row>
    <row r="756" customFormat="false" ht="15" hidden="false" customHeight="false" outlineLevel="0" collapsed="false">
      <c r="C756" s="1"/>
      <c r="H756" s="14"/>
      <c r="J756" s="15"/>
      <c r="U756" s="1"/>
    </row>
    <row r="757" customFormat="false" ht="15" hidden="false" customHeight="false" outlineLevel="0" collapsed="false">
      <c r="C757" s="1"/>
      <c r="H757" s="15"/>
      <c r="J757" s="14"/>
      <c r="U757" s="1"/>
    </row>
    <row r="758" customFormat="false" ht="15" hidden="false" customHeight="false" outlineLevel="0" collapsed="false">
      <c r="C758" s="1"/>
      <c r="H758" s="14"/>
      <c r="J758" s="15"/>
      <c r="U758" s="1"/>
    </row>
    <row r="759" customFormat="false" ht="15" hidden="false" customHeight="false" outlineLevel="0" collapsed="false">
      <c r="C759" s="1"/>
      <c r="H759" s="15"/>
      <c r="J759" s="14"/>
      <c r="U759" s="1"/>
    </row>
    <row r="760" customFormat="false" ht="15" hidden="false" customHeight="false" outlineLevel="0" collapsed="false">
      <c r="C760" s="1"/>
      <c r="H760" s="14"/>
      <c r="J760" s="15"/>
      <c r="U760" s="1"/>
    </row>
    <row r="761" customFormat="false" ht="15" hidden="false" customHeight="false" outlineLevel="0" collapsed="false">
      <c r="C761" s="1"/>
      <c r="H761" s="14"/>
      <c r="J761" s="15"/>
      <c r="U761" s="1"/>
    </row>
    <row r="762" customFormat="false" ht="15" hidden="false" customHeight="false" outlineLevel="0" collapsed="false">
      <c r="C762" s="1"/>
      <c r="H762" s="14"/>
      <c r="J762" s="14"/>
      <c r="U762" s="1"/>
    </row>
    <row r="763" customFormat="false" ht="15" hidden="false" customHeight="false" outlineLevel="0" collapsed="false">
      <c r="C763" s="1"/>
      <c r="H763" s="15"/>
      <c r="J763" s="14"/>
      <c r="U763" s="1"/>
    </row>
    <row r="764" customFormat="false" ht="15" hidden="false" customHeight="false" outlineLevel="0" collapsed="false">
      <c r="C764" s="1"/>
      <c r="H764" s="15"/>
      <c r="J764" s="14"/>
      <c r="U764" s="1"/>
    </row>
    <row r="765" customFormat="false" ht="15" hidden="false" customHeight="false" outlineLevel="0" collapsed="false">
      <c r="C765" s="1"/>
      <c r="H765" s="15"/>
      <c r="J765" s="14"/>
      <c r="U765" s="1"/>
    </row>
    <row r="766" customFormat="false" ht="15" hidden="false" customHeight="false" outlineLevel="0" collapsed="false">
      <c r="C766" s="1"/>
      <c r="H766" s="15"/>
      <c r="J766" s="14"/>
      <c r="U766" s="1"/>
    </row>
    <row r="767" customFormat="false" ht="15" hidden="false" customHeight="false" outlineLevel="0" collapsed="false">
      <c r="C767" s="1"/>
      <c r="H767" s="14"/>
      <c r="J767" s="15"/>
      <c r="U767" s="1"/>
    </row>
    <row r="768" customFormat="false" ht="15" hidden="false" customHeight="false" outlineLevel="0" collapsed="false">
      <c r="C768" s="1"/>
      <c r="H768" s="15"/>
      <c r="J768" s="15"/>
      <c r="U768" s="1"/>
    </row>
    <row r="769" customFormat="false" ht="15" hidden="false" customHeight="false" outlineLevel="0" collapsed="false">
      <c r="C769" s="1"/>
      <c r="H769" s="15"/>
      <c r="J769" s="15"/>
      <c r="U769" s="1"/>
    </row>
    <row r="770" customFormat="false" ht="15" hidden="false" customHeight="false" outlineLevel="0" collapsed="false">
      <c r="C770" s="1"/>
      <c r="H770" s="15"/>
      <c r="J770" s="14"/>
      <c r="U770" s="1"/>
    </row>
    <row r="771" customFormat="false" ht="15" hidden="false" customHeight="false" outlineLevel="0" collapsed="false">
      <c r="C771" s="1"/>
      <c r="H771" s="14"/>
      <c r="J771" s="14"/>
      <c r="U771" s="1"/>
    </row>
    <row r="772" customFormat="false" ht="15" hidden="false" customHeight="false" outlineLevel="0" collapsed="false">
      <c r="C772" s="1"/>
      <c r="H772" s="14"/>
      <c r="J772" s="15"/>
      <c r="U772" s="1"/>
    </row>
    <row r="773" customFormat="false" ht="15" hidden="false" customHeight="false" outlineLevel="0" collapsed="false">
      <c r="C773" s="1"/>
      <c r="H773" s="14"/>
      <c r="J773" s="15"/>
      <c r="U773" s="1"/>
    </row>
    <row r="774" customFormat="false" ht="15" hidden="false" customHeight="false" outlineLevel="0" collapsed="false">
      <c r="C774" s="1"/>
      <c r="H774" s="15"/>
      <c r="J774" s="14"/>
      <c r="U774" s="1"/>
    </row>
    <row r="775" customFormat="false" ht="15" hidden="false" customHeight="false" outlineLevel="0" collapsed="false">
      <c r="C775" s="1"/>
      <c r="H775" s="14"/>
      <c r="J775" s="15"/>
      <c r="U775" s="1"/>
    </row>
    <row r="776" customFormat="false" ht="15" hidden="false" customHeight="false" outlineLevel="0" collapsed="false">
      <c r="C776" s="1"/>
      <c r="H776" s="14"/>
      <c r="J776" s="15"/>
      <c r="U776" s="1"/>
    </row>
    <row r="777" customFormat="false" ht="15" hidden="false" customHeight="false" outlineLevel="0" collapsed="false">
      <c r="C777" s="1"/>
      <c r="H777" s="15"/>
      <c r="J777" s="14"/>
      <c r="U777" s="1"/>
    </row>
    <row r="778" customFormat="false" ht="15" hidden="false" customHeight="false" outlineLevel="0" collapsed="false">
      <c r="C778" s="1"/>
      <c r="H778" s="14"/>
      <c r="J778" s="15"/>
      <c r="U778" s="1"/>
    </row>
    <row r="779" customFormat="false" ht="15" hidden="false" customHeight="false" outlineLevel="0" collapsed="false">
      <c r="C779" s="1"/>
      <c r="H779" s="15"/>
      <c r="J779" s="14"/>
      <c r="U779" s="1"/>
    </row>
    <row r="780" customFormat="false" ht="15" hidden="false" customHeight="false" outlineLevel="0" collapsed="false">
      <c r="C780" s="1"/>
      <c r="H780" s="14"/>
      <c r="J780" s="15"/>
      <c r="U780" s="1"/>
    </row>
    <row r="781" customFormat="false" ht="15" hidden="false" customHeight="false" outlineLevel="0" collapsed="false">
      <c r="C781" s="1"/>
      <c r="H781" s="15"/>
      <c r="J781" s="15"/>
      <c r="U781" s="1"/>
    </row>
    <row r="782" customFormat="false" ht="15" hidden="false" customHeight="false" outlineLevel="0" collapsed="false">
      <c r="C782" s="1"/>
      <c r="H782" s="14"/>
      <c r="J782" s="15"/>
      <c r="U782" s="1"/>
    </row>
    <row r="783" customFormat="false" ht="15" hidden="false" customHeight="false" outlineLevel="0" collapsed="false">
      <c r="C783" s="1"/>
      <c r="H783" s="15"/>
      <c r="J783" s="15"/>
      <c r="U783" s="1"/>
    </row>
    <row r="784" customFormat="false" ht="15" hidden="false" customHeight="false" outlineLevel="0" collapsed="false">
      <c r="C784" s="1"/>
      <c r="H784" s="15"/>
      <c r="J784" s="15"/>
      <c r="U784" s="1"/>
    </row>
    <row r="785" customFormat="false" ht="15" hidden="false" customHeight="false" outlineLevel="0" collapsed="false">
      <c r="C785" s="1"/>
      <c r="H785" s="15"/>
      <c r="J785" s="14"/>
      <c r="U785" s="1"/>
    </row>
    <row r="786" customFormat="false" ht="15" hidden="false" customHeight="false" outlineLevel="0" collapsed="false">
      <c r="C786" s="1"/>
      <c r="H786" s="15"/>
      <c r="J786" s="14"/>
      <c r="U786" s="1"/>
    </row>
    <row r="787" customFormat="false" ht="15" hidden="false" customHeight="false" outlineLevel="0" collapsed="false">
      <c r="C787" s="1"/>
      <c r="H787" s="14"/>
      <c r="J787" s="15"/>
      <c r="U787" s="1"/>
    </row>
    <row r="788" customFormat="false" ht="15" hidden="false" customHeight="false" outlineLevel="0" collapsed="false">
      <c r="C788" s="1"/>
      <c r="H788" s="14"/>
      <c r="J788" s="15"/>
      <c r="U788" s="1"/>
    </row>
    <row r="789" customFormat="false" ht="15" hidden="false" customHeight="false" outlineLevel="0" collapsed="false">
      <c r="C789" s="1"/>
      <c r="H789" s="15"/>
      <c r="J789" s="14"/>
      <c r="U789" s="1"/>
    </row>
    <row r="790" customFormat="false" ht="15" hidden="false" customHeight="false" outlineLevel="0" collapsed="false">
      <c r="C790" s="1"/>
      <c r="H790" s="15"/>
      <c r="J790" s="14"/>
      <c r="U790" s="1"/>
    </row>
    <row r="791" customFormat="false" ht="15" hidden="false" customHeight="false" outlineLevel="0" collapsed="false">
      <c r="C791" s="1"/>
      <c r="H791" s="14"/>
      <c r="J791" s="15"/>
      <c r="U791" s="1"/>
    </row>
    <row r="792" customFormat="false" ht="15" hidden="false" customHeight="false" outlineLevel="0" collapsed="false">
      <c r="C792" s="1"/>
      <c r="H792" s="15"/>
      <c r="J792" s="14"/>
      <c r="U792" s="1"/>
    </row>
    <row r="793" customFormat="false" ht="15" hidden="false" customHeight="false" outlineLevel="0" collapsed="false">
      <c r="C793" s="1"/>
      <c r="H793" s="15"/>
      <c r="J793" s="14"/>
      <c r="U793" s="1"/>
    </row>
    <row r="794" customFormat="false" ht="15" hidden="false" customHeight="false" outlineLevel="0" collapsed="false">
      <c r="C794" s="1"/>
      <c r="H794" s="15"/>
      <c r="J794" s="14"/>
      <c r="U794" s="1"/>
    </row>
    <row r="795" customFormat="false" ht="15" hidden="false" customHeight="false" outlineLevel="0" collapsed="false">
      <c r="C795" s="1"/>
      <c r="H795" s="14"/>
      <c r="J795" s="15"/>
      <c r="U795" s="1"/>
    </row>
    <row r="796" customFormat="false" ht="15" hidden="false" customHeight="false" outlineLevel="0" collapsed="false">
      <c r="C796" s="1"/>
      <c r="H796" s="14"/>
      <c r="J796" s="15"/>
      <c r="U796" s="1"/>
    </row>
    <row r="797" customFormat="false" ht="15" hidden="false" customHeight="false" outlineLevel="0" collapsed="false">
      <c r="C797" s="1"/>
      <c r="H797" s="14"/>
      <c r="J797" s="15"/>
      <c r="U797" s="1"/>
    </row>
    <row r="798" customFormat="false" ht="15" hidden="false" customHeight="false" outlineLevel="0" collapsed="false">
      <c r="C798" s="1"/>
      <c r="H798" s="15"/>
      <c r="J798" s="14"/>
      <c r="U798" s="1"/>
    </row>
    <row r="799" customFormat="false" ht="15" hidden="false" customHeight="false" outlineLevel="0" collapsed="false">
      <c r="C799" s="1"/>
      <c r="H799" s="15"/>
      <c r="J799" s="14"/>
      <c r="U799" s="1"/>
    </row>
    <row r="800" customFormat="false" ht="15" hidden="false" customHeight="false" outlineLevel="0" collapsed="false">
      <c r="C800" s="1"/>
      <c r="H800" s="14"/>
      <c r="J800" s="15"/>
      <c r="U800" s="1"/>
    </row>
    <row r="801" customFormat="false" ht="15" hidden="false" customHeight="false" outlineLevel="0" collapsed="false">
      <c r="C801" s="1"/>
      <c r="H801" s="14"/>
      <c r="J801" s="15"/>
      <c r="U801" s="1"/>
    </row>
    <row r="802" customFormat="false" ht="15" hidden="false" customHeight="false" outlineLevel="0" collapsed="false">
      <c r="C802" s="1"/>
      <c r="H802" s="15"/>
      <c r="J802" s="14"/>
      <c r="U802" s="1"/>
    </row>
    <row r="803" customFormat="false" ht="15" hidden="false" customHeight="false" outlineLevel="0" collapsed="false">
      <c r="C803" s="1"/>
      <c r="H803" s="15"/>
      <c r="J803" s="14"/>
      <c r="U803" s="1"/>
    </row>
    <row r="804" customFormat="false" ht="15" hidden="false" customHeight="false" outlineLevel="0" collapsed="false">
      <c r="C804" s="1"/>
      <c r="H804" s="15"/>
      <c r="J804" s="14"/>
      <c r="U804" s="1"/>
    </row>
    <row r="805" customFormat="false" ht="15" hidden="false" customHeight="false" outlineLevel="0" collapsed="false">
      <c r="C805" s="1"/>
      <c r="H805" s="15"/>
      <c r="J805" s="14"/>
      <c r="U805" s="1"/>
    </row>
    <row r="806" customFormat="false" ht="15" hidden="false" customHeight="false" outlineLevel="0" collapsed="false">
      <c r="C806" s="1"/>
      <c r="H806" s="14"/>
      <c r="J806" s="15"/>
      <c r="U806" s="1"/>
    </row>
    <row r="807" customFormat="false" ht="15" hidden="false" customHeight="false" outlineLevel="0" collapsed="false">
      <c r="C807" s="1"/>
      <c r="H807" s="15"/>
      <c r="J807" s="14"/>
      <c r="U807" s="1"/>
    </row>
    <row r="808" customFormat="false" ht="15" hidden="false" customHeight="false" outlineLevel="0" collapsed="false">
      <c r="C808" s="1"/>
      <c r="H808" s="14"/>
      <c r="J808" s="15"/>
      <c r="U808" s="1"/>
    </row>
    <row r="809" customFormat="false" ht="15" hidden="false" customHeight="false" outlineLevel="0" collapsed="false">
      <c r="C809" s="1"/>
      <c r="H809" s="15"/>
      <c r="J809" s="14"/>
      <c r="U809" s="1"/>
    </row>
    <row r="810" customFormat="false" ht="15" hidden="false" customHeight="false" outlineLevel="0" collapsed="false">
      <c r="C810" s="1"/>
      <c r="H810" s="14"/>
      <c r="J810" s="15"/>
      <c r="U810" s="1"/>
    </row>
    <row r="811" customFormat="false" ht="15" hidden="false" customHeight="false" outlineLevel="0" collapsed="false">
      <c r="C811" s="1"/>
      <c r="H811" s="15"/>
      <c r="J811" s="14"/>
      <c r="U811" s="1"/>
    </row>
    <row r="812" customFormat="false" ht="15" hidden="false" customHeight="false" outlineLevel="0" collapsed="false">
      <c r="C812" s="1"/>
      <c r="H812" s="14"/>
      <c r="J812" s="15"/>
      <c r="U812" s="1"/>
    </row>
    <row r="813" customFormat="false" ht="15" hidden="false" customHeight="false" outlineLevel="0" collapsed="false">
      <c r="C813" s="1"/>
      <c r="H813" s="14"/>
      <c r="J813" s="15"/>
      <c r="U813" s="1"/>
    </row>
    <row r="814" customFormat="false" ht="15" hidden="false" customHeight="false" outlineLevel="0" collapsed="false">
      <c r="C814" s="1"/>
      <c r="H814" s="14"/>
      <c r="J814" s="15"/>
      <c r="U814" s="1"/>
    </row>
    <row r="815" customFormat="false" ht="15" hidden="false" customHeight="false" outlineLevel="0" collapsed="false">
      <c r="C815" s="1"/>
      <c r="H815" s="15"/>
      <c r="J815" s="14"/>
      <c r="U815" s="1"/>
    </row>
    <row r="816" customFormat="false" ht="15" hidden="false" customHeight="false" outlineLevel="0" collapsed="false">
      <c r="C816" s="1"/>
      <c r="H816" s="15"/>
      <c r="J816" s="14"/>
      <c r="U816" s="1"/>
    </row>
    <row r="817" customFormat="false" ht="15" hidden="false" customHeight="false" outlineLevel="0" collapsed="false">
      <c r="C817" s="1"/>
      <c r="H817" s="15"/>
      <c r="J817" s="14"/>
      <c r="U817" s="1"/>
    </row>
    <row r="818" customFormat="false" ht="15" hidden="false" customHeight="false" outlineLevel="0" collapsed="false">
      <c r="C818" s="1"/>
      <c r="H818" s="15"/>
      <c r="J818" s="14"/>
      <c r="U818" s="1"/>
    </row>
    <row r="819" customFormat="false" ht="15" hidden="false" customHeight="false" outlineLevel="0" collapsed="false">
      <c r="C819" s="1"/>
      <c r="H819" s="15"/>
      <c r="J819" s="14"/>
      <c r="U819" s="1"/>
    </row>
    <row r="820" customFormat="false" ht="15" hidden="false" customHeight="false" outlineLevel="0" collapsed="false">
      <c r="C820" s="1"/>
      <c r="H820" s="15"/>
      <c r="J820" s="14"/>
      <c r="U820" s="1"/>
    </row>
    <row r="821" customFormat="false" ht="15" hidden="false" customHeight="false" outlineLevel="0" collapsed="false">
      <c r="C821" s="1"/>
      <c r="H821" s="15"/>
      <c r="J821" s="14"/>
      <c r="U821" s="1"/>
    </row>
    <row r="822" customFormat="false" ht="15" hidden="false" customHeight="false" outlineLevel="0" collapsed="false">
      <c r="C822" s="1"/>
      <c r="H822" s="14"/>
      <c r="J822" s="15"/>
      <c r="U822" s="1"/>
    </row>
    <row r="823" customFormat="false" ht="15" hidden="false" customHeight="false" outlineLevel="0" collapsed="false">
      <c r="C823" s="1"/>
      <c r="H823" s="15"/>
      <c r="J823" s="15"/>
      <c r="U823" s="1"/>
    </row>
    <row r="824" customFormat="false" ht="15" hidden="false" customHeight="false" outlineLevel="0" collapsed="false">
      <c r="C824" s="1"/>
      <c r="H824" s="15"/>
      <c r="J824" s="14"/>
      <c r="U824" s="1"/>
    </row>
    <row r="825" customFormat="false" ht="15" hidden="false" customHeight="false" outlineLevel="0" collapsed="false">
      <c r="C825" s="1"/>
      <c r="H825" s="15"/>
      <c r="J825" s="15"/>
      <c r="U825" s="1"/>
    </row>
    <row r="826" customFormat="false" ht="15" hidden="false" customHeight="false" outlineLevel="0" collapsed="false">
      <c r="C826" s="1"/>
      <c r="H826" s="14"/>
      <c r="J826" s="15"/>
      <c r="U826" s="1"/>
    </row>
    <row r="827" customFormat="false" ht="15" hidden="false" customHeight="false" outlineLevel="0" collapsed="false">
      <c r="C827" s="1"/>
      <c r="H827" s="15"/>
      <c r="J827" s="14"/>
      <c r="U827" s="1"/>
    </row>
    <row r="828" customFormat="false" ht="15" hidden="false" customHeight="false" outlineLevel="0" collapsed="false">
      <c r="C828" s="1"/>
      <c r="H828" s="15"/>
      <c r="J828" s="14"/>
      <c r="U828" s="1"/>
    </row>
    <row r="829" customFormat="false" ht="15" hidden="false" customHeight="false" outlineLevel="0" collapsed="false">
      <c r="C829" s="1"/>
      <c r="H829" s="14"/>
      <c r="J829" s="15"/>
      <c r="U829" s="1"/>
    </row>
    <row r="830" customFormat="false" ht="15" hidden="false" customHeight="false" outlineLevel="0" collapsed="false">
      <c r="C830" s="1"/>
      <c r="H830" s="15"/>
      <c r="J830" s="15"/>
      <c r="U830" s="1"/>
    </row>
    <row r="831" customFormat="false" ht="15" hidden="false" customHeight="false" outlineLevel="0" collapsed="false">
      <c r="C831" s="1"/>
      <c r="H831" s="14"/>
      <c r="J831" s="15"/>
      <c r="U831" s="1"/>
    </row>
    <row r="832" customFormat="false" ht="15" hidden="false" customHeight="false" outlineLevel="0" collapsed="false">
      <c r="C832" s="1"/>
      <c r="H832" s="14"/>
      <c r="J832" s="15"/>
      <c r="U832" s="1"/>
    </row>
    <row r="833" customFormat="false" ht="15" hidden="false" customHeight="false" outlineLevel="0" collapsed="false">
      <c r="C833" s="1"/>
      <c r="H833" s="15"/>
      <c r="J833" s="14"/>
      <c r="U833" s="1"/>
    </row>
    <row r="834" customFormat="false" ht="15" hidden="false" customHeight="false" outlineLevel="0" collapsed="false">
      <c r="C834" s="1"/>
      <c r="H834" s="15"/>
      <c r="J834" s="14"/>
      <c r="U834" s="1"/>
    </row>
    <row r="835" customFormat="false" ht="15" hidden="false" customHeight="false" outlineLevel="0" collapsed="false">
      <c r="C835" s="1"/>
      <c r="H835" s="15"/>
      <c r="J835" s="14"/>
      <c r="U835" s="1"/>
    </row>
    <row r="836" customFormat="false" ht="15" hidden="false" customHeight="false" outlineLevel="0" collapsed="false">
      <c r="C836" s="1"/>
      <c r="H836" s="14"/>
      <c r="J836" s="15"/>
      <c r="U836" s="1"/>
    </row>
    <row r="837" customFormat="false" ht="15" hidden="false" customHeight="false" outlineLevel="0" collapsed="false">
      <c r="C837" s="1"/>
      <c r="H837" s="15"/>
      <c r="J837" s="14"/>
      <c r="U837" s="1"/>
    </row>
    <row r="838" customFormat="false" ht="15" hidden="false" customHeight="false" outlineLevel="0" collapsed="false">
      <c r="C838" s="1"/>
      <c r="H838" s="15"/>
      <c r="J838" s="14"/>
      <c r="U838" s="1"/>
    </row>
    <row r="839" customFormat="false" ht="15" hidden="false" customHeight="false" outlineLevel="0" collapsed="false">
      <c r="C839" s="1"/>
      <c r="H839" s="15"/>
      <c r="J839" s="15"/>
      <c r="U839" s="1"/>
    </row>
    <row r="840" customFormat="false" ht="15" hidden="false" customHeight="false" outlineLevel="0" collapsed="false">
      <c r="C840" s="1"/>
      <c r="H840" s="14"/>
      <c r="J840" s="15"/>
      <c r="U840" s="1"/>
    </row>
    <row r="841" customFormat="false" ht="15" hidden="false" customHeight="false" outlineLevel="0" collapsed="false">
      <c r="C841" s="1"/>
      <c r="H841" s="14"/>
      <c r="J841" s="15"/>
      <c r="U841" s="1"/>
    </row>
    <row r="842" customFormat="false" ht="15" hidden="false" customHeight="false" outlineLevel="0" collapsed="false">
      <c r="C842" s="1"/>
      <c r="H842" s="14"/>
      <c r="J842" s="15"/>
      <c r="U842" s="1"/>
    </row>
    <row r="843" customFormat="false" ht="15" hidden="false" customHeight="false" outlineLevel="0" collapsed="false">
      <c r="C843" s="1"/>
      <c r="H843" s="14"/>
      <c r="J843" s="15"/>
      <c r="U843" s="1"/>
    </row>
    <row r="844" customFormat="false" ht="15" hidden="false" customHeight="false" outlineLevel="0" collapsed="false">
      <c r="C844" s="1"/>
      <c r="H844" s="15"/>
      <c r="J844" s="14"/>
      <c r="U844" s="1"/>
    </row>
    <row r="845" customFormat="false" ht="15" hidden="false" customHeight="false" outlineLevel="0" collapsed="false">
      <c r="C845" s="1"/>
      <c r="H845" s="15"/>
      <c r="J845" s="14"/>
      <c r="U845" s="1"/>
    </row>
    <row r="846" customFormat="false" ht="15" hidden="false" customHeight="false" outlineLevel="0" collapsed="false">
      <c r="C846" s="1"/>
      <c r="H846" s="15"/>
      <c r="J846" s="14"/>
      <c r="U846" s="1"/>
    </row>
    <row r="847" customFormat="false" ht="15" hidden="false" customHeight="false" outlineLevel="0" collapsed="false">
      <c r="C847" s="1"/>
      <c r="H847" s="15"/>
      <c r="J847" s="14"/>
      <c r="U847" s="1"/>
    </row>
    <row r="848" customFormat="false" ht="15" hidden="false" customHeight="false" outlineLevel="0" collapsed="false">
      <c r="C848" s="1"/>
      <c r="H848" s="15"/>
      <c r="J848" s="14"/>
      <c r="U848" s="1"/>
    </row>
    <row r="849" customFormat="false" ht="15" hidden="false" customHeight="false" outlineLevel="0" collapsed="false">
      <c r="C849" s="1"/>
      <c r="H849" s="15"/>
      <c r="J849" s="14"/>
      <c r="U849" s="1"/>
    </row>
    <row r="850" customFormat="false" ht="15" hidden="false" customHeight="false" outlineLevel="0" collapsed="false">
      <c r="C850" s="1"/>
      <c r="H850" s="15"/>
      <c r="J850" s="14"/>
      <c r="U850" s="1"/>
    </row>
    <row r="851" customFormat="false" ht="15" hidden="false" customHeight="false" outlineLevel="0" collapsed="false">
      <c r="C851" s="1"/>
      <c r="H851" s="15"/>
      <c r="J851" s="14"/>
      <c r="U851" s="1"/>
    </row>
    <row r="852" customFormat="false" ht="15" hidden="false" customHeight="false" outlineLevel="0" collapsed="false">
      <c r="C852" s="1"/>
      <c r="H852" s="15"/>
      <c r="J852" s="14"/>
      <c r="U852" s="1"/>
    </row>
    <row r="853" customFormat="false" ht="15" hidden="false" customHeight="false" outlineLevel="0" collapsed="false">
      <c r="C853" s="1"/>
      <c r="H853" s="14"/>
      <c r="J853" s="14"/>
      <c r="U853" s="1"/>
    </row>
    <row r="854" customFormat="false" ht="15" hidden="false" customHeight="false" outlineLevel="0" collapsed="false">
      <c r="C854" s="1"/>
      <c r="H854" s="15"/>
      <c r="J854" s="15"/>
      <c r="U854" s="1"/>
    </row>
    <row r="855" customFormat="false" ht="15" hidden="false" customHeight="false" outlineLevel="0" collapsed="false">
      <c r="C855" s="1"/>
      <c r="H855" s="14"/>
      <c r="J855" s="15"/>
      <c r="U855" s="1"/>
    </row>
    <row r="856" customFormat="false" ht="15" hidden="false" customHeight="false" outlineLevel="0" collapsed="false">
      <c r="C856" s="1"/>
      <c r="H856" s="14"/>
      <c r="J856" s="15"/>
      <c r="U856" s="1"/>
    </row>
    <row r="857" customFormat="false" ht="15" hidden="false" customHeight="false" outlineLevel="0" collapsed="false">
      <c r="C857" s="1"/>
      <c r="H857" s="14"/>
      <c r="J857" s="15"/>
      <c r="U857" s="1"/>
    </row>
    <row r="858" customFormat="false" ht="15" hidden="false" customHeight="false" outlineLevel="0" collapsed="false">
      <c r="C858" s="1"/>
      <c r="H858" s="14"/>
      <c r="J858" s="15"/>
      <c r="U858" s="1"/>
    </row>
    <row r="859" customFormat="false" ht="15" hidden="false" customHeight="false" outlineLevel="0" collapsed="false">
      <c r="C859" s="1"/>
      <c r="H859" s="15"/>
      <c r="J859" s="14"/>
      <c r="U859" s="1"/>
    </row>
    <row r="860" customFormat="false" ht="15" hidden="false" customHeight="false" outlineLevel="0" collapsed="false">
      <c r="C860" s="1"/>
      <c r="H860" s="15"/>
      <c r="J860" s="14"/>
      <c r="U860" s="1"/>
    </row>
    <row r="861" customFormat="false" ht="15" hidden="false" customHeight="false" outlineLevel="0" collapsed="false">
      <c r="C861" s="1"/>
      <c r="H861" s="14"/>
      <c r="J861" s="15"/>
      <c r="U861" s="1"/>
    </row>
    <row r="862" customFormat="false" ht="15" hidden="false" customHeight="false" outlineLevel="0" collapsed="false">
      <c r="C862" s="1"/>
      <c r="H862" s="15"/>
      <c r="J862" s="14"/>
      <c r="U862" s="1"/>
    </row>
    <row r="863" customFormat="false" ht="15" hidden="false" customHeight="false" outlineLevel="0" collapsed="false">
      <c r="C863" s="1"/>
      <c r="H863" s="15"/>
      <c r="J863" s="14"/>
      <c r="U863" s="1"/>
    </row>
    <row r="864" customFormat="false" ht="15" hidden="false" customHeight="false" outlineLevel="0" collapsed="false">
      <c r="C864" s="1"/>
      <c r="H864" s="15"/>
      <c r="J864" s="14"/>
      <c r="U864" s="1"/>
    </row>
    <row r="865" customFormat="false" ht="15" hidden="false" customHeight="false" outlineLevel="0" collapsed="false">
      <c r="C865" s="1"/>
      <c r="H865" s="14"/>
      <c r="J865" s="14"/>
      <c r="U865" s="1"/>
    </row>
    <row r="866" customFormat="false" ht="15" hidden="false" customHeight="false" outlineLevel="0" collapsed="false">
      <c r="C866" s="1"/>
      <c r="H866" s="15"/>
      <c r="J866" s="15"/>
      <c r="U866" s="1"/>
    </row>
    <row r="867" customFormat="false" ht="15" hidden="false" customHeight="false" outlineLevel="0" collapsed="false">
      <c r="C867" s="1"/>
      <c r="H867" s="14"/>
      <c r="J867" s="15"/>
      <c r="U867" s="1"/>
    </row>
    <row r="868" customFormat="false" ht="15" hidden="false" customHeight="false" outlineLevel="0" collapsed="false">
      <c r="C868" s="1"/>
      <c r="H868" s="15"/>
      <c r="J868" s="14"/>
      <c r="U868" s="1"/>
    </row>
    <row r="869" customFormat="false" ht="15" hidden="false" customHeight="false" outlineLevel="0" collapsed="false">
      <c r="C869" s="1"/>
      <c r="H869" s="14"/>
      <c r="J869" s="15"/>
      <c r="U869" s="1"/>
    </row>
    <row r="870" customFormat="false" ht="15" hidden="false" customHeight="false" outlineLevel="0" collapsed="false">
      <c r="C870" s="1"/>
      <c r="H870" s="15"/>
      <c r="J870" s="14"/>
      <c r="U870" s="1"/>
    </row>
    <row r="871" customFormat="false" ht="15" hidden="false" customHeight="false" outlineLevel="0" collapsed="false">
      <c r="C871" s="1"/>
      <c r="H871" s="15"/>
      <c r="J871" s="14"/>
      <c r="U871" s="1"/>
    </row>
    <row r="872" customFormat="false" ht="15" hidden="false" customHeight="false" outlineLevel="0" collapsed="false">
      <c r="C872" s="1"/>
      <c r="H872" s="15"/>
      <c r="J872" s="14"/>
      <c r="U872" s="1"/>
    </row>
    <row r="873" customFormat="false" ht="15" hidden="false" customHeight="false" outlineLevel="0" collapsed="false">
      <c r="C873" s="1"/>
      <c r="H873" s="15"/>
      <c r="J873" s="14"/>
      <c r="U873" s="1"/>
    </row>
    <row r="874" customFormat="false" ht="15" hidden="false" customHeight="false" outlineLevel="0" collapsed="false">
      <c r="C874" s="1"/>
      <c r="H874" s="14"/>
      <c r="J874" s="15"/>
      <c r="U874" s="1"/>
    </row>
    <row r="875" customFormat="false" ht="15" hidden="false" customHeight="false" outlineLevel="0" collapsed="false">
      <c r="C875" s="1"/>
      <c r="H875" s="15"/>
      <c r="J875" s="15"/>
      <c r="U875" s="1"/>
    </row>
    <row r="876" customFormat="false" ht="15" hidden="false" customHeight="false" outlineLevel="0" collapsed="false">
      <c r="C876" s="1"/>
      <c r="H876" s="14"/>
      <c r="J876" s="15"/>
      <c r="U876" s="1"/>
    </row>
    <row r="877" customFormat="false" ht="15" hidden="false" customHeight="false" outlineLevel="0" collapsed="false">
      <c r="C877" s="1"/>
      <c r="H877" s="15"/>
      <c r="J877" s="14"/>
      <c r="U877" s="1"/>
    </row>
    <row r="878" customFormat="false" ht="15" hidden="false" customHeight="false" outlineLevel="0" collapsed="false">
      <c r="C878" s="1"/>
      <c r="H878" s="15"/>
      <c r="J878" s="14"/>
      <c r="U878" s="1"/>
    </row>
    <row r="879" customFormat="false" ht="15" hidden="false" customHeight="false" outlineLevel="0" collapsed="false">
      <c r="C879" s="1"/>
      <c r="H879" s="15"/>
      <c r="J879" s="14"/>
      <c r="U879" s="1"/>
    </row>
    <row r="880" customFormat="false" ht="15" hidden="false" customHeight="false" outlineLevel="0" collapsed="false">
      <c r="C880" s="1"/>
      <c r="H880" s="14"/>
      <c r="J880" s="15"/>
      <c r="U880" s="1"/>
    </row>
    <row r="881" customFormat="false" ht="15" hidden="false" customHeight="false" outlineLevel="0" collapsed="false">
      <c r="C881" s="1"/>
      <c r="H881" s="15"/>
      <c r="J881" s="14"/>
      <c r="U881" s="1"/>
    </row>
    <row r="882" customFormat="false" ht="15" hidden="false" customHeight="false" outlineLevel="0" collapsed="false">
      <c r="C882" s="1"/>
      <c r="H882" s="14"/>
      <c r="J882" s="15"/>
      <c r="U882" s="1"/>
    </row>
    <row r="883" customFormat="false" ht="15" hidden="false" customHeight="false" outlineLevel="0" collapsed="false">
      <c r="C883" s="1"/>
      <c r="H883" s="15"/>
      <c r="J883" s="14"/>
      <c r="U883" s="1"/>
    </row>
    <row r="884" customFormat="false" ht="15" hidden="false" customHeight="false" outlineLevel="0" collapsed="false">
      <c r="C884" s="1"/>
      <c r="H884" s="15"/>
      <c r="J884" s="15"/>
      <c r="U884" s="1"/>
    </row>
    <row r="885" customFormat="false" ht="15" hidden="false" customHeight="false" outlineLevel="0" collapsed="false">
      <c r="C885" s="1"/>
      <c r="H885" s="15"/>
      <c r="J885" s="14"/>
      <c r="U885" s="1"/>
    </row>
    <row r="886" customFormat="false" ht="15" hidden="false" customHeight="false" outlineLevel="0" collapsed="false">
      <c r="C886" s="1"/>
      <c r="H886" s="14"/>
      <c r="J886" s="15"/>
      <c r="U886" s="1"/>
    </row>
    <row r="887" customFormat="false" ht="15" hidden="false" customHeight="false" outlineLevel="0" collapsed="false">
      <c r="C887" s="1"/>
      <c r="H887" s="14"/>
      <c r="J887" s="15"/>
      <c r="U887" s="1"/>
    </row>
    <row r="888" customFormat="false" ht="15" hidden="false" customHeight="false" outlineLevel="0" collapsed="false">
      <c r="C888" s="1"/>
      <c r="H888" s="14"/>
      <c r="J888" s="15"/>
      <c r="U888" s="1"/>
    </row>
    <row r="889" customFormat="false" ht="15" hidden="false" customHeight="false" outlineLevel="0" collapsed="false">
      <c r="C889" s="1"/>
      <c r="H889" s="15"/>
      <c r="J889" s="14"/>
      <c r="U889" s="1"/>
    </row>
    <row r="890" customFormat="false" ht="15" hidden="false" customHeight="false" outlineLevel="0" collapsed="false">
      <c r="C890" s="1"/>
      <c r="H890" s="15"/>
      <c r="J890" s="14"/>
      <c r="U890" s="1"/>
    </row>
    <row r="891" customFormat="false" ht="15" hidden="false" customHeight="false" outlineLevel="0" collapsed="false">
      <c r="C891" s="1"/>
      <c r="H891" s="15"/>
      <c r="J891" s="14"/>
      <c r="U891" s="1"/>
    </row>
    <row r="892" customFormat="false" ht="15" hidden="false" customHeight="false" outlineLevel="0" collapsed="false">
      <c r="C892" s="1"/>
      <c r="H892" s="14"/>
      <c r="J892" s="15"/>
      <c r="U892" s="1"/>
    </row>
    <row r="893" customFormat="false" ht="15" hidden="false" customHeight="false" outlineLevel="0" collapsed="false">
      <c r="C893" s="1"/>
      <c r="H893" s="15"/>
      <c r="J893" s="15"/>
      <c r="U893" s="1"/>
    </row>
    <row r="894" customFormat="false" ht="15" hidden="false" customHeight="false" outlineLevel="0" collapsed="false">
      <c r="C894" s="1"/>
      <c r="H894" s="14"/>
      <c r="J894" s="15"/>
      <c r="U894" s="1"/>
    </row>
    <row r="895" customFormat="false" ht="15" hidden="false" customHeight="false" outlineLevel="0" collapsed="false">
      <c r="C895" s="1"/>
      <c r="H895" s="14"/>
      <c r="J895" s="15"/>
      <c r="U895" s="1"/>
    </row>
    <row r="896" customFormat="false" ht="15" hidden="false" customHeight="false" outlineLevel="0" collapsed="false">
      <c r="C896" s="1"/>
      <c r="H896" s="15"/>
      <c r="J896" s="14"/>
      <c r="U896" s="1"/>
    </row>
    <row r="897" customFormat="false" ht="15" hidden="false" customHeight="false" outlineLevel="0" collapsed="false">
      <c r="C897" s="1"/>
      <c r="H897" s="15"/>
      <c r="J897" s="14"/>
      <c r="U897" s="1"/>
    </row>
    <row r="898" customFormat="false" ht="15" hidden="false" customHeight="false" outlineLevel="0" collapsed="false">
      <c r="C898" s="1"/>
      <c r="H898" s="15"/>
      <c r="J898" s="14"/>
      <c r="U898" s="1"/>
    </row>
    <row r="899" customFormat="false" ht="15" hidden="false" customHeight="false" outlineLevel="0" collapsed="false">
      <c r="C899" s="1"/>
      <c r="H899" s="15"/>
      <c r="J899" s="14"/>
      <c r="U899" s="1"/>
    </row>
    <row r="900" customFormat="false" ht="15" hidden="false" customHeight="false" outlineLevel="0" collapsed="false">
      <c r="C900" s="1"/>
      <c r="H900" s="14"/>
      <c r="J900" s="15"/>
      <c r="U900" s="1"/>
    </row>
    <row r="901" customFormat="false" ht="15" hidden="false" customHeight="false" outlineLevel="0" collapsed="false">
      <c r="C901" s="1"/>
      <c r="H901" s="15"/>
      <c r="J901" s="15"/>
      <c r="U901" s="1"/>
    </row>
    <row r="902" customFormat="false" ht="15" hidden="false" customHeight="false" outlineLevel="0" collapsed="false">
      <c r="C902" s="1"/>
      <c r="H902" s="15"/>
      <c r="J902" s="14"/>
      <c r="U902" s="1"/>
    </row>
    <row r="903" customFormat="false" ht="15" hidden="false" customHeight="false" outlineLevel="0" collapsed="false">
      <c r="C903" s="1"/>
      <c r="H903" s="15"/>
      <c r="J903" s="14"/>
      <c r="U903" s="1"/>
    </row>
    <row r="904" customFormat="false" ht="15" hidden="false" customHeight="false" outlineLevel="0" collapsed="false">
      <c r="C904" s="1"/>
      <c r="H904" s="14"/>
      <c r="J904" s="15"/>
      <c r="U904" s="1"/>
    </row>
    <row r="905" customFormat="false" ht="15" hidden="false" customHeight="false" outlineLevel="0" collapsed="false">
      <c r="C905" s="1"/>
      <c r="H905" s="15"/>
      <c r="J905" s="14"/>
      <c r="U905" s="1"/>
    </row>
    <row r="906" customFormat="false" ht="15" hidden="false" customHeight="false" outlineLevel="0" collapsed="false">
      <c r="C906" s="1"/>
      <c r="H906" s="14"/>
      <c r="J906" s="15"/>
      <c r="U906" s="1"/>
    </row>
    <row r="907" customFormat="false" ht="15" hidden="false" customHeight="false" outlineLevel="0" collapsed="false">
      <c r="C907" s="1"/>
      <c r="H907" s="15"/>
      <c r="J907" s="15"/>
      <c r="U907" s="1"/>
    </row>
    <row r="908" customFormat="false" ht="15" hidden="false" customHeight="false" outlineLevel="0" collapsed="false">
      <c r="C908" s="1"/>
      <c r="H908" s="14"/>
      <c r="J908" s="15"/>
      <c r="U908" s="1"/>
    </row>
    <row r="909" customFormat="false" ht="15" hidden="false" customHeight="false" outlineLevel="0" collapsed="false">
      <c r="C909" s="1"/>
      <c r="H909" s="15"/>
      <c r="J909" s="14"/>
      <c r="U909" s="1"/>
    </row>
    <row r="910" customFormat="false" ht="15" hidden="false" customHeight="false" outlineLevel="0" collapsed="false">
      <c r="C910" s="1"/>
      <c r="H910" s="14"/>
      <c r="J910" s="15"/>
      <c r="U910" s="1"/>
    </row>
    <row r="911" customFormat="false" ht="15" hidden="false" customHeight="false" outlineLevel="0" collapsed="false">
      <c r="C911" s="1"/>
      <c r="H911" s="15"/>
      <c r="J911" s="14"/>
      <c r="U911" s="1"/>
    </row>
    <row r="912" customFormat="false" ht="15" hidden="false" customHeight="false" outlineLevel="0" collapsed="false">
      <c r="C912" s="1"/>
      <c r="H912" s="14"/>
      <c r="J912" s="15"/>
      <c r="U912" s="1"/>
    </row>
    <row r="913" customFormat="false" ht="15" hidden="false" customHeight="false" outlineLevel="0" collapsed="false">
      <c r="C913" s="1"/>
      <c r="H913" s="15"/>
      <c r="J913" s="14"/>
      <c r="U913" s="1"/>
    </row>
    <row r="914" customFormat="false" ht="15" hidden="false" customHeight="false" outlineLevel="0" collapsed="false">
      <c r="C914" s="1"/>
      <c r="H914" s="15"/>
      <c r="J914" s="14"/>
      <c r="U914" s="1"/>
    </row>
    <row r="915" customFormat="false" ht="15" hidden="false" customHeight="false" outlineLevel="0" collapsed="false">
      <c r="C915" s="1"/>
      <c r="H915" s="15"/>
      <c r="J915" s="14"/>
      <c r="U915" s="1"/>
    </row>
    <row r="916" customFormat="false" ht="15" hidden="false" customHeight="false" outlineLevel="0" collapsed="false">
      <c r="C916" s="1"/>
      <c r="H916" s="14"/>
      <c r="J916" s="15"/>
      <c r="U916" s="1"/>
    </row>
    <row r="917" customFormat="false" ht="15" hidden="false" customHeight="false" outlineLevel="0" collapsed="false">
      <c r="C917" s="1"/>
      <c r="H917" s="15"/>
      <c r="J917" s="15"/>
      <c r="U917" s="1"/>
    </row>
    <row r="918" customFormat="false" ht="15" hidden="false" customHeight="false" outlineLevel="0" collapsed="false">
      <c r="C918" s="1"/>
      <c r="H918" s="15"/>
      <c r="J918" s="15"/>
      <c r="U918" s="1"/>
    </row>
    <row r="919" customFormat="false" ht="15" hidden="false" customHeight="false" outlineLevel="0" collapsed="false">
      <c r="C919" s="1"/>
      <c r="H919" s="15"/>
      <c r="J919" s="14"/>
      <c r="U919" s="1"/>
    </row>
    <row r="920" customFormat="false" ht="15" hidden="false" customHeight="false" outlineLevel="0" collapsed="false">
      <c r="C920" s="1"/>
      <c r="H920" s="15"/>
      <c r="J920" s="14"/>
      <c r="U920" s="1"/>
    </row>
    <row r="921" customFormat="false" ht="15" hidden="false" customHeight="false" outlineLevel="0" collapsed="false">
      <c r="C921" s="1"/>
      <c r="H921" s="15"/>
      <c r="J921" s="14"/>
      <c r="U921" s="1"/>
    </row>
    <row r="922" customFormat="false" ht="15" hidden="false" customHeight="false" outlineLevel="0" collapsed="false">
      <c r="C922" s="1"/>
      <c r="H922" s="15"/>
      <c r="J922" s="14"/>
      <c r="U922" s="1"/>
    </row>
    <row r="923" customFormat="false" ht="15" hidden="false" customHeight="false" outlineLevel="0" collapsed="false">
      <c r="C923" s="1"/>
      <c r="H923" s="15"/>
      <c r="J923" s="14"/>
      <c r="U923" s="1"/>
    </row>
    <row r="924" customFormat="false" ht="15" hidden="false" customHeight="false" outlineLevel="0" collapsed="false">
      <c r="C924" s="1"/>
      <c r="H924" s="14"/>
      <c r="J924" s="15"/>
      <c r="U924" s="1"/>
    </row>
    <row r="925" customFormat="false" ht="15" hidden="false" customHeight="false" outlineLevel="0" collapsed="false">
      <c r="C925" s="1"/>
      <c r="H925" s="14"/>
      <c r="J925" s="15"/>
      <c r="U925" s="1"/>
    </row>
    <row r="926" customFormat="false" ht="15" hidden="false" customHeight="false" outlineLevel="0" collapsed="false">
      <c r="C926" s="1"/>
      <c r="H926" s="14"/>
      <c r="J926" s="15"/>
      <c r="U926" s="1"/>
    </row>
    <row r="927" customFormat="false" ht="15" hidden="false" customHeight="false" outlineLevel="0" collapsed="false">
      <c r="C927" s="1"/>
      <c r="H927" s="14"/>
      <c r="J927" s="15"/>
      <c r="U927" s="1"/>
    </row>
    <row r="928" customFormat="false" ht="15" hidden="false" customHeight="false" outlineLevel="0" collapsed="false">
      <c r="C928" s="1"/>
      <c r="H928" s="14"/>
      <c r="J928" s="15"/>
      <c r="U928" s="1"/>
    </row>
    <row r="929" customFormat="false" ht="15" hidden="false" customHeight="false" outlineLevel="0" collapsed="false">
      <c r="C929" s="1"/>
      <c r="H929" s="15"/>
      <c r="J929" s="14"/>
      <c r="U929" s="1"/>
    </row>
    <row r="930" customFormat="false" ht="15" hidden="false" customHeight="false" outlineLevel="0" collapsed="false">
      <c r="C930" s="1"/>
      <c r="H930" s="14"/>
      <c r="J930" s="15"/>
      <c r="U930" s="1"/>
    </row>
    <row r="931" customFormat="false" ht="15" hidden="false" customHeight="false" outlineLevel="0" collapsed="false">
      <c r="C931" s="1"/>
      <c r="H931" s="14"/>
      <c r="J931" s="15"/>
      <c r="U931" s="1"/>
    </row>
    <row r="932" customFormat="false" ht="15" hidden="false" customHeight="false" outlineLevel="0" collapsed="false">
      <c r="C932" s="1"/>
      <c r="H932" s="15"/>
      <c r="J932" s="14"/>
      <c r="U932" s="1"/>
    </row>
    <row r="933" customFormat="false" ht="15" hidden="false" customHeight="false" outlineLevel="0" collapsed="false">
      <c r="C933" s="1"/>
      <c r="H933" s="14"/>
      <c r="J933" s="15"/>
      <c r="U933" s="1"/>
    </row>
    <row r="934" customFormat="false" ht="15" hidden="false" customHeight="false" outlineLevel="0" collapsed="false">
      <c r="C934" s="1"/>
      <c r="H934" s="15"/>
      <c r="J934" s="14"/>
      <c r="U934" s="1"/>
    </row>
    <row r="935" customFormat="false" ht="15" hidden="false" customHeight="false" outlineLevel="0" collapsed="false">
      <c r="C935" s="1"/>
      <c r="H935" s="15"/>
      <c r="J935" s="14"/>
      <c r="U935" s="1"/>
    </row>
    <row r="936" customFormat="false" ht="15" hidden="false" customHeight="false" outlineLevel="0" collapsed="false">
      <c r="C936" s="1"/>
      <c r="H936" s="15"/>
      <c r="J936" s="14"/>
      <c r="U936" s="1"/>
    </row>
    <row r="937" customFormat="false" ht="15" hidden="false" customHeight="false" outlineLevel="0" collapsed="false">
      <c r="C937" s="1"/>
      <c r="H937" s="15"/>
      <c r="J937" s="14"/>
      <c r="U937" s="1"/>
    </row>
    <row r="938" customFormat="false" ht="15" hidden="false" customHeight="false" outlineLevel="0" collapsed="false">
      <c r="C938" s="1"/>
      <c r="H938" s="15"/>
      <c r="J938" s="14"/>
      <c r="U938" s="1"/>
    </row>
    <row r="939" customFormat="false" ht="15" hidden="false" customHeight="false" outlineLevel="0" collapsed="false">
      <c r="C939" s="1"/>
      <c r="H939" s="15"/>
      <c r="J939" s="14"/>
      <c r="U939" s="1"/>
    </row>
    <row r="940" customFormat="false" ht="15" hidden="false" customHeight="false" outlineLevel="0" collapsed="false">
      <c r="C940" s="1"/>
      <c r="H940" s="15"/>
      <c r="J940" s="14"/>
      <c r="U940" s="1"/>
    </row>
    <row r="941" customFormat="false" ht="15" hidden="false" customHeight="false" outlineLevel="0" collapsed="false">
      <c r="C941" s="1"/>
      <c r="H941" s="14"/>
      <c r="J941" s="15"/>
      <c r="U941" s="1"/>
    </row>
    <row r="942" customFormat="false" ht="15" hidden="false" customHeight="false" outlineLevel="0" collapsed="false">
      <c r="C942" s="1"/>
      <c r="H942" s="14"/>
      <c r="J942" s="15"/>
      <c r="U942" s="1"/>
    </row>
    <row r="943" customFormat="false" ht="15" hidden="false" customHeight="false" outlineLevel="0" collapsed="false">
      <c r="C943" s="1"/>
      <c r="H943" s="15"/>
      <c r="J943" s="14"/>
      <c r="U943" s="1"/>
    </row>
    <row r="944" customFormat="false" ht="15" hidden="false" customHeight="false" outlineLevel="0" collapsed="false">
      <c r="C944" s="1"/>
      <c r="H944" s="15"/>
      <c r="J944" s="14"/>
      <c r="U944" s="1"/>
    </row>
    <row r="945" customFormat="false" ht="15" hidden="false" customHeight="false" outlineLevel="0" collapsed="false">
      <c r="C945" s="1"/>
      <c r="H945" s="14"/>
      <c r="J945" s="15"/>
      <c r="U945" s="1"/>
    </row>
    <row r="946" customFormat="false" ht="15" hidden="false" customHeight="false" outlineLevel="0" collapsed="false">
      <c r="C946" s="1"/>
      <c r="H946" s="15"/>
      <c r="J946" s="14"/>
      <c r="U946" s="1"/>
    </row>
    <row r="947" customFormat="false" ht="15" hidden="false" customHeight="false" outlineLevel="0" collapsed="false">
      <c r="C947" s="1"/>
      <c r="H947" s="14"/>
      <c r="J947" s="15"/>
      <c r="U947" s="1"/>
    </row>
    <row r="948" customFormat="false" ht="15" hidden="false" customHeight="false" outlineLevel="0" collapsed="false">
      <c r="C948" s="1"/>
      <c r="H948" s="14"/>
      <c r="J948" s="15"/>
      <c r="U948" s="1"/>
    </row>
    <row r="949" customFormat="false" ht="15" hidden="false" customHeight="false" outlineLevel="0" collapsed="false">
      <c r="C949" s="1"/>
      <c r="H949" s="15"/>
      <c r="J949" s="14"/>
      <c r="U949" s="1"/>
    </row>
    <row r="950" customFormat="false" ht="15" hidden="false" customHeight="false" outlineLevel="0" collapsed="false">
      <c r="C950" s="1"/>
      <c r="H950" s="15"/>
      <c r="J950" s="14"/>
      <c r="U950" s="1"/>
    </row>
    <row r="951" customFormat="false" ht="15" hidden="false" customHeight="false" outlineLevel="0" collapsed="false">
      <c r="C951" s="1"/>
      <c r="H951" s="14"/>
      <c r="J951" s="15"/>
      <c r="U951" s="1"/>
    </row>
    <row r="952" customFormat="false" ht="15" hidden="false" customHeight="false" outlineLevel="0" collapsed="false">
      <c r="C952" s="1"/>
      <c r="H952" s="14"/>
      <c r="J952" s="15"/>
      <c r="U952" s="1"/>
    </row>
    <row r="953" customFormat="false" ht="15" hidden="false" customHeight="false" outlineLevel="0" collapsed="false">
      <c r="C953" s="1"/>
      <c r="H953" s="15"/>
      <c r="J953" s="14"/>
      <c r="U953" s="1"/>
    </row>
    <row r="954" customFormat="false" ht="15" hidden="false" customHeight="false" outlineLevel="0" collapsed="false">
      <c r="C954" s="1"/>
      <c r="H954" s="14"/>
      <c r="J954" s="15"/>
      <c r="U954" s="1"/>
    </row>
    <row r="955" customFormat="false" ht="15" hidden="false" customHeight="false" outlineLevel="0" collapsed="false">
      <c r="C955" s="1"/>
      <c r="H955" s="15"/>
      <c r="J955" s="14"/>
      <c r="U955" s="1"/>
    </row>
    <row r="956" customFormat="false" ht="15" hidden="false" customHeight="false" outlineLevel="0" collapsed="false">
      <c r="C956" s="1"/>
      <c r="H956" s="14"/>
      <c r="J956" s="15"/>
      <c r="U956" s="1"/>
    </row>
    <row r="957" customFormat="false" ht="15" hidden="false" customHeight="false" outlineLevel="0" collapsed="false">
      <c r="C957" s="1"/>
      <c r="H957" s="15"/>
      <c r="J957" s="14"/>
      <c r="U957" s="1"/>
    </row>
    <row r="958" customFormat="false" ht="15" hidden="false" customHeight="false" outlineLevel="0" collapsed="false">
      <c r="C958" s="1"/>
      <c r="H958" s="15"/>
      <c r="J958" s="14"/>
      <c r="U958" s="1"/>
    </row>
    <row r="959" customFormat="false" ht="15" hidden="false" customHeight="false" outlineLevel="0" collapsed="false">
      <c r="C959" s="1"/>
      <c r="H959" s="15"/>
      <c r="J959" s="14"/>
      <c r="U959" s="1"/>
    </row>
    <row r="960" customFormat="false" ht="15" hidden="false" customHeight="false" outlineLevel="0" collapsed="false">
      <c r="C960" s="1"/>
      <c r="H960" s="14"/>
      <c r="J960" s="15"/>
      <c r="U960" s="1"/>
    </row>
    <row r="961" customFormat="false" ht="15" hidden="false" customHeight="false" outlineLevel="0" collapsed="false">
      <c r="C961" s="1"/>
      <c r="H961" s="15"/>
      <c r="J961" s="15"/>
      <c r="U961" s="1"/>
    </row>
    <row r="962" customFormat="false" ht="15" hidden="false" customHeight="false" outlineLevel="0" collapsed="false">
      <c r="C962" s="1"/>
      <c r="H962" s="15"/>
      <c r="J962" s="14"/>
      <c r="U962" s="1"/>
    </row>
    <row r="963" customFormat="false" ht="15" hidden="false" customHeight="false" outlineLevel="0" collapsed="false">
      <c r="C963" s="1"/>
      <c r="H963" s="15"/>
      <c r="J963" s="14"/>
      <c r="U963" s="1"/>
    </row>
    <row r="964" customFormat="false" ht="15" hidden="false" customHeight="false" outlineLevel="0" collapsed="false">
      <c r="C964" s="1"/>
      <c r="H964" s="15"/>
      <c r="J964" s="14"/>
      <c r="U964" s="1"/>
    </row>
    <row r="965" customFormat="false" ht="15" hidden="false" customHeight="false" outlineLevel="0" collapsed="false">
      <c r="C965" s="1"/>
      <c r="H965" s="15"/>
      <c r="J965" s="14"/>
      <c r="U965" s="1"/>
    </row>
    <row r="966" customFormat="false" ht="15" hidden="false" customHeight="false" outlineLevel="0" collapsed="false">
      <c r="C966" s="1"/>
      <c r="H966" s="14"/>
      <c r="J966" s="15"/>
      <c r="U966" s="1"/>
    </row>
    <row r="967" customFormat="false" ht="15" hidden="false" customHeight="false" outlineLevel="0" collapsed="false">
      <c r="C967" s="1"/>
      <c r="H967" s="15"/>
      <c r="J967" s="14"/>
      <c r="U967" s="1"/>
    </row>
    <row r="968" customFormat="false" ht="15" hidden="false" customHeight="false" outlineLevel="0" collapsed="false">
      <c r="C968" s="1"/>
      <c r="H968" s="14"/>
      <c r="J968" s="15"/>
      <c r="U968" s="1"/>
    </row>
    <row r="969" customFormat="false" ht="15" hidden="false" customHeight="false" outlineLevel="0" collapsed="false">
      <c r="C969" s="1"/>
      <c r="H969" s="14"/>
      <c r="J969" s="15"/>
      <c r="U969" s="1"/>
    </row>
    <row r="970" customFormat="false" ht="15" hidden="false" customHeight="false" outlineLevel="0" collapsed="false">
      <c r="C970" s="1"/>
      <c r="H970" s="14"/>
      <c r="J970" s="15"/>
      <c r="U970" s="1"/>
    </row>
    <row r="971" customFormat="false" ht="15" hidden="false" customHeight="false" outlineLevel="0" collapsed="false">
      <c r="C971" s="1"/>
      <c r="H971" s="15"/>
      <c r="J971" s="14"/>
      <c r="U971" s="1"/>
    </row>
    <row r="972" customFormat="false" ht="15" hidden="false" customHeight="false" outlineLevel="0" collapsed="false">
      <c r="C972" s="1"/>
      <c r="H972" s="15"/>
      <c r="J972" s="14"/>
      <c r="U972" s="1"/>
    </row>
    <row r="973" customFormat="false" ht="15" hidden="false" customHeight="false" outlineLevel="0" collapsed="false">
      <c r="C973" s="1"/>
      <c r="H973" s="15"/>
      <c r="J973" s="14"/>
      <c r="U973" s="1"/>
    </row>
    <row r="974" customFormat="false" ht="15" hidden="false" customHeight="false" outlineLevel="0" collapsed="false">
      <c r="C974" s="1"/>
      <c r="H974" s="15"/>
      <c r="J974" s="14"/>
      <c r="U974" s="1"/>
    </row>
    <row r="975" customFormat="false" ht="15" hidden="false" customHeight="false" outlineLevel="0" collapsed="false">
      <c r="C975" s="1"/>
      <c r="H975" s="14"/>
      <c r="J975" s="15"/>
      <c r="U975" s="1"/>
    </row>
    <row r="976" customFormat="false" ht="15" hidden="false" customHeight="false" outlineLevel="0" collapsed="false">
      <c r="C976" s="1"/>
      <c r="H976" s="14"/>
      <c r="J976" s="15"/>
      <c r="U976" s="1"/>
    </row>
    <row r="977" customFormat="false" ht="15" hidden="false" customHeight="false" outlineLevel="0" collapsed="false">
      <c r="C977" s="1"/>
      <c r="H977" s="15"/>
      <c r="J977" s="14"/>
      <c r="U977" s="1"/>
    </row>
    <row r="978" customFormat="false" ht="15" hidden="false" customHeight="false" outlineLevel="0" collapsed="false">
      <c r="C978" s="1"/>
      <c r="H978" s="15"/>
      <c r="J978" s="14"/>
      <c r="U978" s="1"/>
    </row>
    <row r="979" customFormat="false" ht="15" hidden="false" customHeight="false" outlineLevel="0" collapsed="false">
      <c r="C979" s="1"/>
      <c r="H979" s="15"/>
      <c r="J979" s="14"/>
      <c r="U979" s="1"/>
    </row>
    <row r="980" customFormat="false" ht="15" hidden="false" customHeight="false" outlineLevel="0" collapsed="false">
      <c r="C980" s="1"/>
      <c r="H980" s="15"/>
      <c r="J980" s="14"/>
      <c r="U980" s="1"/>
    </row>
    <row r="981" customFormat="false" ht="15" hidden="false" customHeight="false" outlineLevel="0" collapsed="false">
      <c r="C981" s="1"/>
      <c r="H981" s="15"/>
      <c r="J981" s="15"/>
      <c r="U981" s="1"/>
    </row>
    <row r="982" customFormat="false" ht="15" hidden="false" customHeight="false" outlineLevel="0" collapsed="false">
      <c r="C982" s="1"/>
      <c r="H982" s="15"/>
      <c r="J982" s="15"/>
      <c r="U982" s="1"/>
    </row>
    <row r="983" customFormat="false" ht="15" hidden="false" customHeight="false" outlineLevel="0" collapsed="false">
      <c r="C983" s="1"/>
      <c r="H983" s="14"/>
      <c r="J983" s="15"/>
      <c r="U983" s="1"/>
    </row>
    <row r="984" customFormat="false" ht="15" hidden="false" customHeight="false" outlineLevel="0" collapsed="false">
      <c r="C984" s="1"/>
      <c r="H984" s="14"/>
      <c r="J984" s="15"/>
      <c r="U984" s="1"/>
    </row>
    <row r="985" customFormat="false" ht="15" hidden="false" customHeight="false" outlineLevel="0" collapsed="false">
      <c r="C985" s="1"/>
      <c r="H985" s="14"/>
      <c r="J985" s="15"/>
      <c r="U985" s="1"/>
    </row>
    <row r="986" customFormat="false" ht="15" hidden="false" customHeight="false" outlineLevel="0" collapsed="false">
      <c r="C986" s="1"/>
      <c r="H986" s="14"/>
      <c r="J986" s="15"/>
      <c r="U986" s="1"/>
    </row>
    <row r="987" customFormat="false" ht="15" hidden="false" customHeight="false" outlineLevel="0" collapsed="false">
      <c r="C987" s="1"/>
      <c r="H987" s="15"/>
      <c r="J987" s="14"/>
      <c r="U987" s="1"/>
    </row>
    <row r="988" customFormat="false" ht="15" hidden="false" customHeight="false" outlineLevel="0" collapsed="false">
      <c r="C988" s="1"/>
      <c r="H988" s="14"/>
      <c r="J988" s="15"/>
      <c r="U988" s="1"/>
    </row>
    <row r="989" customFormat="false" ht="15" hidden="false" customHeight="false" outlineLevel="0" collapsed="false">
      <c r="C989" s="1"/>
      <c r="H989" s="15"/>
      <c r="J989" s="14"/>
      <c r="U989" s="1"/>
    </row>
    <row r="990" customFormat="false" ht="15" hidden="false" customHeight="false" outlineLevel="0" collapsed="false">
      <c r="C990" s="1"/>
      <c r="H990" s="15"/>
      <c r="J990" s="15"/>
      <c r="U990" s="1"/>
    </row>
    <row r="991" customFormat="false" ht="15" hidden="false" customHeight="false" outlineLevel="0" collapsed="false">
      <c r="C991" s="1"/>
      <c r="H991" s="15"/>
      <c r="J991" s="14"/>
      <c r="U991" s="1"/>
    </row>
    <row r="992" customFormat="false" ht="15" hidden="false" customHeight="false" outlineLevel="0" collapsed="false">
      <c r="C992" s="1"/>
      <c r="H992" s="15"/>
      <c r="J992" s="14"/>
      <c r="U992" s="1"/>
    </row>
    <row r="993" customFormat="false" ht="15" hidden="false" customHeight="false" outlineLevel="0" collapsed="false">
      <c r="C993" s="1"/>
      <c r="H993" s="15"/>
      <c r="J993" s="14"/>
      <c r="U993" s="1"/>
    </row>
    <row r="994" customFormat="false" ht="15" hidden="false" customHeight="false" outlineLevel="0" collapsed="false">
      <c r="C994" s="1"/>
      <c r="H994" s="15"/>
      <c r="J994" s="14"/>
      <c r="U994" s="1"/>
    </row>
    <row r="995" customFormat="false" ht="15" hidden="false" customHeight="false" outlineLevel="0" collapsed="false">
      <c r="C995" s="1"/>
      <c r="H995" s="15"/>
      <c r="J995" s="14"/>
      <c r="U995" s="1"/>
    </row>
    <row r="996" customFormat="false" ht="15" hidden="false" customHeight="false" outlineLevel="0" collapsed="false">
      <c r="C996" s="1"/>
      <c r="H996" s="14"/>
      <c r="J996" s="15"/>
      <c r="U996" s="1"/>
    </row>
    <row r="997" customFormat="false" ht="15" hidden="false" customHeight="false" outlineLevel="0" collapsed="false">
      <c r="C997" s="1"/>
      <c r="H997" s="15"/>
      <c r="J997" s="15"/>
      <c r="U997" s="1"/>
    </row>
    <row r="998" customFormat="false" ht="15" hidden="false" customHeight="false" outlineLevel="0" collapsed="false">
      <c r="C998" s="1"/>
      <c r="H998" s="15"/>
      <c r="J998" s="14"/>
      <c r="U998" s="1"/>
    </row>
    <row r="999" customFormat="false" ht="15" hidden="false" customHeight="false" outlineLevel="0" collapsed="false">
      <c r="C999" s="1"/>
      <c r="H999" s="14"/>
      <c r="J999" s="15"/>
      <c r="U999" s="1"/>
    </row>
    <row r="1000" customFormat="false" ht="15" hidden="false" customHeight="false" outlineLevel="0" collapsed="false">
      <c r="C1000" s="1"/>
      <c r="H1000" s="14"/>
      <c r="J1000" s="14"/>
      <c r="U1000" s="1"/>
    </row>
    <row r="1001" customFormat="false" ht="15" hidden="false" customHeight="false" outlineLevel="0" collapsed="false">
      <c r="C1001" s="1"/>
      <c r="H1001" s="15"/>
      <c r="J1001" s="14"/>
      <c r="U1001" s="1"/>
    </row>
    <row r="1002" customFormat="false" ht="15" hidden="false" customHeight="false" outlineLevel="0" collapsed="false">
      <c r="C1002" s="1"/>
      <c r="H1002" s="15"/>
      <c r="J1002" s="14"/>
      <c r="U1002" s="1"/>
    </row>
    <row r="1003" customFormat="false" ht="15" hidden="false" customHeight="false" outlineLevel="0" collapsed="false">
      <c r="C1003" s="1"/>
      <c r="H1003" s="15"/>
      <c r="J1003" s="14"/>
      <c r="U1003" s="1"/>
    </row>
    <row r="1004" customFormat="false" ht="15" hidden="false" customHeight="false" outlineLevel="0" collapsed="false">
      <c r="C1004" s="1"/>
      <c r="H1004" s="14"/>
      <c r="J1004" s="15"/>
      <c r="U1004" s="1"/>
    </row>
    <row r="1005" customFormat="false" ht="15" hidden="false" customHeight="false" outlineLevel="0" collapsed="false">
      <c r="C1005" s="1"/>
      <c r="H1005" s="14"/>
      <c r="J1005" s="15"/>
      <c r="U1005" s="1"/>
    </row>
    <row r="1006" customFormat="false" ht="15" hidden="false" customHeight="false" outlineLevel="0" collapsed="false">
      <c r="C1006" s="1"/>
      <c r="H1006" s="14"/>
      <c r="J1006" s="15"/>
      <c r="U1006" s="1"/>
    </row>
    <row r="1007" customFormat="false" ht="15" hidden="false" customHeight="false" outlineLevel="0" collapsed="false">
      <c r="C1007" s="1"/>
      <c r="H1007" s="15"/>
      <c r="J1007" s="14"/>
      <c r="U1007" s="1"/>
    </row>
    <row r="1008" customFormat="false" ht="15" hidden="false" customHeight="false" outlineLevel="0" collapsed="false">
      <c r="C1008" s="1"/>
      <c r="H1008" s="14"/>
      <c r="J1008" s="15"/>
      <c r="U1008" s="1"/>
    </row>
    <row r="1009" customFormat="false" ht="15" hidden="false" customHeight="false" outlineLevel="0" collapsed="false">
      <c r="C1009" s="1"/>
      <c r="H1009" s="15"/>
      <c r="J1009" s="14"/>
      <c r="U1009" s="1"/>
    </row>
    <row r="1010" customFormat="false" ht="15" hidden="false" customHeight="false" outlineLevel="0" collapsed="false">
      <c r="C1010" s="1"/>
      <c r="H1010" s="15"/>
      <c r="J1010" s="14"/>
      <c r="U1010" s="1"/>
    </row>
    <row r="1011" customFormat="false" ht="15" hidden="false" customHeight="false" outlineLevel="0" collapsed="false">
      <c r="C1011" s="1"/>
      <c r="H1011" s="15"/>
      <c r="J1011" s="14"/>
      <c r="U1011" s="1"/>
    </row>
    <row r="1012" customFormat="false" ht="15" hidden="false" customHeight="false" outlineLevel="0" collapsed="false">
      <c r="C1012" s="1"/>
      <c r="H1012" s="15"/>
      <c r="J1012" s="15"/>
      <c r="U1012" s="1"/>
    </row>
    <row r="1013" customFormat="false" ht="15" hidden="false" customHeight="false" outlineLevel="0" collapsed="false">
      <c r="C1013" s="1"/>
      <c r="H1013" s="15"/>
      <c r="J1013" s="14"/>
      <c r="U1013" s="1"/>
    </row>
    <row r="1014" customFormat="false" ht="15" hidden="false" customHeight="false" outlineLevel="0" collapsed="false">
      <c r="C1014" s="1"/>
      <c r="H1014" s="15"/>
      <c r="J1014" s="14"/>
      <c r="U1014" s="1"/>
    </row>
    <row r="1015" customFormat="false" ht="15" hidden="false" customHeight="false" outlineLevel="0" collapsed="false">
      <c r="C1015" s="1"/>
      <c r="H1015" s="14"/>
      <c r="J1015" s="15"/>
      <c r="U1015" s="1"/>
    </row>
    <row r="1016" customFormat="false" ht="15" hidden="false" customHeight="false" outlineLevel="0" collapsed="false">
      <c r="C1016" s="1"/>
      <c r="H1016" s="15"/>
      <c r="J1016" s="14"/>
      <c r="U1016" s="1"/>
    </row>
    <row r="1017" customFormat="false" ht="15" hidden="false" customHeight="false" outlineLevel="0" collapsed="false">
      <c r="C1017" s="1"/>
      <c r="H1017" s="14"/>
      <c r="J1017" s="15"/>
      <c r="U1017" s="1"/>
    </row>
    <row r="1018" customFormat="false" ht="15" hidden="false" customHeight="false" outlineLevel="0" collapsed="false">
      <c r="C1018" s="1"/>
      <c r="H1018" s="14"/>
      <c r="J1018" s="15"/>
      <c r="U1018" s="1"/>
    </row>
    <row r="1019" customFormat="false" ht="15" hidden="false" customHeight="false" outlineLevel="0" collapsed="false">
      <c r="C1019" s="1"/>
      <c r="H1019" s="14"/>
      <c r="J1019" s="15"/>
      <c r="U1019" s="1"/>
    </row>
    <row r="1020" customFormat="false" ht="15" hidden="false" customHeight="false" outlineLevel="0" collapsed="false">
      <c r="C1020" s="1"/>
      <c r="H1020" s="15"/>
      <c r="J1020" s="14"/>
      <c r="U1020" s="1"/>
    </row>
    <row r="1021" customFormat="false" ht="15" hidden="false" customHeight="false" outlineLevel="0" collapsed="false">
      <c r="C1021" s="1"/>
      <c r="H1021" s="15"/>
      <c r="J1021" s="14"/>
      <c r="U1021" s="1"/>
    </row>
    <row r="1022" customFormat="false" ht="15" hidden="false" customHeight="false" outlineLevel="0" collapsed="false">
      <c r="C1022" s="1"/>
      <c r="H1022" s="15"/>
      <c r="J1022" s="14"/>
      <c r="U1022" s="1"/>
    </row>
    <row r="1023" customFormat="false" ht="15" hidden="false" customHeight="false" outlineLevel="0" collapsed="false">
      <c r="C1023" s="1"/>
      <c r="H1023" s="14"/>
      <c r="J1023" s="15"/>
      <c r="U1023" s="1"/>
    </row>
    <row r="1024" customFormat="false" ht="15" hidden="false" customHeight="false" outlineLevel="0" collapsed="false">
      <c r="C1024" s="1"/>
      <c r="H1024" s="14"/>
      <c r="J1024" s="15"/>
      <c r="U1024" s="1"/>
    </row>
    <row r="1025" customFormat="false" ht="15" hidden="false" customHeight="false" outlineLevel="0" collapsed="false">
      <c r="C1025" s="1"/>
      <c r="H1025" s="14"/>
      <c r="J1025" s="15"/>
      <c r="U1025" s="1"/>
    </row>
    <row r="1026" customFormat="false" ht="15" hidden="false" customHeight="false" outlineLevel="0" collapsed="false">
      <c r="C1026" s="1"/>
      <c r="H1026" s="14"/>
      <c r="J1026" s="15"/>
      <c r="U1026" s="1"/>
    </row>
    <row r="1027" customFormat="false" ht="15" hidden="false" customHeight="false" outlineLevel="0" collapsed="false">
      <c r="C1027" s="1"/>
      <c r="H1027" s="14"/>
      <c r="J1027" s="15"/>
      <c r="U1027" s="1"/>
    </row>
    <row r="1028" customFormat="false" ht="15" hidden="false" customHeight="false" outlineLevel="0" collapsed="false">
      <c r="C1028" s="1"/>
      <c r="H1028" s="15"/>
      <c r="J1028" s="14"/>
      <c r="U1028" s="1"/>
    </row>
    <row r="1029" customFormat="false" ht="15" hidden="false" customHeight="false" outlineLevel="0" collapsed="false">
      <c r="C1029" s="1"/>
      <c r="H1029" s="15"/>
      <c r="J1029" s="14"/>
      <c r="U1029" s="1"/>
    </row>
    <row r="1030" customFormat="false" ht="15" hidden="false" customHeight="false" outlineLevel="0" collapsed="false">
      <c r="C1030" s="1"/>
      <c r="H1030" s="15"/>
      <c r="J1030" s="14"/>
      <c r="U1030" s="1"/>
    </row>
    <row r="1031" customFormat="false" ht="15" hidden="false" customHeight="false" outlineLevel="0" collapsed="false">
      <c r="C1031" s="1"/>
      <c r="H1031" s="15"/>
      <c r="J1031" s="14"/>
      <c r="U1031" s="1"/>
    </row>
    <row r="1032" customFormat="false" ht="15" hidden="false" customHeight="false" outlineLevel="0" collapsed="false">
      <c r="C1032" s="1"/>
      <c r="H1032" s="14"/>
      <c r="J1032" s="15"/>
      <c r="U1032" s="1"/>
    </row>
    <row r="1033" customFormat="false" ht="15" hidden="false" customHeight="false" outlineLevel="0" collapsed="false">
      <c r="C1033" s="1"/>
      <c r="H1033" s="15"/>
      <c r="J1033" s="14"/>
      <c r="U1033" s="1"/>
    </row>
    <row r="1034" customFormat="false" ht="15" hidden="false" customHeight="false" outlineLevel="0" collapsed="false">
      <c r="C1034" s="1"/>
      <c r="H1034" s="14"/>
      <c r="J1034" s="15"/>
      <c r="U1034" s="1"/>
    </row>
    <row r="1035" customFormat="false" ht="15" hidden="false" customHeight="false" outlineLevel="0" collapsed="false">
      <c r="C1035" s="1"/>
      <c r="H1035" s="14"/>
      <c r="J1035" s="15"/>
      <c r="U1035" s="1"/>
    </row>
    <row r="1036" customFormat="false" ht="15" hidden="false" customHeight="false" outlineLevel="0" collapsed="false">
      <c r="C1036" s="1"/>
      <c r="H1036" s="14"/>
      <c r="J1036" s="15"/>
      <c r="U1036" s="1"/>
    </row>
    <row r="1037" customFormat="false" ht="15" hidden="false" customHeight="false" outlineLevel="0" collapsed="false">
      <c r="C1037" s="1"/>
      <c r="H1037" s="14"/>
      <c r="J1037" s="15"/>
      <c r="U1037" s="1"/>
    </row>
    <row r="1038" customFormat="false" ht="15" hidden="false" customHeight="false" outlineLevel="0" collapsed="false">
      <c r="C1038" s="1"/>
      <c r="H1038" s="14"/>
      <c r="J1038" s="15"/>
      <c r="U1038" s="1"/>
    </row>
    <row r="1039" customFormat="false" ht="15" hidden="false" customHeight="false" outlineLevel="0" collapsed="false">
      <c r="C1039" s="1"/>
      <c r="H1039" s="15"/>
      <c r="J1039" s="14"/>
      <c r="U1039" s="1"/>
    </row>
    <row r="1040" customFormat="false" ht="15" hidden="false" customHeight="false" outlineLevel="0" collapsed="false">
      <c r="C1040" s="1"/>
      <c r="H1040" s="14"/>
      <c r="J1040" s="15"/>
      <c r="U1040" s="1"/>
    </row>
    <row r="1041" customFormat="false" ht="15" hidden="false" customHeight="false" outlineLevel="0" collapsed="false">
      <c r="C1041" s="1"/>
      <c r="H1041" s="14"/>
      <c r="J1041" s="15"/>
      <c r="U1041" s="1"/>
    </row>
    <row r="1042" customFormat="false" ht="15" hidden="false" customHeight="false" outlineLevel="0" collapsed="false">
      <c r="C1042" s="1"/>
      <c r="H1042" s="14"/>
      <c r="J1042" s="15"/>
      <c r="U1042" s="1"/>
    </row>
    <row r="1043" customFormat="false" ht="15" hidden="false" customHeight="false" outlineLevel="0" collapsed="false">
      <c r="C1043" s="1"/>
      <c r="H1043" s="14"/>
      <c r="J1043" s="15"/>
      <c r="U1043" s="1"/>
    </row>
    <row r="1044" customFormat="false" ht="15" hidden="false" customHeight="false" outlineLevel="0" collapsed="false">
      <c r="C1044" s="1"/>
      <c r="H1044" s="14"/>
      <c r="J1044" s="15"/>
      <c r="U1044" s="1"/>
    </row>
    <row r="1045" customFormat="false" ht="15" hidden="false" customHeight="false" outlineLevel="0" collapsed="false">
      <c r="C1045" s="1"/>
      <c r="H1045" s="14"/>
      <c r="J1045" s="15"/>
      <c r="U1045" s="1"/>
    </row>
    <row r="1046" customFormat="false" ht="15" hidden="false" customHeight="false" outlineLevel="0" collapsed="false">
      <c r="C1046" s="1"/>
      <c r="H1046" s="15"/>
      <c r="J1046" s="14"/>
      <c r="U1046" s="1"/>
    </row>
    <row r="1047" customFormat="false" ht="15" hidden="false" customHeight="false" outlineLevel="0" collapsed="false">
      <c r="C1047" s="1"/>
      <c r="H1047" s="14"/>
      <c r="J1047" s="15"/>
      <c r="U1047" s="1"/>
    </row>
    <row r="1048" customFormat="false" ht="15" hidden="false" customHeight="false" outlineLevel="0" collapsed="false">
      <c r="C1048" s="1"/>
      <c r="H1048" s="15"/>
      <c r="J1048" s="14"/>
      <c r="U1048" s="1"/>
    </row>
    <row r="1049" customFormat="false" ht="15" hidden="false" customHeight="false" outlineLevel="0" collapsed="false">
      <c r="C1049" s="1"/>
      <c r="H1049" s="14"/>
      <c r="J1049" s="15"/>
      <c r="U1049" s="1"/>
    </row>
    <row r="1050" customFormat="false" ht="15" hidden="false" customHeight="false" outlineLevel="0" collapsed="false">
      <c r="C1050" s="1"/>
      <c r="H1050" s="14"/>
      <c r="J1050" s="15"/>
      <c r="U1050" s="1"/>
    </row>
    <row r="1051" customFormat="false" ht="15" hidden="false" customHeight="false" outlineLevel="0" collapsed="false">
      <c r="C1051" s="1"/>
      <c r="H1051" s="15"/>
      <c r="J1051" s="14"/>
      <c r="U1051" s="1"/>
    </row>
    <row r="1052" customFormat="false" ht="15" hidden="false" customHeight="false" outlineLevel="0" collapsed="false">
      <c r="C1052" s="1"/>
      <c r="H1052" s="14"/>
      <c r="J1052" s="15"/>
      <c r="U1052" s="1"/>
    </row>
    <row r="1053" customFormat="false" ht="15" hidden="false" customHeight="false" outlineLevel="0" collapsed="false">
      <c r="C1053" s="1"/>
      <c r="H1053" s="14"/>
      <c r="J1053" s="15"/>
      <c r="U1053" s="1"/>
    </row>
    <row r="1054" customFormat="false" ht="15" hidden="false" customHeight="false" outlineLevel="0" collapsed="false">
      <c r="C1054" s="1"/>
      <c r="H1054" s="15"/>
      <c r="J1054" s="14"/>
      <c r="U1054" s="1"/>
    </row>
    <row r="1055" customFormat="false" ht="15" hidden="false" customHeight="false" outlineLevel="0" collapsed="false">
      <c r="C1055" s="1"/>
      <c r="H1055" s="15"/>
      <c r="J1055" s="14"/>
      <c r="U1055" s="1"/>
    </row>
    <row r="1056" customFormat="false" ht="15" hidden="false" customHeight="false" outlineLevel="0" collapsed="false">
      <c r="C1056" s="1"/>
      <c r="H1056" s="14"/>
      <c r="J1056" s="15"/>
      <c r="U1056" s="1"/>
    </row>
    <row r="1057" customFormat="false" ht="15" hidden="false" customHeight="false" outlineLevel="0" collapsed="false">
      <c r="C1057" s="1"/>
      <c r="H1057" s="14"/>
      <c r="J1057" s="15"/>
      <c r="U1057" s="1"/>
    </row>
    <row r="1058" customFormat="false" ht="15" hidden="false" customHeight="false" outlineLevel="0" collapsed="false">
      <c r="C1058" s="1"/>
      <c r="H1058" s="15"/>
      <c r="J1058" s="14"/>
      <c r="U1058" s="1"/>
    </row>
    <row r="1059" customFormat="false" ht="15" hidden="false" customHeight="false" outlineLevel="0" collapsed="false">
      <c r="C1059" s="1"/>
      <c r="H1059" s="15"/>
      <c r="J1059" s="14"/>
      <c r="U1059" s="1"/>
    </row>
    <row r="1060" customFormat="false" ht="15" hidden="false" customHeight="false" outlineLevel="0" collapsed="false">
      <c r="C1060" s="1"/>
      <c r="H1060" s="15"/>
      <c r="J1060" s="14"/>
      <c r="U1060" s="1"/>
    </row>
    <row r="1061" customFormat="false" ht="15" hidden="false" customHeight="false" outlineLevel="0" collapsed="false">
      <c r="C1061" s="1"/>
      <c r="H1061" s="15"/>
      <c r="J1061" s="14"/>
      <c r="U1061" s="1"/>
    </row>
    <row r="1062" customFormat="false" ht="15" hidden="false" customHeight="false" outlineLevel="0" collapsed="false">
      <c r="C1062" s="1"/>
      <c r="H1062" s="14"/>
      <c r="J1062" s="15"/>
      <c r="U1062" s="1"/>
    </row>
    <row r="1063" customFormat="false" ht="15" hidden="false" customHeight="false" outlineLevel="0" collapsed="false">
      <c r="C1063" s="1"/>
      <c r="H1063" s="14"/>
      <c r="J1063" s="15"/>
      <c r="U1063" s="1"/>
    </row>
    <row r="1064" customFormat="false" ht="15" hidden="false" customHeight="false" outlineLevel="0" collapsed="false">
      <c r="C1064" s="1"/>
      <c r="H1064" s="15"/>
      <c r="J1064" s="14"/>
      <c r="U1064" s="1"/>
    </row>
    <row r="1065" customFormat="false" ht="15" hidden="false" customHeight="false" outlineLevel="0" collapsed="false">
      <c r="C1065" s="1"/>
      <c r="H1065" s="15"/>
      <c r="J1065" s="14"/>
      <c r="U1065" s="1"/>
    </row>
    <row r="1066" customFormat="false" ht="15" hidden="false" customHeight="false" outlineLevel="0" collapsed="false">
      <c r="C1066" s="1"/>
      <c r="H1066" s="15"/>
      <c r="J1066" s="14"/>
      <c r="U1066" s="1"/>
    </row>
    <row r="1067" customFormat="false" ht="15" hidden="false" customHeight="false" outlineLevel="0" collapsed="false">
      <c r="C1067" s="1"/>
      <c r="H1067" s="15"/>
      <c r="J1067" s="14"/>
      <c r="U1067" s="1"/>
    </row>
    <row r="1068" customFormat="false" ht="15" hidden="false" customHeight="false" outlineLevel="0" collapsed="false">
      <c r="C1068" s="1"/>
      <c r="H1068" s="15"/>
      <c r="J1068" s="14"/>
      <c r="U1068" s="1"/>
    </row>
    <row r="1069" customFormat="false" ht="15" hidden="false" customHeight="false" outlineLevel="0" collapsed="false">
      <c r="C1069" s="1"/>
      <c r="H1069" s="14"/>
      <c r="J1069" s="15"/>
      <c r="U1069" s="1"/>
    </row>
    <row r="1070" customFormat="false" ht="15" hidden="false" customHeight="false" outlineLevel="0" collapsed="false">
      <c r="C1070" s="1"/>
      <c r="H1070" s="14"/>
      <c r="J1070" s="15"/>
      <c r="U1070" s="1"/>
    </row>
    <row r="1071" customFormat="false" ht="15" hidden="false" customHeight="false" outlineLevel="0" collapsed="false">
      <c r="C1071" s="1"/>
      <c r="H1071" s="15"/>
      <c r="J1071" s="14"/>
      <c r="U1071" s="1"/>
    </row>
    <row r="1072" customFormat="false" ht="15" hidden="false" customHeight="false" outlineLevel="0" collapsed="false">
      <c r="C1072" s="1"/>
      <c r="H1072" s="15"/>
      <c r="J1072" s="14"/>
      <c r="U1072" s="1"/>
    </row>
    <row r="1073" customFormat="false" ht="15" hidden="false" customHeight="false" outlineLevel="0" collapsed="false">
      <c r="C1073" s="1"/>
      <c r="H1073" s="15"/>
      <c r="J1073" s="14"/>
      <c r="U1073" s="1"/>
    </row>
    <row r="1074" customFormat="false" ht="15" hidden="false" customHeight="false" outlineLevel="0" collapsed="false">
      <c r="C1074" s="1"/>
      <c r="H1074" s="14"/>
      <c r="J1074" s="15"/>
      <c r="U1074" s="1"/>
    </row>
    <row r="1075" customFormat="false" ht="15" hidden="false" customHeight="false" outlineLevel="0" collapsed="false">
      <c r="C1075" s="1"/>
      <c r="H1075" s="15"/>
      <c r="J1075" s="14"/>
      <c r="U1075" s="1"/>
    </row>
    <row r="1076" customFormat="false" ht="15" hidden="false" customHeight="false" outlineLevel="0" collapsed="false">
      <c r="C1076" s="1"/>
      <c r="H1076" s="15"/>
      <c r="J1076" s="15"/>
      <c r="U1076" s="1"/>
    </row>
    <row r="1077" customFormat="false" ht="15" hidden="false" customHeight="false" outlineLevel="0" collapsed="false">
      <c r="C1077" s="1"/>
      <c r="H1077" s="15"/>
      <c r="J1077" s="14"/>
      <c r="U1077" s="1"/>
    </row>
    <row r="1078" customFormat="false" ht="15" hidden="false" customHeight="false" outlineLevel="0" collapsed="false">
      <c r="C1078" s="1"/>
      <c r="H1078" s="15"/>
      <c r="J1078" s="14"/>
      <c r="U1078" s="1"/>
    </row>
    <row r="1079" customFormat="false" ht="15" hidden="false" customHeight="false" outlineLevel="0" collapsed="false">
      <c r="C1079" s="1"/>
      <c r="H1079" s="14"/>
      <c r="J1079" s="15"/>
      <c r="U1079" s="1"/>
    </row>
    <row r="1080" customFormat="false" ht="15" hidden="false" customHeight="false" outlineLevel="0" collapsed="false">
      <c r="C1080" s="1"/>
      <c r="H1080" s="15"/>
      <c r="J1080" s="14"/>
      <c r="U1080" s="1"/>
    </row>
    <row r="1081" customFormat="false" ht="15" hidden="false" customHeight="false" outlineLevel="0" collapsed="false">
      <c r="C1081" s="1"/>
      <c r="H1081" s="15"/>
      <c r="J1081" s="14"/>
      <c r="U1081" s="1"/>
    </row>
    <row r="1082" customFormat="false" ht="15" hidden="false" customHeight="false" outlineLevel="0" collapsed="false">
      <c r="C1082" s="1"/>
      <c r="H1082" s="14"/>
      <c r="J1082" s="15"/>
      <c r="U1082" s="1"/>
    </row>
    <row r="1083" customFormat="false" ht="15" hidden="false" customHeight="false" outlineLevel="0" collapsed="false">
      <c r="C1083" s="1"/>
      <c r="H1083" s="15"/>
      <c r="J1083" s="14"/>
      <c r="U1083" s="1"/>
    </row>
    <row r="1084" customFormat="false" ht="15" hidden="false" customHeight="false" outlineLevel="0" collapsed="false">
      <c r="C1084" s="1"/>
      <c r="H1084" s="14"/>
      <c r="J1084" s="15"/>
      <c r="U1084" s="1"/>
    </row>
    <row r="1085" customFormat="false" ht="15" hidden="false" customHeight="false" outlineLevel="0" collapsed="false">
      <c r="C1085" s="1"/>
      <c r="H1085" s="15"/>
      <c r="J1085" s="14"/>
      <c r="U1085" s="1"/>
    </row>
    <row r="1086" customFormat="false" ht="15" hidden="false" customHeight="false" outlineLevel="0" collapsed="false">
      <c r="C1086" s="1"/>
      <c r="H1086" s="15"/>
      <c r="J1086" s="14"/>
      <c r="U1086" s="1"/>
    </row>
    <row r="1087" customFormat="false" ht="15" hidden="false" customHeight="false" outlineLevel="0" collapsed="false">
      <c r="C1087" s="1"/>
      <c r="H1087" s="15"/>
      <c r="J1087" s="15"/>
      <c r="U1087" s="1"/>
    </row>
    <row r="1088" customFormat="false" ht="15" hidden="false" customHeight="false" outlineLevel="0" collapsed="false">
      <c r="C1088" s="1"/>
      <c r="H1088" s="14"/>
      <c r="J1088" s="15"/>
      <c r="U1088" s="1"/>
    </row>
    <row r="1089" customFormat="false" ht="15" hidden="false" customHeight="false" outlineLevel="0" collapsed="false">
      <c r="C1089" s="1"/>
      <c r="H1089" s="15"/>
      <c r="J1089" s="14"/>
      <c r="U1089" s="1"/>
    </row>
    <row r="1090" customFormat="false" ht="15" hidden="false" customHeight="false" outlineLevel="0" collapsed="false">
      <c r="C1090" s="1"/>
      <c r="H1090" s="15"/>
      <c r="J1090" s="14"/>
      <c r="U1090" s="1"/>
    </row>
    <row r="1091" customFormat="false" ht="15" hidden="false" customHeight="false" outlineLevel="0" collapsed="false">
      <c r="C1091" s="1"/>
      <c r="H1091" s="15"/>
      <c r="J1091" s="14"/>
      <c r="U1091" s="1"/>
    </row>
    <row r="1092" customFormat="false" ht="15" hidden="false" customHeight="false" outlineLevel="0" collapsed="false">
      <c r="C1092" s="1"/>
      <c r="H1092" s="15"/>
      <c r="J1092" s="14"/>
      <c r="U1092" s="1"/>
    </row>
    <row r="1093" customFormat="false" ht="15" hidden="false" customHeight="false" outlineLevel="0" collapsed="false">
      <c r="C1093" s="1"/>
      <c r="H1093" s="15"/>
      <c r="J1093" s="14"/>
      <c r="U1093" s="1"/>
    </row>
    <row r="1094" customFormat="false" ht="15" hidden="false" customHeight="false" outlineLevel="0" collapsed="false">
      <c r="C1094" s="1"/>
      <c r="H1094" s="15"/>
      <c r="J1094" s="14"/>
      <c r="U1094" s="1"/>
    </row>
    <row r="1095" customFormat="false" ht="15" hidden="false" customHeight="false" outlineLevel="0" collapsed="false">
      <c r="C1095" s="1"/>
      <c r="H1095" s="15"/>
      <c r="J1095" s="14"/>
      <c r="U1095" s="1"/>
    </row>
    <row r="1096" customFormat="false" ht="15" hidden="false" customHeight="false" outlineLevel="0" collapsed="false">
      <c r="C1096" s="1"/>
      <c r="H1096" s="15"/>
      <c r="J1096" s="14"/>
      <c r="U1096" s="1"/>
    </row>
    <row r="1097" customFormat="false" ht="15" hidden="false" customHeight="false" outlineLevel="0" collapsed="false">
      <c r="C1097" s="1"/>
      <c r="H1097" s="14"/>
      <c r="J1097" s="15"/>
      <c r="U1097" s="1"/>
    </row>
    <row r="1098" customFormat="false" ht="15" hidden="false" customHeight="false" outlineLevel="0" collapsed="false">
      <c r="C1098" s="1"/>
      <c r="H1098" s="14"/>
      <c r="J1098" s="15"/>
      <c r="U1098" s="1"/>
    </row>
    <row r="1099" customFormat="false" ht="15" hidden="false" customHeight="false" outlineLevel="0" collapsed="false">
      <c r="C1099" s="1"/>
      <c r="H1099" s="14"/>
      <c r="J1099" s="15"/>
      <c r="U1099" s="1"/>
    </row>
    <row r="1100" customFormat="false" ht="15" hidden="false" customHeight="false" outlineLevel="0" collapsed="false">
      <c r="C1100" s="1"/>
      <c r="H1100" s="15"/>
      <c r="J1100" s="14"/>
      <c r="U1100" s="1"/>
    </row>
    <row r="1101" customFormat="false" ht="15" hidden="false" customHeight="false" outlineLevel="0" collapsed="false">
      <c r="C1101" s="1"/>
      <c r="H1101" s="15"/>
      <c r="J1101" s="14"/>
      <c r="U1101" s="1"/>
    </row>
    <row r="1102" customFormat="false" ht="15" hidden="false" customHeight="false" outlineLevel="0" collapsed="false">
      <c r="C1102" s="1"/>
      <c r="H1102" s="14"/>
      <c r="J1102" s="15"/>
      <c r="U1102" s="1"/>
    </row>
    <row r="1103" customFormat="false" ht="15" hidden="false" customHeight="false" outlineLevel="0" collapsed="false">
      <c r="C1103" s="1"/>
      <c r="H1103" s="15"/>
      <c r="J1103" s="14"/>
      <c r="U1103" s="1"/>
    </row>
    <row r="1104" customFormat="false" ht="15" hidden="false" customHeight="false" outlineLevel="0" collapsed="false">
      <c r="C1104" s="1"/>
      <c r="H1104" s="14"/>
      <c r="J1104" s="15"/>
      <c r="U1104" s="1"/>
    </row>
    <row r="1105" customFormat="false" ht="15" hidden="false" customHeight="false" outlineLevel="0" collapsed="false">
      <c r="C1105" s="1"/>
      <c r="H1105" s="15"/>
      <c r="J1105" s="14"/>
      <c r="U1105" s="1"/>
    </row>
    <row r="1106" customFormat="false" ht="15" hidden="false" customHeight="false" outlineLevel="0" collapsed="false">
      <c r="C1106" s="1"/>
      <c r="H1106" s="15"/>
      <c r="J1106" s="14"/>
      <c r="U1106" s="1"/>
    </row>
    <row r="1107" customFormat="false" ht="15" hidden="false" customHeight="false" outlineLevel="0" collapsed="false">
      <c r="C1107" s="1"/>
      <c r="H1107" s="15"/>
      <c r="J1107" s="15"/>
      <c r="U1107" s="1"/>
    </row>
    <row r="1108" customFormat="false" ht="15" hidden="false" customHeight="false" outlineLevel="0" collapsed="false">
      <c r="C1108" s="1"/>
      <c r="H1108" s="15"/>
      <c r="J1108" s="14"/>
      <c r="U1108" s="1"/>
    </row>
    <row r="1109" customFormat="false" ht="15" hidden="false" customHeight="false" outlineLevel="0" collapsed="false">
      <c r="C1109" s="1"/>
      <c r="H1109" s="15"/>
      <c r="J1109" s="14"/>
      <c r="U1109" s="1"/>
    </row>
    <row r="1110" customFormat="false" ht="15" hidden="false" customHeight="false" outlineLevel="0" collapsed="false">
      <c r="C1110" s="1"/>
      <c r="H1110" s="14"/>
      <c r="J1110" s="15"/>
      <c r="U1110" s="1"/>
    </row>
    <row r="1111" customFormat="false" ht="15" hidden="false" customHeight="false" outlineLevel="0" collapsed="false">
      <c r="C1111" s="1"/>
      <c r="H1111" s="15"/>
      <c r="J1111" s="14"/>
      <c r="U1111" s="1"/>
    </row>
    <row r="1112" customFormat="false" ht="15" hidden="false" customHeight="false" outlineLevel="0" collapsed="false">
      <c r="C1112" s="1"/>
      <c r="H1112" s="15"/>
      <c r="J1112" s="14"/>
      <c r="U1112" s="1"/>
    </row>
    <row r="1113" customFormat="false" ht="15" hidden="false" customHeight="false" outlineLevel="0" collapsed="false">
      <c r="C1113" s="1"/>
      <c r="H1113" s="14"/>
      <c r="J1113" s="15"/>
      <c r="U1113" s="1"/>
    </row>
    <row r="1114" customFormat="false" ht="15" hidden="false" customHeight="false" outlineLevel="0" collapsed="false">
      <c r="C1114" s="1"/>
      <c r="H1114" s="15"/>
      <c r="J1114" s="14"/>
      <c r="U1114" s="1"/>
    </row>
    <row r="1115" customFormat="false" ht="15" hidden="false" customHeight="false" outlineLevel="0" collapsed="false">
      <c r="C1115" s="1"/>
      <c r="H1115" s="15"/>
      <c r="J1115" s="14"/>
      <c r="U1115" s="1"/>
    </row>
    <row r="1116" customFormat="false" ht="15" hidden="false" customHeight="false" outlineLevel="0" collapsed="false">
      <c r="C1116" s="1"/>
      <c r="H1116" s="15"/>
      <c r="J1116" s="14"/>
      <c r="U1116" s="1"/>
    </row>
    <row r="1117" customFormat="false" ht="15" hidden="false" customHeight="false" outlineLevel="0" collapsed="false">
      <c r="C1117" s="1"/>
      <c r="H1117" s="14"/>
      <c r="J1117" s="15"/>
      <c r="U1117" s="1"/>
    </row>
    <row r="1118" customFormat="false" ht="15" hidden="false" customHeight="false" outlineLevel="0" collapsed="false">
      <c r="C1118" s="1"/>
      <c r="H1118" s="14"/>
      <c r="J1118" s="15"/>
      <c r="U1118" s="1"/>
    </row>
    <row r="1119" customFormat="false" ht="15" hidden="false" customHeight="false" outlineLevel="0" collapsed="false">
      <c r="C1119" s="1"/>
      <c r="H1119" s="14"/>
      <c r="J1119" s="15"/>
      <c r="U1119" s="1"/>
    </row>
    <row r="1120" customFormat="false" ht="15" hidden="false" customHeight="false" outlineLevel="0" collapsed="false">
      <c r="C1120" s="1"/>
      <c r="H1120" s="14"/>
      <c r="J1120" s="15"/>
      <c r="U1120" s="1"/>
    </row>
    <row r="1121" customFormat="false" ht="15" hidden="false" customHeight="false" outlineLevel="0" collapsed="false">
      <c r="C1121" s="1"/>
      <c r="H1121" s="15"/>
      <c r="J1121" s="14"/>
      <c r="U1121" s="1"/>
    </row>
    <row r="1122" customFormat="false" ht="15" hidden="false" customHeight="false" outlineLevel="0" collapsed="false">
      <c r="C1122" s="1"/>
      <c r="H1122" s="14"/>
      <c r="J1122" s="15"/>
      <c r="U1122" s="1"/>
    </row>
    <row r="1123" customFormat="false" ht="15" hidden="false" customHeight="false" outlineLevel="0" collapsed="false">
      <c r="C1123" s="1"/>
      <c r="H1123" s="14"/>
      <c r="J1123" s="15"/>
      <c r="U1123" s="1"/>
    </row>
    <row r="1124" customFormat="false" ht="15" hidden="false" customHeight="false" outlineLevel="0" collapsed="false">
      <c r="C1124" s="1"/>
      <c r="H1124" s="14"/>
      <c r="J1124" s="15"/>
      <c r="U1124" s="1"/>
    </row>
    <row r="1125" customFormat="false" ht="15" hidden="false" customHeight="false" outlineLevel="0" collapsed="false">
      <c r="C1125" s="1"/>
      <c r="H1125" s="14"/>
      <c r="J1125" s="15"/>
      <c r="U1125" s="1"/>
    </row>
    <row r="1126" customFormat="false" ht="15" hidden="false" customHeight="false" outlineLevel="0" collapsed="false">
      <c r="C1126" s="1"/>
      <c r="H1126" s="14"/>
      <c r="J1126" s="15"/>
      <c r="U1126" s="1"/>
    </row>
    <row r="1127" customFormat="false" ht="15" hidden="false" customHeight="false" outlineLevel="0" collapsed="false">
      <c r="C1127" s="1"/>
      <c r="H1127" s="14"/>
      <c r="J1127" s="15"/>
      <c r="U1127" s="1"/>
    </row>
    <row r="1128" customFormat="false" ht="15" hidden="false" customHeight="false" outlineLevel="0" collapsed="false">
      <c r="C1128" s="1"/>
      <c r="H1128" s="14"/>
      <c r="J1128" s="15"/>
      <c r="U1128" s="1"/>
    </row>
    <row r="1129" customFormat="false" ht="15" hidden="false" customHeight="false" outlineLevel="0" collapsed="false">
      <c r="C1129" s="1"/>
      <c r="H1129" s="14"/>
      <c r="J1129" s="15"/>
      <c r="U1129" s="1"/>
    </row>
    <row r="1130" customFormat="false" ht="15" hidden="false" customHeight="false" outlineLevel="0" collapsed="false">
      <c r="C1130" s="1"/>
      <c r="H1130" s="15"/>
      <c r="J1130" s="14"/>
      <c r="U1130" s="1"/>
    </row>
    <row r="1131" customFormat="false" ht="15" hidden="false" customHeight="false" outlineLevel="0" collapsed="false">
      <c r="C1131" s="1"/>
      <c r="H1131" s="14"/>
      <c r="J1131" s="15"/>
      <c r="U1131" s="1"/>
    </row>
    <row r="1132" customFormat="false" ht="15" hidden="false" customHeight="false" outlineLevel="0" collapsed="false">
      <c r="C1132" s="1"/>
      <c r="H1132" s="15"/>
      <c r="J1132" s="14"/>
      <c r="U1132" s="1"/>
    </row>
    <row r="1133" customFormat="false" ht="15" hidden="false" customHeight="false" outlineLevel="0" collapsed="false">
      <c r="C1133" s="1"/>
      <c r="H1133" s="15"/>
      <c r="J1133" s="14"/>
      <c r="U1133" s="1"/>
    </row>
    <row r="1134" customFormat="false" ht="15" hidden="false" customHeight="false" outlineLevel="0" collapsed="false">
      <c r="C1134" s="1"/>
      <c r="H1134" s="14"/>
      <c r="J1134" s="15"/>
      <c r="U1134" s="1"/>
    </row>
    <row r="1135" customFormat="false" ht="15" hidden="false" customHeight="false" outlineLevel="0" collapsed="false">
      <c r="C1135" s="1"/>
      <c r="H1135" s="14"/>
      <c r="J1135" s="15"/>
      <c r="U1135" s="1"/>
    </row>
    <row r="1136" customFormat="false" ht="15" hidden="false" customHeight="false" outlineLevel="0" collapsed="false">
      <c r="C1136" s="1"/>
      <c r="H1136" s="15"/>
      <c r="J1136" s="14"/>
      <c r="U1136" s="1"/>
    </row>
    <row r="1137" customFormat="false" ht="15" hidden="false" customHeight="false" outlineLevel="0" collapsed="false">
      <c r="C1137" s="1"/>
      <c r="H1137" s="14"/>
      <c r="J1137" s="15"/>
      <c r="U1137" s="1"/>
    </row>
    <row r="1138" customFormat="false" ht="15" hidden="false" customHeight="false" outlineLevel="0" collapsed="false">
      <c r="C1138" s="1"/>
      <c r="H1138" s="14"/>
      <c r="J1138" s="15"/>
      <c r="U1138" s="1"/>
    </row>
    <row r="1139" customFormat="false" ht="15" hidden="false" customHeight="false" outlineLevel="0" collapsed="false">
      <c r="C1139" s="1"/>
      <c r="H1139" s="15"/>
      <c r="J1139" s="14"/>
      <c r="U1139" s="1"/>
    </row>
    <row r="1140" customFormat="false" ht="15" hidden="false" customHeight="false" outlineLevel="0" collapsed="false">
      <c r="C1140" s="1"/>
      <c r="H1140" s="15"/>
      <c r="J1140" s="15"/>
      <c r="U1140" s="1"/>
    </row>
    <row r="1141" customFormat="false" ht="15" hidden="false" customHeight="false" outlineLevel="0" collapsed="false">
      <c r="C1141" s="1"/>
      <c r="H1141" s="15"/>
      <c r="J1141" s="15"/>
      <c r="U1141" s="1"/>
    </row>
    <row r="1142" customFormat="false" ht="15" hidden="false" customHeight="false" outlineLevel="0" collapsed="false">
      <c r="C1142" s="1"/>
      <c r="H1142" s="15"/>
      <c r="J1142" s="15"/>
      <c r="U1142" s="1"/>
    </row>
    <row r="1143" customFormat="false" ht="15" hidden="false" customHeight="false" outlineLevel="0" collapsed="false">
      <c r="C1143" s="1"/>
      <c r="H1143" s="14"/>
      <c r="J1143" s="15"/>
      <c r="U1143" s="1"/>
    </row>
    <row r="1144" customFormat="false" ht="15" hidden="false" customHeight="false" outlineLevel="0" collapsed="false">
      <c r="C1144" s="1"/>
      <c r="H1144" s="15"/>
      <c r="J1144" s="15"/>
      <c r="U1144" s="1"/>
    </row>
    <row r="1145" customFormat="false" ht="15" hidden="false" customHeight="false" outlineLevel="0" collapsed="false">
      <c r="C1145" s="1"/>
      <c r="H1145" s="15"/>
      <c r="J1145" s="14"/>
      <c r="U1145" s="1"/>
    </row>
    <row r="1146" customFormat="false" ht="15" hidden="false" customHeight="false" outlineLevel="0" collapsed="false">
      <c r="C1146" s="1"/>
      <c r="H1146" s="15"/>
      <c r="J1146" s="14"/>
      <c r="U1146" s="1"/>
    </row>
    <row r="1147" customFormat="false" ht="15" hidden="false" customHeight="false" outlineLevel="0" collapsed="false">
      <c r="C1147" s="1"/>
      <c r="H1147" s="15"/>
      <c r="J1147" s="14"/>
      <c r="U1147" s="1"/>
    </row>
    <row r="1148" customFormat="false" ht="15" hidden="false" customHeight="false" outlineLevel="0" collapsed="false">
      <c r="C1148" s="1"/>
      <c r="H1148" s="14"/>
      <c r="J1148" s="15"/>
      <c r="U1148" s="1"/>
    </row>
    <row r="1149" customFormat="false" ht="15" hidden="false" customHeight="false" outlineLevel="0" collapsed="false">
      <c r="C1149" s="1"/>
      <c r="H1149" s="14"/>
      <c r="J1149" s="15"/>
      <c r="U1149" s="1"/>
    </row>
    <row r="1150" customFormat="false" ht="15" hidden="false" customHeight="false" outlineLevel="0" collapsed="false">
      <c r="C1150" s="1"/>
      <c r="H1150" s="15"/>
      <c r="J1150" s="14"/>
      <c r="U1150" s="1"/>
    </row>
    <row r="1151" customFormat="false" ht="15" hidden="false" customHeight="false" outlineLevel="0" collapsed="false">
      <c r="C1151" s="1"/>
      <c r="H1151" s="14"/>
      <c r="J1151" s="15"/>
      <c r="U1151" s="1"/>
    </row>
    <row r="1152" customFormat="false" ht="15" hidden="false" customHeight="false" outlineLevel="0" collapsed="false">
      <c r="C1152" s="1"/>
      <c r="H1152" s="14"/>
      <c r="J1152" s="15"/>
      <c r="U1152" s="1"/>
    </row>
    <row r="1153" customFormat="false" ht="15" hidden="false" customHeight="false" outlineLevel="0" collapsed="false">
      <c r="C1153" s="1"/>
      <c r="H1153" s="14"/>
      <c r="J1153" s="15"/>
      <c r="U1153" s="1"/>
    </row>
    <row r="1154" customFormat="false" ht="15" hidden="false" customHeight="false" outlineLevel="0" collapsed="false">
      <c r="C1154" s="1"/>
      <c r="H1154" s="14"/>
      <c r="J1154" s="15"/>
      <c r="U1154" s="1"/>
    </row>
    <row r="1155" customFormat="false" ht="15" hidden="false" customHeight="false" outlineLevel="0" collapsed="false">
      <c r="C1155" s="1"/>
      <c r="H1155" s="14"/>
      <c r="J1155" s="15"/>
      <c r="U1155" s="1"/>
    </row>
    <row r="1156" customFormat="false" ht="15" hidden="false" customHeight="false" outlineLevel="0" collapsed="false">
      <c r="C1156" s="1"/>
      <c r="H1156" s="14"/>
      <c r="J1156" s="15"/>
      <c r="U1156" s="1"/>
    </row>
    <row r="1157" customFormat="false" ht="15" hidden="false" customHeight="false" outlineLevel="0" collapsed="false">
      <c r="C1157" s="1"/>
      <c r="H1157" s="14"/>
      <c r="J1157" s="15"/>
      <c r="U1157" s="1"/>
    </row>
    <row r="1158" customFormat="false" ht="15" hidden="false" customHeight="false" outlineLevel="0" collapsed="false">
      <c r="C1158" s="1"/>
      <c r="H1158" s="15"/>
      <c r="J1158" s="14"/>
      <c r="U1158" s="1"/>
    </row>
    <row r="1159" customFormat="false" ht="15" hidden="false" customHeight="false" outlineLevel="0" collapsed="false">
      <c r="C1159" s="1"/>
      <c r="H1159" s="14"/>
      <c r="J1159" s="15"/>
      <c r="U1159" s="1"/>
    </row>
    <row r="1160" customFormat="false" ht="15" hidden="false" customHeight="false" outlineLevel="0" collapsed="false">
      <c r="C1160" s="1"/>
      <c r="H1160" s="15"/>
      <c r="J1160" s="15"/>
      <c r="U1160" s="1"/>
    </row>
    <row r="1161" customFormat="false" ht="15" hidden="false" customHeight="false" outlineLevel="0" collapsed="false">
      <c r="C1161" s="1"/>
      <c r="H1161" s="15"/>
      <c r="J1161" s="14"/>
      <c r="U1161" s="1"/>
    </row>
    <row r="1162" customFormat="false" ht="15" hidden="false" customHeight="false" outlineLevel="0" collapsed="false">
      <c r="C1162" s="1"/>
      <c r="H1162" s="14"/>
      <c r="J1162" s="15"/>
      <c r="U1162" s="1"/>
    </row>
    <row r="1163" customFormat="false" ht="15" hidden="false" customHeight="false" outlineLevel="0" collapsed="false">
      <c r="C1163" s="1"/>
      <c r="H1163" s="15"/>
      <c r="J1163" s="14"/>
      <c r="U1163" s="1"/>
    </row>
    <row r="1164" customFormat="false" ht="15" hidden="false" customHeight="false" outlineLevel="0" collapsed="false">
      <c r="C1164" s="1"/>
      <c r="H1164" s="15"/>
      <c r="J1164" s="14"/>
      <c r="U1164" s="1"/>
    </row>
    <row r="1165" customFormat="false" ht="15" hidden="false" customHeight="false" outlineLevel="0" collapsed="false">
      <c r="C1165" s="1"/>
      <c r="H1165" s="14"/>
      <c r="J1165" s="15"/>
      <c r="U1165" s="1"/>
    </row>
    <row r="1166" customFormat="false" ht="15" hidden="false" customHeight="false" outlineLevel="0" collapsed="false">
      <c r="C1166" s="1"/>
      <c r="H1166" s="15"/>
      <c r="J1166" s="14"/>
      <c r="U1166" s="1"/>
    </row>
    <row r="1167" customFormat="false" ht="15" hidden="false" customHeight="false" outlineLevel="0" collapsed="false">
      <c r="C1167" s="1"/>
      <c r="H1167" s="15"/>
      <c r="J1167" s="14"/>
      <c r="U1167" s="1"/>
    </row>
    <row r="1168" customFormat="false" ht="15" hidden="false" customHeight="false" outlineLevel="0" collapsed="false">
      <c r="C1168" s="1"/>
      <c r="H1168" s="14"/>
      <c r="J1168" s="15"/>
      <c r="U1168" s="1"/>
    </row>
    <row r="1169" customFormat="false" ht="15" hidden="false" customHeight="false" outlineLevel="0" collapsed="false">
      <c r="C1169" s="1"/>
      <c r="H1169" s="15"/>
      <c r="J1169" s="14"/>
      <c r="U1169" s="1"/>
    </row>
    <row r="1170" customFormat="false" ht="15" hidden="false" customHeight="false" outlineLevel="0" collapsed="false">
      <c r="C1170" s="1"/>
      <c r="H1170" s="14"/>
      <c r="J1170" s="15"/>
      <c r="U1170" s="1"/>
    </row>
    <row r="1171" customFormat="false" ht="15" hidden="false" customHeight="false" outlineLevel="0" collapsed="false">
      <c r="C1171" s="1"/>
      <c r="H1171" s="14"/>
      <c r="J1171" s="15"/>
      <c r="U1171" s="1"/>
    </row>
    <row r="1172" customFormat="false" ht="15" hidden="false" customHeight="false" outlineLevel="0" collapsed="false">
      <c r="C1172" s="1"/>
      <c r="H1172" s="14"/>
      <c r="J1172" s="15"/>
      <c r="U1172" s="1"/>
    </row>
    <row r="1173" customFormat="false" ht="15" hidden="false" customHeight="false" outlineLevel="0" collapsed="false">
      <c r="C1173" s="1"/>
      <c r="H1173" s="14"/>
      <c r="J1173" s="15"/>
      <c r="U1173" s="1"/>
    </row>
    <row r="1174" customFormat="false" ht="15" hidden="false" customHeight="false" outlineLevel="0" collapsed="false">
      <c r="C1174" s="1"/>
      <c r="H1174" s="15"/>
      <c r="J1174" s="14"/>
      <c r="U1174" s="1"/>
    </row>
    <row r="1175" customFormat="false" ht="15" hidden="false" customHeight="false" outlineLevel="0" collapsed="false">
      <c r="C1175" s="1"/>
      <c r="H1175" s="15"/>
      <c r="J1175" s="14"/>
      <c r="U1175" s="1"/>
    </row>
    <row r="1176" customFormat="false" ht="15" hidden="false" customHeight="false" outlineLevel="0" collapsed="false">
      <c r="C1176" s="1"/>
      <c r="H1176" s="15"/>
      <c r="J1176" s="14"/>
      <c r="U1176" s="1"/>
    </row>
    <row r="1177" customFormat="false" ht="15" hidden="false" customHeight="false" outlineLevel="0" collapsed="false">
      <c r="C1177" s="1"/>
      <c r="H1177" s="15"/>
      <c r="J1177" s="15"/>
      <c r="U1177" s="1"/>
    </row>
    <row r="1178" customFormat="false" ht="15" hidden="false" customHeight="false" outlineLevel="0" collapsed="false">
      <c r="C1178" s="1"/>
      <c r="H1178" s="15"/>
      <c r="J1178" s="14"/>
      <c r="U1178" s="1"/>
    </row>
    <row r="1179" customFormat="false" ht="15" hidden="false" customHeight="false" outlineLevel="0" collapsed="false">
      <c r="C1179" s="1"/>
      <c r="H1179" s="14"/>
      <c r="J1179" s="15"/>
      <c r="U1179" s="1"/>
    </row>
    <row r="1180" customFormat="false" ht="15" hidden="false" customHeight="false" outlineLevel="0" collapsed="false">
      <c r="C1180" s="1"/>
      <c r="H1180" s="14"/>
      <c r="J1180" s="14"/>
      <c r="U1180" s="1"/>
    </row>
    <row r="1181" customFormat="false" ht="15" hidden="false" customHeight="false" outlineLevel="0" collapsed="false">
      <c r="C1181" s="1"/>
      <c r="H1181" s="15"/>
      <c r="J1181" s="15"/>
      <c r="U1181" s="1"/>
    </row>
    <row r="1182" customFormat="false" ht="15" hidden="false" customHeight="false" outlineLevel="0" collapsed="false">
      <c r="C1182" s="1"/>
      <c r="H1182" s="15"/>
      <c r="J1182" s="14"/>
      <c r="U1182" s="1"/>
    </row>
    <row r="1183" customFormat="false" ht="15" hidden="false" customHeight="false" outlineLevel="0" collapsed="false">
      <c r="C1183" s="1"/>
      <c r="H1183" s="14"/>
      <c r="J1183" s="15"/>
      <c r="U1183" s="1"/>
    </row>
    <row r="1184" customFormat="false" ht="15" hidden="false" customHeight="false" outlineLevel="0" collapsed="false">
      <c r="C1184" s="1"/>
      <c r="H1184" s="15"/>
      <c r="J1184" s="14"/>
      <c r="U1184" s="1"/>
    </row>
    <row r="1185" customFormat="false" ht="15" hidden="false" customHeight="false" outlineLevel="0" collapsed="false">
      <c r="C1185" s="1"/>
      <c r="H1185" s="15"/>
      <c r="J1185" s="14"/>
      <c r="U1185" s="1"/>
    </row>
    <row r="1186" customFormat="false" ht="15" hidden="false" customHeight="false" outlineLevel="0" collapsed="false">
      <c r="C1186" s="1"/>
      <c r="H1186" s="14"/>
      <c r="J1186" s="15"/>
      <c r="U1186" s="1"/>
    </row>
    <row r="1187" customFormat="false" ht="15" hidden="false" customHeight="false" outlineLevel="0" collapsed="false">
      <c r="C1187" s="1"/>
      <c r="H1187" s="14"/>
      <c r="J1187" s="15"/>
      <c r="U1187" s="1"/>
    </row>
    <row r="1188" customFormat="false" ht="15" hidden="false" customHeight="false" outlineLevel="0" collapsed="false">
      <c r="C1188" s="1"/>
      <c r="H1188" s="14"/>
      <c r="J1188" s="15"/>
      <c r="U1188" s="1"/>
    </row>
    <row r="1189" customFormat="false" ht="15" hidden="false" customHeight="false" outlineLevel="0" collapsed="false">
      <c r="C1189" s="1"/>
      <c r="H1189" s="15"/>
      <c r="J1189" s="14"/>
      <c r="U1189" s="1"/>
    </row>
    <row r="1190" customFormat="false" ht="15" hidden="false" customHeight="false" outlineLevel="0" collapsed="false">
      <c r="C1190" s="1"/>
      <c r="H1190" s="14"/>
      <c r="J1190" s="15"/>
      <c r="U1190" s="1"/>
    </row>
    <row r="1191" customFormat="false" ht="15" hidden="false" customHeight="false" outlineLevel="0" collapsed="false">
      <c r="C1191" s="1"/>
      <c r="H1191" s="15"/>
      <c r="J1191" s="15"/>
      <c r="U1191" s="1"/>
    </row>
    <row r="1192" customFormat="false" ht="15" hidden="false" customHeight="false" outlineLevel="0" collapsed="false">
      <c r="C1192" s="1"/>
      <c r="H1192" s="15"/>
      <c r="J1192" s="15"/>
      <c r="U1192" s="1"/>
    </row>
    <row r="1193" customFormat="false" ht="15" hidden="false" customHeight="false" outlineLevel="0" collapsed="false">
      <c r="C1193" s="1"/>
      <c r="H1193" s="15"/>
      <c r="J1193" s="14"/>
      <c r="U1193" s="1"/>
    </row>
    <row r="1194" customFormat="false" ht="15" hidden="false" customHeight="false" outlineLevel="0" collapsed="false">
      <c r="C1194" s="1"/>
      <c r="H1194" s="14"/>
      <c r="J1194" s="15"/>
      <c r="U1194" s="1"/>
    </row>
    <row r="1195" customFormat="false" ht="15" hidden="false" customHeight="false" outlineLevel="0" collapsed="false">
      <c r="C1195" s="1"/>
      <c r="H1195" s="15"/>
      <c r="J1195" s="14"/>
      <c r="U1195" s="1"/>
    </row>
    <row r="1196" customFormat="false" ht="15" hidden="false" customHeight="false" outlineLevel="0" collapsed="false">
      <c r="C1196" s="1"/>
      <c r="H1196" s="14"/>
      <c r="J1196" s="15"/>
      <c r="U1196" s="1"/>
    </row>
    <row r="1197" customFormat="false" ht="15" hidden="false" customHeight="false" outlineLevel="0" collapsed="false">
      <c r="C1197" s="1"/>
      <c r="H1197" s="15"/>
      <c r="J1197" s="14"/>
      <c r="U1197" s="1"/>
    </row>
    <row r="1198" customFormat="false" ht="15" hidden="false" customHeight="false" outlineLevel="0" collapsed="false">
      <c r="C1198" s="1"/>
      <c r="H1198" s="14"/>
      <c r="J1198" s="15"/>
      <c r="U1198" s="1"/>
    </row>
    <row r="1199" customFormat="false" ht="15" hidden="false" customHeight="false" outlineLevel="0" collapsed="false">
      <c r="C1199" s="1"/>
      <c r="H1199" s="15"/>
      <c r="J1199" s="14"/>
      <c r="U1199" s="1"/>
    </row>
    <row r="1200" customFormat="false" ht="15" hidden="false" customHeight="false" outlineLevel="0" collapsed="false">
      <c r="C1200" s="1"/>
      <c r="H1200" s="15"/>
      <c r="J1200" s="15"/>
      <c r="U1200" s="1"/>
    </row>
    <row r="1201" customFormat="false" ht="15" hidden="false" customHeight="false" outlineLevel="0" collapsed="false">
      <c r="C1201" s="1"/>
      <c r="H1201" s="15"/>
      <c r="J1201" s="15"/>
      <c r="U1201" s="1"/>
    </row>
    <row r="1202" customFormat="false" ht="15" hidden="false" customHeight="false" outlineLevel="0" collapsed="false">
      <c r="C1202" s="1"/>
      <c r="H1202" s="14"/>
      <c r="J1202" s="15"/>
      <c r="U1202" s="1"/>
    </row>
    <row r="1203" customFormat="false" ht="15" hidden="false" customHeight="false" outlineLevel="0" collapsed="false">
      <c r="C1203" s="1"/>
      <c r="H1203" s="15"/>
      <c r="J1203" s="14"/>
      <c r="U1203" s="1"/>
    </row>
    <row r="1204" customFormat="false" ht="15" hidden="false" customHeight="false" outlineLevel="0" collapsed="false">
      <c r="C1204" s="1"/>
      <c r="H1204" s="14"/>
      <c r="J1204" s="15"/>
      <c r="U1204" s="1"/>
    </row>
    <row r="1205" customFormat="false" ht="15" hidden="false" customHeight="false" outlineLevel="0" collapsed="false">
      <c r="C1205" s="1"/>
      <c r="H1205" s="15"/>
      <c r="J1205" s="14"/>
      <c r="U1205" s="1"/>
    </row>
    <row r="1206" customFormat="false" ht="15" hidden="false" customHeight="false" outlineLevel="0" collapsed="false">
      <c r="C1206" s="1"/>
      <c r="H1206" s="15"/>
      <c r="J1206" s="15"/>
      <c r="U1206" s="1"/>
    </row>
    <row r="1207" customFormat="false" ht="15" hidden="false" customHeight="false" outlineLevel="0" collapsed="false">
      <c r="C1207" s="1"/>
      <c r="H1207" s="15"/>
      <c r="J1207" s="14"/>
      <c r="U1207" s="1"/>
    </row>
    <row r="1208" customFormat="false" ht="15" hidden="false" customHeight="false" outlineLevel="0" collapsed="false">
      <c r="C1208" s="1"/>
      <c r="H1208" s="15"/>
      <c r="J1208" s="14"/>
      <c r="U1208" s="1"/>
    </row>
    <row r="1209" customFormat="false" ht="15" hidden="false" customHeight="false" outlineLevel="0" collapsed="false">
      <c r="C1209" s="1"/>
      <c r="H1209" s="15"/>
      <c r="J1209" s="14"/>
      <c r="U1209" s="1"/>
    </row>
    <row r="1210" customFormat="false" ht="15" hidden="false" customHeight="false" outlineLevel="0" collapsed="false">
      <c r="C1210" s="1"/>
      <c r="H1210" s="14"/>
      <c r="J1210" s="15"/>
      <c r="U1210" s="1"/>
    </row>
    <row r="1211" customFormat="false" ht="15" hidden="false" customHeight="false" outlineLevel="0" collapsed="false">
      <c r="C1211" s="1"/>
      <c r="H1211" s="14"/>
      <c r="J1211" s="15"/>
      <c r="U1211" s="1"/>
    </row>
    <row r="1212" customFormat="false" ht="15" hidden="false" customHeight="false" outlineLevel="0" collapsed="false">
      <c r="C1212" s="1"/>
      <c r="H1212" s="15"/>
      <c r="J1212" s="14"/>
      <c r="U1212" s="1"/>
    </row>
    <row r="1213" customFormat="false" ht="15" hidden="false" customHeight="false" outlineLevel="0" collapsed="false">
      <c r="C1213" s="1"/>
      <c r="H1213" s="15"/>
      <c r="J1213" s="15"/>
      <c r="U1213" s="1"/>
    </row>
    <row r="1214" customFormat="false" ht="15" hidden="false" customHeight="false" outlineLevel="0" collapsed="false">
      <c r="C1214" s="1"/>
      <c r="H1214" s="14"/>
      <c r="J1214" s="15"/>
      <c r="U1214" s="1"/>
    </row>
    <row r="1215" customFormat="false" ht="15" hidden="false" customHeight="false" outlineLevel="0" collapsed="false">
      <c r="C1215" s="1"/>
      <c r="H1215" s="15"/>
      <c r="J1215" s="14"/>
      <c r="U1215" s="1"/>
    </row>
    <row r="1216" customFormat="false" ht="15" hidden="false" customHeight="false" outlineLevel="0" collapsed="false">
      <c r="C1216" s="1"/>
      <c r="H1216" s="15"/>
      <c r="J1216" s="14"/>
      <c r="U1216" s="1"/>
    </row>
    <row r="1217" customFormat="false" ht="15" hidden="false" customHeight="false" outlineLevel="0" collapsed="false">
      <c r="C1217" s="1"/>
      <c r="H1217" s="14"/>
      <c r="J1217" s="15"/>
      <c r="U1217" s="1"/>
    </row>
    <row r="1218" customFormat="false" ht="15" hidden="false" customHeight="false" outlineLevel="0" collapsed="false">
      <c r="C1218" s="1"/>
      <c r="H1218" s="15"/>
      <c r="J1218" s="14"/>
      <c r="U1218" s="1"/>
    </row>
    <row r="1219" customFormat="false" ht="15" hidden="false" customHeight="false" outlineLevel="0" collapsed="false">
      <c r="C1219" s="1"/>
      <c r="H1219" s="15"/>
      <c r="J1219" s="14"/>
      <c r="U1219" s="1"/>
    </row>
    <row r="1220" customFormat="false" ht="15" hidden="false" customHeight="false" outlineLevel="0" collapsed="false">
      <c r="C1220" s="1"/>
      <c r="H1220" s="15"/>
      <c r="J1220" s="14"/>
      <c r="U1220" s="1"/>
    </row>
    <row r="1221" customFormat="false" ht="15" hidden="false" customHeight="false" outlineLevel="0" collapsed="false">
      <c r="C1221" s="1"/>
      <c r="H1221" s="14"/>
      <c r="J1221" s="15"/>
      <c r="U1221" s="1"/>
    </row>
    <row r="1222" customFormat="false" ht="15" hidden="false" customHeight="false" outlineLevel="0" collapsed="false">
      <c r="C1222" s="1"/>
      <c r="H1222" s="15"/>
      <c r="J1222" s="14"/>
      <c r="U1222" s="1"/>
    </row>
    <row r="1223" customFormat="false" ht="15" hidden="false" customHeight="false" outlineLevel="0" collapsed="false">
      <c r="C1223" s="1"/>
      <c r="H1223" s="14"/>
      <c r="J1223" s="15"/>
      <c r="U1223" s="1"/>
    </row>
    <row r="1224" customFormat="false" ht="15" hidden="false" customHeight="false" outlineLevel="0" collapsed="false">
      <c r="C1224" s="1"/>
      <c r="H1224" s="15"/>
      <c r="J1224" s="14"/>
      <c r="U1224" s="1"/>
    </row>
    <row r="1225" customFormat="false" ht="15" hidden="false" customHeight="false" outlineLevel="0" collapsed="false">
      <c r="C1225" s="1"/>
      <c r="H1225" s="14"/>
      <c r="J1225" s="15"/>
      <c r="U1225" s="1"/>
    </row>
    <row r="1226" customFormat="false" ht="15" hidden="false" customHeight="false" outlineLevel="0" collapsed="false">
      <c r="C1226" s="1"/>
      <c r="H1226" s="15"/>
      <c r="J1226" s="14"/>
      <c r="U1226" s="1"/>
    </row>
    <row r="1227" customFormat="false" ht="15" hidden="false" customHeight="false" outlineLevel="0" collapsed="false">
      <c r="C1227" s="1"/>
      <c r="H1227" s="14"/>
      <c r="J1227" s="15"/>
      <c r="U1227" s="1"/>
    </row>
    <row r="1228" customFormat="false" ht="15" hidden="false" customHeight="false" outlineLevel="0" collapsed="false">
      <c r="C1228" s="1"/>
      <c r="H1228" s="15"/>
      <c r="J1228" s="14"/>
      <c r="U1228" s="1"/>
    </row>
    <row r="1229" customFormat="false" ht="15" hidden="false" customHeight="false" outlineLevel="0" collapsed="false">
      <c r="C1229" s="1"/>
      <c r="H1229" s="14"/>
      <c r="J1229" s="15"/>
      <c r="U1229" s="1"/>
    </row>
    <row r="1230" customFormat="false" ht="15" hidden="false" customHeight="false" outlineLevel="0" collapsed="false">
      <c r="C1230" s="1"/>
      <c r="H1230" s="14"/>
      <c r="J1230" s="15"/>
      <c r="U1230" s="1"/>
    </row>
    <row r="1231" customFormat="false" ht="15" hidden="false" customHeight="false" outlineLevel="0" collapsed="false">
      <c r="C1231" s="1"/>
      <c r="H1231" s="14"/>
      <c r="J1231" s="15"/>
      <c r="U1231" s="1"/>
    </row>
    <row r="1232" customFormat="false" ht="15" hidden="false" customHeight="false" outlineLevel="0" collapsed="false">
      <c r="C1232" s="1"/>
      <c r="H1232" s="15"/>
      <c r="J1232" s="14"/>
      <c r="U1232" s="1"/>
    </row>
    <row r="1233" customFormat="false" ht="15" hidden="false" customHeight="false" outlineLevel="0" collapsed="false">
      <c r="C1233" s="1"/>
      <c r="H1233" s="14"/>
      <c r="J1233" s="15"/>
      <c r="U1233" s="1"/>
    </row>
    <row r="1234" customFormat="false" ht="15" hidden="false" customHeight="false" outlineLevel="0" collapsed="false">
      <c r="C1234" s="1"/>
      <c r="H1234" s="14"/>
      <c r="J1234" s="15"/>
      <c r="U1234" s="1"/>
    </row>
    <row r="1235" customFormat="false" ht="15" hidden="false" customHeight="false" outlineLevel="0" collapsed="false">
      <c r="C1235" s="1"/>
      <c r="H1235" s="15"/>
      <c r="J1235" s="14"/>
      <c r="U1235" s="1"/>
    </row>
    <row r="1236" customFormat="false" ht="15" hidden="false" customHeight="false" outlineLevel="0" collapsed="false">
      <c r="C1236" s="1"/>
      <c r="H1236" s="15"/>
      <c r="J1236" s="14"/>
      <c r="U1236" s="1"/>
    </row>
    <row r="1237" customFormat="false" ht="15" hidden="false" customHeight="false" outlineLevel="0" collapsed="false">
      <c r="C1237" s="1"/>
      <c r="H1237" s="14"/>
      <c r="J1237" s="15"/>
      <c r="U1237" s="1"/>
    </row>
    <row r="1238" customFormat="false" ht="15" hidden="false" customHeight="false" outlineLevel="0" collapsed="false">
      <c r="C1238" s="1"/>
      <c r="H1238" s="14"/>
      <c r="J1238" s="15"/>
      <c r="U1238" s="1"/>
    </row>
    <row r="1239" customFormat="false" ht="15" hidden="false" customHeight="false" outlineLevel="0" collapsed="false">
      <c r="C1239" s="1"/>
      <c r="H1239" s="14"/>
      <c r="J1239" s="15"/>
      <c r="U1239" s="1"/>
    </row>
    <row r="1240" customFormat="false" ht="15" hidden="false" customHeight="false" outlineLevel="0" collapsed="false">
      <c r="C1240" s="1"/>
      <c r="H1240" s="15"/>
      <c r="J1240" s="15"/>
      <c r="U1240" s="1"/>
    </row>
    <row r="1241" customFormat="false" ht="15" hidden="false" customHeight="false" outlineLevel="0" collapsed="false">
      <c r="C1241" s="1"/>
      <c r="H1241" s="14"/>
      <c r="J1241" s="15"/>
      <c r="U1241" s="1"/>
    </row>
    <row r="1242" customFormat="false" ht="15" hidden="false" customHeight="false" outlineLevel="0" collapsed="false">
      <c r="C1242" s="1"/>
      <c r="H1242" s="14"/>
      <c r="J1242" s="14"/>
      <c r="U1242" s="1"/>
    </row>
    <row r="1243" customFormat="false" ht="15" hidden="false" customHeight="false" outlineLevel="0" collapsed="false">
      <c r="C1243" s="1"/>
      <c r="H1243" s="15"/>
      <c r="J1243" s="14"/>
      <c r="U1243" s="1"/>
    </row>
    <row r="1244" customFormat="false" ht="15" hidden="false" customHeight="false" outlineLevel="0" collapsed="false">
      <c r="C1244" s="1"/>
      <c r="H1244" s="15"/>
      <c r="J1244" s="14"/>
      <c r="U1244" s="1"/>
    </row>
    <row r="1245" customFormat="false" ht="15" hidden="false" customHeight="false" outlineLevel="0" collapsed="false">
      <c r="C1245" s="1"/>
      <c r="H1245" s="15"/>
      <c r="J1245" s="14"/>
      <c r="U1245" s="1"/>
    </row>
    <row r="1246" customFormat="false" ht="15" hidden="false" customHeight="false" outlineLevel="0" collapsed="false">
      <c r="C1246" s="1"/>
      <c r="H1246" s="14"/>
      <c r="J1246" s="15"/>
      <c r="U1246" s="1"/>
    </row>
    <row r="1247" customFormat="false" ht="15" hidden="false" customHeight="false" outlineLevel="0" collapsed="false">
      <c r="C1247" s="1"/>
      <c r="H1247" s="14"/>
      <c r="J1247" s="15"/>
      <c r="U1247" s="1"/>
    </row>
    <row r="1248" customFormat="false" ht="15" hidden="false" customHeight="false" outlineLevel="0" collapsed="false">
      <c r="C1248" s="1"/>
      <c r="H1248" s="14"/>
      <c r="J1248" s="15"/>
      <c r="U1248" s="1"/>
    </row>
    <row r="1249" customFormat="false" ht="15" hidden="false" customHeight="false" outlineLevel="0" collapsed="false">
      <c r="C1249" s="1"/>
      <c r="H1249" s="15"/>
      <c r="J1249" s="14"/>
      <c r="U1249" s="1"/>
    </row>
    <row r="1250" customFormat="false" ht="15" hidden="false" customHeight="false" outlineLevel="0" collapsed="false">
      <c r="C1250" s="1"/>
      <c r="H1250" s="15"/>
      <c r="J1250" s="14"/>
      <c r="U1250" s="1"/>
    </row>
    <row r="1251" customFormat="false" ht="15" hidden="false" customHeight="false" outlineLevel="0" collapsed="false">
      <c r="C1251" s="1"/>
      <c r="H1251" s="14"/>
      <c r="J1251" s="14"/>
      <c r="U1251" s="1"/>
    </row>
    <row r="1252" customFormat="false" ht="15" hidden="false" customHeight="false" outlineLevel="0" collapsed="false">
      <c r="C1252" s="1"/>
      <c r="H1252" s="14"/>
      <c r="J1252" s="15"/>
      <c r="U1252" s="1"/>
    </row>
    <row r="1253" customFormat="false" ht="15" hidden="false" customHeight="false" outlineLevel="0" collapsed="false">
      <c r="C1253" s="1"/>
      <c r="H1253" s="14"/>
      <c r="J1253" s="15"/>
      <c r="U1253" s="1"/>
    </row>
    <row r="1254" customFormat="false" ht="15" hidden="false" customHeight="false" outlineLevel="0" collapsed="false">
      <c r="C1254" s="1"/>
      <c r="H1254" s="15"/>
      <c r="J1254" s="14"/>
      <c r="U1254" s="1"/>
    </row>
    <row r="1255" customFormat="false" ht="15" hidden="false" customHeight="false" outlineLevel="0" collapsed="false">
      <c r="C1255" s="1"/>
      <c r="H1255" s="15"/>
      <c r="J1255" s="14"/>
      <c r="U1255" s="1"/>
    </row>
    <row r="1256" customFormat="false" ht="15" hidden="false" customHeight="false" outlineLevel="0" collapsed="false">
      <c r="C1256" s="1"/>
      <c r="H1256" s="15"/>
      <c r="J1256" s="14"/>
      <c r="U1256" s="1"/>
    </row>
    <row r="1257" customFormat="false" ht="15" hidden="false" customHeight="false" outlineLevel="0" collapsed="false">
      <c r="C1257" s="1"/>
      <c r="H1257" s="15"/>
      <c r="J1257" s="15"/>
      <c r="U1257" s="1"/>
    </row>
    <row r="1258" customFormat="false" ht="15" hidden="false" customHeight="false" outlineLevel="0" collapsed="false">
      <c r="C1258" s="1"/>
      <c r="H1258" s="14"/>
      <c r="J1258" s="15"/>
      <c r="U1258" s="1"/>
    </row>
    <row r="1259" customFormat="false" ht="15" hidden="false" customHeight="false" outlineLevel="0" collapsed="false">
      <c r="C1259" s="1"/>
      <c r="H1259" s="15"/>
      <c r="J1259" s="14"/>
      <c r="U1259" s="1"/>
    </row>
    <row r="1260" customFormat="false" ht="15" hidden="false" customHeight="false" outlineLevel="0" collapsed="false">
      <c r="C1260" s="1"/>
      <c r="H1260" s="14"/>
      <c r="J1260" s="15"/>
      <c r="U1260" s="1"/>
    </row>
    <row r="1261" customFormat="false" ht="15" hidden="false" customHeight="false" outlineLevel="0" collapsed="false">
      <c r="C1261" s="1"/>
      <c r="H1261" s="15"/>
      <c r="J1261" s="14"/>
      <c r="U1261" s="1"/>
    </row>
    <row r="1262" customFormat="false" ht="15" hidden="false" customHeight="false" outlineLevel="0" collapsed="false">
      <c r="C1262" s="1"/>
      <c r="H1262" s="14"/>
      <c r="J1262" s="15"/>
      <c r="U1262" s="1"/>
    </row>
    <row r="1263" customFormat="false" ht="15" hidden="false" customHeight="false" outlineLevel="0" collapsed="false">
      <c r="C1263" s="1"/>
      <c r="H1263" s="14"/>
      <c r="J1263" s="15"/>
      <c r="U1263" s="1"/>
    </row>
    <row r="1264" customFormat="false" ht="15" hidden="false" customHeight="false" outlineLevel="0" collapsed="false">
      <c r="C1264" s="1"/>
      <c r="H1264" s="15"/>
      <c r="J1264" s="14"/>
      <c r="U1264" s="1"/>
    </row>
    <row r="1265" customFormat="false" ht="15" hidden="false" customHeight="false" outlineLevel="0" collapsed="false">
      <c r="C1265" s="1"/>
      <c r="H1265" s="14"/>
      <c r="J1265" s="15"/>
      <c r="U1265" s="1"/>
    </row>
    <row r="1266" customFormat="false" ht="15" hidden="false" customHeight="false" outlineLevel="0" collapsed="false">
      <c r="C1266" s="1"/>
      <c r="H1266" s="14"/>
      <c r="J1266" s="15"/>
      <c r="U1266" s="1"/>
    </row>
    <row r="1267" customFormat="false" ht="15" hidden="false" customHeight="false" outlineLevel="0" collapsed="false">
      <c r="C1267" s="1"/>
      <c r="H1267" s="15"/>
      <c r="J1267" s="14"/>
      <c r="U1267" s="1"/>
    </row>
    <row r="1268" customFormat="false" ht="15" hidden="false" customHeight="false" outlineLevel="0" collapsed="false">
      <c r="C1268" s="1"/>
      <c r="H1268" s="15"/>
      <c r="J1268" s="14"/>
      <c r="U1268" s="1"/>
    </row>
    <row r="1269" customFormat="false" ht="15" hidden="false" customHeight="false" outlineLevel="0" collapsed="false">
      <c r="C1269" s="1"/>
      <c r="H1269" s="14"/>
      <c r="J1269" s="15"/>
      <c r="U1269" s="1"/>
    </row>
    <row r="1270" customFormat="false" ht="15" hidden="false" customHeight="false" outlineLevel="0" collapsed="false">
      <c r="C1270" s="1"/>
      <c r="H1270" s="15"/>
      <c r="J1270" s="14"/>
      <c r="U1270" s="1"/>
    </row>
    <row r="1271" customFormat="false" ht="15" hidden="false" customHeight="false" outlineLevel="0" collapsed="false">
      <c r="C1271" s="1"/>
      <c r="H1271" s="15"/>
      <c r="J1271" s="14"/>
      <c r="U1271" s="1"/>
    </row>
    <row r="1272" customFormat="false" ht="15" hidden="false" customHeight="false" outlineLevel="0" collapsed="false">
      <c r="C1272" s="1"/>
      <c r="H1272" s="15"/>
      <c r="J1272" s="14"/>
      <c r="U1272" s="1"/>
    </row>
    <row r="1273" customFormat="false" ht="15" hidden="false" customHeight="false" outlineLevel="0" collapsed="false">
      <c r="C1273" s="1"/>
      <c r="H1273" s="15"/>
      <c r="J1273" s="14"/>
      <c r="U1273" s="1"/>
    </row>
    <row r="1274" customFormat="false" ht="15" hidden="false" customHeight="false" outlineLevel="0" collapsed="false">
      <c r="C1274" s="1"/>
      <c r="H1274" s="14"/>
      <c r="J1274" s="15"/>
      <c r="U1274" s="1"/>
    </row>
    <row r="1275" customFormat="false" ht="15" hidden="false" customHeight="false" outlineLevel="0" collapsed="false">
      <c r="C1275" s="1"/>
      <c r="H1275" s="15"/>
      <c r="J1275" s="15"/>
      <c r="U1275" s="1"/>
    </row>
    <row r="1276" customFormat="false" ht="15" hidden="false" customHeight="false" outlineLevel="0" collapsed="false">
      <c r="C1276" s="1"/>
      <c r="H1276" s="15"/>
      <c r="J1276" s="14"/>
      <c r="U1276" s="1"/>
    </row>
    <row r="1277" customFormat="false" ht="15" hidden="false" customHeight="false" outlineLevel="0" collapsed="false">
      <c r="C1277" s="1"/>
      <c r="H1277" s="15"/>
      <c r="J1277" s="14"/>
      <c r="U1277" s="1"/>
    </row>
    <row r="1278" customFormat="false" ht="15" hidden="false" customHeight="false" outlineLevel="0" collapsed="false">
      <c r="C1278" s="1"/>
      <c r="H1278" s="15"/>
      <c r="J1278" s="14"/>
      <c r="U1278" s="1"/>
    </row>
    <row r="1279" customFormat="false" ht="15" hidden="false" customHeight="false" outlineLevel="0" collapsed="false">
      <c r="C1279" s="1"/>
      <c r="H1279" s="14"/>
      <c r="J1279" s="15"/>
      <c r="U1279" s="1"/>
    </row>
    <row r="1280" customFormat="false" ht="15" hidden="false" customHeight="false" outlineLevel="0" collapsed="false">
      <c r="C1280" s="1"/>
      <c r="H1280" s="15"/>
      <c r="J1280" s="14"/>
      <c r="U1280" s="1"/>
    </row>
    <row r="1281" customFormat="false" ht="15" hidden="false" customHeight="false" outlineLevel="0" collapsed="false">
      <c r="C1281" s="1"/>
      <c r="H1281" s="14"/>
      <c r="J1281" s="15"/>
      <c r="U1281" s="1"/>
    </row>
    <row r="1282" customFormat="false" ht="15" hidden="false" customHeight="false" outlineLevel="0" collapsed="false">
      <c r="C1282" s="1"/>
      <c r="H1282" s="15"/>
      <c r="J1282" s="14"/>
      <c r="U1282" s="1"/>
    </row>
    <row r="1283" customFormat="false" ht="15" hidden="false" customHeight="false" outlineLevel="0" collapsed="false">
      <c r="C1283" s="1"/>
      <c r="H1283" s="15"/>
      <c r="J1283" s="14"/>
      <c r="U1283" s="1"/>
    </row>
    <row r="1284" customFormat="false" ht="15" hidden="false" customHeight="false" outlineLevel="0" collapsed="false">
      <c r="C1284" s="1"/>
      <c r="H1284" s="15"/>
      <c r="J1284" s="14"/>
      <c r="U1284" s="1"/>
    </row>
    <row r="1285" customFormat="false" ht="15" hidden="false" customHeight="false" outlineLevel="0" collapsed="false">
      <c r="C1285" s="1"/>
      <c r="H1285" s="14"/>
      <c r="J1285" s="15"/>
      <c r="U1285" s="1"/>
    </row>
    <row r="1286" customFormat="false" ht="15" hidden="false" customHeight="false" outlineLevel="0" collapsed="false">
      <c r="C1286" s="1"/>
      <c r="H1286" s="15"/>
      <c r="J1286" s="14"/>
      <c r="U1286" s="1"/>
    </row>
    <row r="1287" customFormat="false" ht="15" hidden="false" customHeight="false" outlineLevel="0" collapsed="false">
      <c r="C1287" s="1"/>
      <c r="H1287" s="14"/>
      <c r="J1287" s="15"/>
      <c r="U1287" s="1"/>
    </row>
    <row r="1288" customFormat="false" ht="15" hidden="false" customHeight="false" outlineLevel="0" collapsed="false">
      <c r="C1288" s="1"/>
      <c r="H1288" s="14"/>
      <c r="J1288" s="15"/>
      <c r="U1288" s="1"/>
    </row>
    <row r="1289" customFormat="false" ht="15" hidden="false" customHeight="false" outlineLevel="0" collapsed="false">
      <c r="C1289" s="1"/>
      <c r="H1289" s="15"/>
      <c r="J1289" s="14"/>
      <c r="U1289" s="1"/>
    </row>
    <row r="1290" customFormat="false" ht="15" hidden="false" customHeight="false" outlineLevel="0" collapsed="false">
      <c r="C1290" s="1"/>
      <c r="H1290" s="15"/>
      <c r="J1290" s="14"/>
      <c r="U1290" s="1"/>
    </row>
    <row r="1291" customFormat="false" ht="15" hidden="false" customHeight="false" outlineLevel="0" collapsed="false">
      <c r="C1291" s="1"/>
      <c r="H1291" s="15"/>
      <c r="J1291" s="14"/>
      <c r="U1291" s="1"/>
    </row>
    <row r="1292" customFormat="false" ht="15" hidden="false" customHeight="false" outlineLevel="0" collapsed="false">
      <c r="C1292" s="1"/>
      <c r="H1292" s="14"/>
      <c r="J1292" s="15"/>
      <c r="U1292" s="1"/>
    </row>
    <row r="1293" customFormat="false" ht="15" hidden="false" customHeight="false" outlineLevel="0" collapsed="false">
      <c r="C1293" s="1"/>
      <c r="H1293" s="15"/>
      <c r="J1293" s="14"/>
      <c r="U1293" s="1"/>
    </row>
    <row r="1294" customFormat="false" ht="15" hidden="false" customHeight="false" outlineLevel="0" collapsed="false">
      <c r="C1294" s="1"/>
      <c r="H1294" s="14"/>
      <c r="J1294" s="15"/>
      <c r="U1294" s="1"/>
    </row>
    <row r="1295" customFormat="false" ht="15" hidden="false" customHeight="false" outlineLevel="0" collapsed="false">
      <c r="C1295" s="1"/>
      <c r="H1295" s="14"/>
      <c r="J1295" s="15"/>
      <c r="U1295" s="1"/>
    </row>
    <row r="1296" customFormat="false" ht="15" hidden="false" customHeight="false" outlineLevel="0" collapsed="false">
      <c r="C1296" s="1"/>
      <c r="H1296" s="14"/>
      <c r="J1296" s="15"/>
      <c r="U1296" s="1"/>
    </row>
    <row r="1297" customFormat="false" ht="15" hidden="false" customHeight="false" outlineLevel="0" collapsed="false">
      <c r="C1297" s="1"/>
      <c r="H1297" s="14"/>
      <c r="J1297" s="15"/>
      <c r="U1297" s="1"/>
    </row>
    <row r="1298" customFormat="false" ht="15" hidden="false" customHeight="false" outlineLevel="0" collapsed="false">
      <c r="C1298" s="1"/>
      <c r="H1298" s="14"/>
      <c r="J1298" s="15"/>
      <c r="U1298" s="1"/>
    </row>
    <row r="1299" customFormat="false" ht="15" hidden="false" customHeight="false" outlineLevel="0" collapsed="false">
      <c r="C1299" s="1"/>
      <c r="H1299" s="14"/>
      <c r="J1299" s="15"/>
      <c r="U1299" s="1"/>
    </row>
    <row r="1300" customFormat="false" ht="15" hidden="false" customHeight="false" outlineLevel="0" collapsed="false">
      <c r="C1300" s="1"/>
      <c r="H1300" s="15"/>
      <c r="J1300" s="15"/>
      <c r="U1300" s="1"/>
    </row>
    <row r="1301" customFormat="false" ht="15" hidden="false" customHeight="false" outlineLevel="0" collapsed="false">
      <c r="C1301" s="1"/>
      <c r="H1301" s="15"/>
      <c r="J1301" s="14"/>
      <c r="U1301" s="1"/>
    </row>
    <row r="1302" customFormat="false" ht="15" hidden="false" customHeight="false" outlineLevel="0" collapsed="false">
      <c r="C1302" s="1"/>
      <c r="H1302" s="15"/>
      <c r="J1302" s="15"/>
      <c r="U1302" s="1"/>
    </row>
    <row r="1303" customFormat="false" ht="15" hidden="false" customHeight="false" outlineLevel="0" collapsed="false">
      <c r="C1303" s="1"/>
      <c r="H1303" s="14"/>
      <c r="J1303" s="15"/>
      <c r="U1303" s="1"/>
    </row>
    <row r="1304" customFormat="false" ht="15" hidden="false" customHeight="false" outlineLevel="0" collapsed="false">
      <c r="C1304" s="1"/>
      <c r="H1304" s="14"/>
      <c r="J1304" s="15"/>
      <c r="U1304" s="1"/>
    </row>
    <row r="1305" customFormat="false" ht="15" hidden="false" customHeight="false" outlineLevel="0" collapsed="false">
      <c r="C1305" s="1"/>
      <c r="H1305" s="14"/>
      <c r="J1305" s="15"/>
      <c r="U1305" s="1"/>
    </row>
    <row r="1306" customFormat="false" ht="15" hidden="false" customHeight="false" outlineLevel="0" collapsed="false">
      <c r="C1306" s="1"/>
      <c r="H1306" s="14"/>
      <c r="J1306" s="15"/>
      <c r="U1306" s="1"/>
    </row>
    <row r="1307" customFormat="false" ht="15" hidden="false" customHeight="false" outlineLevel="0" collapsed="false">
      <c r="C1307" s="1"/>
      <c r="H1307" s="14"/>
      <c r="J1307" s="15"/>
      <c r="U1307" s="1"/>
    </row>
    <row r="1308" customFormat="false" ht="15" hidden="false" customHeight="false" outlineLevel="0" collapsed="false">
      <c r="C1308" s="1"/>
      <c r="H1308" s="14"/>
      <c r="J1308" s="15"/>
      <c r="U1308" s="1"/>
    </row>
    <row r="1309" customFormat="false" ht="15" hidden="false" customHeight="false" outlineLevel="0" collapsed="false">
      <c r="C1309" s="1"/>
      <c r="H1309" s="15"/>
      <c r="J1309" s="14"/>
      <c r="U1309" s="1"/>
    </row>
    <row r="1310" customFormat="false" ht="15" hidden="false" customHeight="false" outlineLevel="0" collapsed="false">
      <c r="C1310" s="1"/>
      <c r="H1310" s="14"/>
      <c r="J1310" s="15"/>
      <c r="U1310" s="1"/>
    </row>
    <row r="1311" customFormat="false" ht="15" hidden="false" customHeight="false" outlineLevel="0" collapsed="false">
      <c r="C1311" s="1"/>
      <c r="H1311" s="15"/>
      <c r="J1311" s="14"/>
      <c r="U1311" s="1"/>
    </row>
    <row r="1312" customFormat="false" ht="15" hidden="false" customHeight="false" outlineLevel="0" collapsed="false">
      <c r="C1312" s="1"/>
      <c r="H1312" s="14"/>
      <c r="J1312" s="15"/>
      <c r="U1312" s="1"/>
    </row>
    <row r="1313" customFormat="false" ht="15" hidden="false" customHeight="false" outlineLevel="0" collapsed="false">
      <c r="C1313" s="1"/>
      <c r="H1313" s="14"/>
      <c r="J1313" s="15"/>
      <c r="U1313" s="1"/>
    </row>
    <row r="1314" customFormat="false" ht="15" hidden="false" customHeight="false" outlineLevel="0" collapsed="false">
      <c r="C1314" s="1"/>
      <c r="H1314" s="14"/>
      <c r="J1314" s="15"/>
      <c r="U1314" s="1"/>
    </row>
    <row r="1315" customFormat="false" ht="15" hidden="false" customHeight="false" outlineLevel="0" collapsed="false">
      <c r="C1315" s="1"/>
      <c r="H1315" s="14"/>
      <c r="J1315" s="15"/>
      <c r="U1315" s="1"/>
    </row>
    <row r="1316" customFormat="false" ht="15" hidden="false" customHeight="false" outlineLevel="0" collapsed="false">
      <c r="C1316" s="1"/>
      <c r="H1316" s="14"/>
      <c r="J1316" s="15"/>
      <c r="U1316" s="1"/>
    </row>
    <row r="1317" customFormat="false" ht="15" hidden="false" customHeight="false" outlineLevel="0" collapsed="false">
      <c r="C1317" s="1"/>
      <c r="H1317" s="14"/>
      <c r="J1317" s="15"/>
      <c r="U1317" s="1"/>
    </row>
    <row r="1318" customFormat="false" ht="15" hidden="false" customHeight="false" outlineLevel="0" collapsed="false">
      <c r="C1318" s="1"/>
      <c r="H1318" s="14"/>
      <c r="J1318" s="15"/>
      <c r="U1318" s="1"/>
    </row>
    <row r="1319" customFormat="false" ht="15" hidden="false" customHeight="false" outlineLevel="0" collapsed="false">
      <c r="C1319" s="1"/>
      <c r="H1319" s="14"/>
      <c r="J1319" s="15"/>
      <c r="U1319" s="1"/>
    </row>
    <row r="1320" customFormat="false" ht="15" hidden="false" customHeight="false" outlineLevel="0" collapsed="false">
      <c r="C1320" s="1"/>
      <c r="H1320" s="15"/>
      <c r="J1320" s="14"/>
      <c r="U1320" s="1"/>
    </row>
    <row r="1321" customFormat="false" ht="15" hidden="false" customHeight="false" outlineLevel="0" collapsed="false">
      <c r="C1321" s="1"/>
      <c r="H1321" s="15"/>
      <c r="J1321" s="14"/>
      <c r="U1321" s="1"/>
    </row>
    <row r="1322" customFormat="false" ht="15" hidden="false" customHeight="false" outlineLevel="0" collapsed="false">
      <c r="C1322" s="1"/>
      <c r="H1322" s="15"/>
      <c r="J1322" s="15"/>
      <c r="U1322" s="1"/>
    </row>
    <row r="1323" customFormat="false" ht="15" hidden="false" customHeight="false" outlineLevel="0" collapsed="false">
      <c r="C1323" s="1"/>
      <c r="H1323" s="14"/>
      <c r="J1323" s="15"/>
      <c r="U1323" s="1"/>
    </row>
    <row r="1324" customFormat="false" ht="15" hidden="false" customHeight="false" outlineLevel="0" collapsed="false">
      <c r="C1324" s="1"/>
      <c r="H1324" s="15"/>
      <c r="J1324" s="15"/>
      <c r="U1324" s="1"/>
    </row>
    <row r="1325" customFormat="false" ht="15" hidden="false" customHeight="false" outlineLevel="0" collapsed="false">
      <c r="C1325" s="1"/>
      <c r="H1325" s="15"/>
      <c r="J1325" s="14"/>
      <c r="U1325" s="1"/>
    </row>
    <row r="1326" customFormat="false" ht="15" hidden="false" customHeight="false" outlineLevel="0" collapsed="false">
      <c r="C1326" s="1"/>
      <c r="H1326" s="14"/>
      <c r="J1326" s="15"/>
      <c r="U1326" s="1"/>
    </row>
    <row r="1327" customFormat="false" ht="15" hidden="false" customHeight="false" outlineLevel="0" collapsed="false">
      <c r="C1327" s="1"/>
      <c r="H1327" s="14"/>
      <c r="J1327" s="15"/>
      <c r="U1327" s="1"/>
    </row>
    <row r="1328" customFormat="false" ht="15" hidden="false" customHeight="false" outlineLevel="0" collapsed="false">
      <c r="C1328" s="1"/>
      <c r="H1328" s="15"/>
      <c r="J1328" s="15"/>
      <c r="U1328" s="1"/>
    </row>
    <row r="1329" customFormat="false" ht="15" hidden="false" customHeight="false" outlineLevel="0" collapsed="false">
      <c r="C1329" s="1"/>
      <c r="H1329" s="15"/>
      <c r="J1329" s="14"/>
      <c r="U1329" s="1"/>
    </row>
    <row r="1330" customFormat="false" ht="15" hidden="false" customHeight="false" outlineLevel="0" collapsed="false">
      <c r="C1330" s="1"/>
      <c r="H1330" s="14"/>
      <c r="J1330" s="15"/>
      <c r="U1330" s="1"/>
    </row>
    <row r="1331" customFormat="false" ht="15" hidden="false" customHeight="false" outlineLevel="0" collapsed="false">
      <c r="C1331" s="1"/>
      <c r="H1331" s="15"/>
      <c r="J1331" s="14"/>
      <c r="U1331" s="1"/>
    </row>
    <row r="1332" customFormat="false" ht="15" hidden="false" customHeight="false" outlineLevel="0" collapsed="false">
      <c r="C1332" s="1"/>
      <c r="H1332" s="14"/>
      <c r="J1332" s="15"/>
      <c r="U1332" s="1"/>
    </row>
    <row r="1333" customFormat="false" ht="15" hidden="false" customHeight="false" outlineLevel="0" collapsed="false">
      <c r="C1333" s="1"/>
      <c r="H1333" s="15"/>
      <c r="J1333" s="14"/>
      <c r="U1333" s="1"/>
    </row>
    <row r="1334" customFormat="false" ht="15" hidden="false" customHeight="false" outlineLevel="0" collapsed="false">
      <c r="C1334" s="1"/>
      <c r="H1334" s="15"/>
      <c r="J1334" s="14"/>
      <c r="U1334" s="1"/>
    </row>
    <row r="1335" customFormat="false" ht="15" hidden="false" customHeight="false" outlineLevel="0" collapsed="false">
      <c r="C1335" s="1"/>
      <c r="H1335" s="15"/>
      <c r="J1335" s="14"/>
      <c r="U1335" s="1"/>
    </row>
    <row r="1336" customFormat="false" ht="15" hidden="false" customHeight="false" outlineLevel="0" collapsed="false">
      <c r="C1336" s="1"/>
      <c r="H1336" s="14"/>
      <c r="J1336" s="15"/>
      <c r="U1336" s="1"/>
    </row>
    <row r="1337" customFormat="false" ht="15" hidden="false" customHeight="false" outlineLevel="0" collapsed="false">
      <c r="C1337" s="1"/>
      <c r="H1337" s="14"/>
      <c r="J1337" s="15"/>
      <c r="U1337" s="1"/>
    </row>
    <row r="1338" customFormat="false" ht="15" hidden="false" customHeight="false" outlineLevel="0" collapsed="false">
      <c r="C1338" s="1"/>
      <c r="H1338" s="15"/>
      <c r="J1338" s="14"/>
      <c r="U1338" s="1"/>
    </row>
    <row r="1339" customFormat="false" ht="15" hidden="false" customHeight="false" outlineLevel="0" collapsed="false">
      <c r="C1339" s="1"/>
      <c r="H1339" s="14"/>
      <c r="J1339" s="15"/>
      <c r="U1339" s="1"/>
    </row>
    <row r="1340" customFormat="false" ht="15" hidden="false" customHeight="false" outlineLevel="0" collapsed="false">
      <c r="C1340" s="1"/>
      <c r="H1340" s="15"/>
      <c r="J1340" s="15"/>
      <c r="U1340" s="1"/>
    </row>
    <row r="1341" customFormat="false" ht="15" hidden="false" customHeight="false" outlineLevel="0" collapsed="false">
      <c r="C1341" s="1"/>
      <c r="H1341" s="15"/>
      <c r="J1341" s="14"/>
      <c r="U1341" s="1"/>
    </row>
    <row r="1342" customFormat="false" ht="15" hidden="false" customHeight="false" outlineLevel="0" collapsed="false">
      <c r="C1342" s="1"/>
      <c r="H1342" s="15"/>
      <c r="J1342" s="14"/>
      <c r="U1342" s="1"/>
    </row>
    <row r="1343" customFormat="false" ht="15" hidden="false" customHeight="false" outlineLevel="0" collapsed="false">
      <c r="C1343" s="1"/>
      <c r="H1343" s="14"/>
      <c r="J1343" s="15"/>
      <c r="U1343" s="1"/>
    </row>
    <row r="1344" customFormat="false" ht="15" hidden="false" customHeight="false" outlineLevel="0" collapsed="false">
      <c r="C1344" s="1"/>
      <c r="H1344" s="14"/>
      <c r="J1344" s="15"/>
      <c r="U1344" s="1"/>
    </row>
    <row r="1345" customFormat="false" ht="15" hidden="false" customHeight="false" outlineLevel="0" collapsed="false">
      <c r="C1345" s="1"/>
      <c r="H1345" s="14"/>
      <c r="J1345" s="15"/>
      <c r="U1345" s="1"/>
    </row>
    <row r="1346" customFormat="false" ht="15" hidden="false" customHeight="false" outlineLevel="0" collapsed="false">
      <c r="C1346" s="1"/>
      <c r="H1346" s="15"/>
      <c r="J1346" s="14"/>
      <c r="U1346" s="1"/>
    </row>
    <row r="1347" customFormat="false" ht="15" hidden="false" customHeight="false" outlineLevel="0" collapsed="false">
      <c r="C1347" s="1"/>
      <c r="H1347" s="14"/>
      <c r="J1347" s="15"/>
      <c r="U1347" s="1"/>
    </row>
    <row r="1348" customFormat="false" ht="15" hidden="false" customHeight="false" outlineLevel="0" collapsed="false">
      <c r="C1348" s="1"/>
      <c r="H1348" s="14"/>
      <c r="J1348" s="15"/>
      <c r="U1348" s="1"/>
    </row>
    <row r="1349" customFormat="false" ht="15" hidden="false" customHeight="false" outlineLevel="0" collapsed="false">
      <c r="C1349" s="1"/>
      <c r="H1349" s="15"/>
      <c r="J1349" s="14"/>
      <c r="U1349" s="1"/>
    </row>
    <row r="1350" customFormat="false" ht="15" hidden="false" customHeight="false" outlineLevel="0" collapsed="false">
      <c r="C1350" s="1"/>
      <c r="H1350" s="15"/>
      <c r="J1350" s="14"/>
      <c r="U1350" s="1"/>
    </row>
    <row r="1351" customFormat="false" ht="15" hidden="false" customHeight="false" outlineLevel="0" collapsed="false">
      <c r="C1351" s="1"/>
      <c r="H1351" s="14"/>
      <c r="J1351" s="15"/>
      <c r="U1351" s="1"/>
    </row>
    <row r="1352" customFormat="false" ht="15" hidden="false" customHeight="false" outlineLevel="0" collapsed="false">
      <c r="C1352" s="1"/>
      <c r="H1352" s="15"/>
      <c r="J1352" s="15"/>
      <c r="U1352" s="1"/>
    </row>
    <row r="1353" customFormat="false" ht="15" hidden="false" customHeight="false" outlineLevel="0" collapsed="false">
      <c r="C1353" s="1"/>
      <c r="H1353" s="14"/>
      <c r="J1353" s="15"/>
      <c r="U1353" s="1"/>
    </row>
    <row r="1354" customFormat="false" ht="15" hidden="false" customHeight="false" outlineLevel="0" collapsed="false">
      <c r="C1354" s="1"/>
      <c r="H1354" s="15"/>
      <c r="J1354" s="14"/>
      <c r="U1354" s="1"/>
    </row>
    <row r="1355" customFormat="false" ht="15" hidden="false" customHeight="false" outlineLevel="0" collapsed="false">
      <c r="C1355" s="1"/>
      <c r="H1355" s="14"/>
      <c r="J1355" s="15"/>
      <c r="U1355" s="1"/>
    </row>
    <row r="1356" customFormat="false" ht="15" hidden="false" customHeight="false" outlineLevel="0" collapsed="false">
      <c r="C1356" s="1"/>
      <c r="H1356" s="14"/>
      <c r="J1356" s="15"/>
      <c r="U1356" s="1"/>
    </row>
    <row r="1357" customFormat="false" ht="15" hidden="false" customHeight="false" outlineLevel="0" collapsed="false">
      <c r="C1357" s="1"/>
      <c r="H1357" s="14"/>
      <c r="J1357" s="15"/>
      <c r="U1357" s="1"/>
    </row>
    <row r="1358" customFormat="false" ht="15" hidden="false" customHeight="false" outlineLevel="0" collapsed="false">
      <c r="C1358" s="1"/>
      <c r="H1358" s="15"/>
      <c r="J1358" s="14"/>
      <c r="U1358" s="1"/>
    </row>
    <row r="1359" customFormat="false" ht="15" hidden="false" customHeight="false" outlineLevel="0" collapsed="false">
      <c r="C1359" s="1"/>
      <c r="H1359" s="14"/>
      <c r="J1359" s="15"/>
      <c r="U1359" s="1"/>
    </row>
    <row r="1360" customFormat="false" ht="15" hidden="false" customHeight="false" outlineLevel="0" collapsed="false">
      <c r="C1360" s="1"/>
      <c r="H1360" s="15"/>
      <c r="J1360" s="14"/>
      <c r="U1360" s="1"/>
    </row>
    <row r="1361" customFormat="false" ht="15" hidden="false" customHeight="false" outlineLevel="0" collapsed="false">
      <c r="C1361" s="1"/>
      <c r="H1361" s="15"/>
      <c r="J1361" s="15"/>
      <c r="U1361" s="1"/>
    </row>
    <row r="1362" customFormat="false" ht="15" hidden="false" customHeight="false" outlineLevel="0" collapsed="false">
      <c r="C1362" s="1"/>
      <c r="H1362" s="15"/>
      <c r="J1362" s="14"/>
      <c r="U1362" s="1"/>
    </row>
    <row r="1363" customFormat="false" ht="15" hidden="false" customHeight="false" outlineLevel="0" collapsed="false">
      <c r="C1363" s="1"/>
      <c r="H1363" s="15"/>
      <c r="J1363" s="15"/>
      <c r="U1363" s="1"/>
    </row>
    <row r="1364" customFormat="false" ht="15" hidden="false" customHeight="false" outlineLevel="0" collapsed="false">
      <c r="C1364" s="1"/>
      <c r="H1364" s="15"/>
      <c r="J1364" s="14"/>
      <c r="U1364" s="1"/>
    </row>
    <row r="1365" customFormat="false" ht="15" hidden="false" customHeight="false" outlineLevel="0" collapsed="false">
      <c r="C1365" s="1"/>
      <c r="H1365" s="15"/>
      <c r="J1365" s="14"/>
      <c r="U1365" s="1"/>
    </row>
    <row r="1366" customFormat="false" ht="15" hidden="false" customHeight="false" outlineLevel="0" collapsed="false">
      <c r="C1366" s="1"/>
      <c r="H1366" s="15"/>
      <c r="J1366" s="15"/>
      <c r="U1366" s="1"/>
    </row>
    <row r="1367" customFormat="false" ht="15" hidden="false" customHeight="false" outlineLevel="0" collapsed="false">
      <c r="C1367" s="1"/>
      <c r="H1367" s="14"/>
      <c r="J1367" s="15"/>
      <c r="U1367" s="1"/>
    </row>
    <row r="1368" customFormat="false" ht="15" hidden="false" customHeight="false" outlineLevel="0" collapsed="false">
      <c r="C1368" s="1"/>
      <c r="H1368" s="15"/>
      <c r="J1368" s="14"/>
      <c r="U1368" s="1"/>
    </row>
    <row r="1369" customFormat="false" ht="15" hidden="false" customHeight="false" outlineLevel="0" collapsed="false">
      <c r="C1369" s="1"/>
      <c r="H1369" s="15"/>
      <c r="J1369" s="15"/>
      <c r="U1369" s="1"/>
    </row>
    <row r="1370" customFormat="false" ht="15" hidden="false" customHeight="false" outlineLevel="0" collapsed="false">
      <c r="C1370" s="1"/>
      <c r="H1370" s="14"/>
      <c r="J1370" s="15"/>
      <c r="U1370" s="1"/>
    </row>
    <row r="1371" customFormat="false" ht="15" hidden="false" customHeight="false" outlineLevel="0" collapsed="false">
      <c r="C1371" s="1"/>
      <c r="H1371" s="15"/>
      <c r="J1371" s="15"/>
      <c r="U1371" s="1"/>
    </row>
    <row r="1372" customFormat="false" ht="15" hidden="false" customHeight="false" outlineLevel="0" collapsed="false">
      <c r="C1372" s="1"/>
      <c r="H1372" s="15"/>
      <c r="J1372" s="14"/>
      <c r="U1372" s="1"/>
    </row>
    <row r="1373" customFormat="false" ht="15" hidden="false" customHeight="false" outlineLevel="0" collapsed="false">
      <c r="C1373" s="1"/>
      <c r="H1373" s="15"/>
      <c r="J1373" s="14"/>
      <c r="U1373" s="1"/>
    </row>
    <row r="1374" customFormat="false" ht="15" hidden="false" customHeight="false" outlineLevel="0" collapsed="false">
      <c r="C1374" s="1"/>
      <c r="H1374" s="14"/>
      <c r="J1374" s="15"/>
      <c r="U1374" s="1"/>
    </row>
    <row r="1375" customFormat="false" ht="15" hidden="false" customHeight="false" outlineLevel="0" collapsed="false">
      <c r="C1375" s="1"/>
      <c r="H1375" s="15"/>
      <c r="J1375" s="15"/>
      <c r="U1375" s="1"/>
    </row>
    <row r="1376" customFormat="false" ht="15" hidden="false" customHeight="false" outlineLevel="0" collapsed="false">
      <c r="C1376" s="1"/>
      <c r="H1376" s="15"/>
      <c r="J1376" s="14"/>
      <c r="U1376" s="1"/>
    </row>
    <row r="1377" customFormat="false" ht="15" hidden="false" customHeight="false" outlineLevel="0" collapsed="false">
      <c r="C1377" s="1"/>
      <c r="H1377" s="15"/>
      <c r="J1377" s="14"/>
      <c r="U1377" s="1"/>
    </row>
    <row r="1378" customFormat="false" ht="15" hidden="false" customHeight="false" outlineLevel="0" collapsed="false">
      <c r="C1378" s="1"/>
      <c r="H1378" s="14"/>
      <c r="J1378" s="15"/>
      <c r="U1378" s="1"/>
    </row>
    <row r="1379" customFormat="false" ht="15" hidden="false" customHeight="false" outlineLevel="0" collapsed="false">
      <c r="C1379" s="1"/>
      <c r="H1379" s="15"/>
      <c r="J1379" s="14"/>
      <c r="U1379" s="1"/>
    </row>
    <row r="1380" customFormat="false" ht="15" hidden="false" customHeight="false" outlineLevel="0" collapsed="false">
      <c r="C1380" s="1"/>
      <c r="H1380" s="14"/>
      <c r="J1380" s="15"/>
      <c r="U1380" s="1"/>
    </row>
    <row r="1381" customFormat="false" ht="15" hidden="false" customHeight="false" outlineLevel="0" collapsed="false">
      <c r="C1381" s="1"/>
      <c r="H1381" s="15"/>
      <c r="J1381" s="15"/>
      <c r="U1381" s="1"/>
    </row>
    <row r="1382" customFormat="false" ht="15" hidden="false" customHeight="false" outlineLevel="0" collapsed="false">
      <c r="C1382" s="1"/>
      <c r="H1382" s="15"/>
      <c r="J1382" s="14"/>
      <c r="U1382" s="1"/>
    </row>
    <row r="1383" customFormat="false" ht="15" hidden="false" customHeight="false" outlineLevel="0" collapsed="false">
      <c r="C1383" s="1"/>
      <c r="H1383" s="14"/>
      <c r="J1383" s="15"/>
      <c r="U1383" s="1"/>
    </row>
    <row r="1384" customFormat="false" ht="15" hidden="false" customHeight="false" outlineLevel="0" collapsed="false">
      <c r="C1384" s="1"/>
      <c r="H1384" s="14"/>
      <c r="J1384" s="15"/>
      <c r="U1384" s="1"/>
    </row>
    <row r="1385" customFormat="false" ht="15" hidden="false" customHeight="false" outlineLevel="0" collapsed="false">
      <c r="C1385" s="1"/>
      <c r="H1385" s="15"/>
      <c r="J1385" s="15"/>
      <c r="U1385" s="1"/>
    </row>
    <row r="1386" customFormat="false" ht="15" hidden="false" customHeight="false" outlineLevel="0" collapsed="false">
      <c r="C1386" s="1"/>
      <c r="H1386" s="14"/>
      <c r="J1386" s="15"/>
      <c r="U1386" s="1"/>
    </row>
    <row r="1387" customFormat="false" ht="15" hidden="false" customHeight="false" outlineLevel="0" collapsed="false">
      <c r="C1387" s="1"/>
      <c r="H1387" s="14"/>
      <c r="J1387" s="15"/>
      <c r="U1387" s="1"/>
    </row>
    <row r="1388" customFormat="false" ht="15" hidden="false" customHeight="false" outlineLevel="0" collapsed="false">
      <c r="C1388" s="1"/>
      <c r="H1388" s="14"/>
      <c r="J1388" s="15"/>
      <c r="U1388" s="1"/>
    </row>
    <row r="1389" customFormat="false" ht="15" hidden="false" customHeight="false" outlineLevel="0" collapsed="false">
      <c r="C1389" s="1"/>
      <c r="H1389" s="15"/>
      <c r="J1389" s="14"/>
      <c r="U1389" s="1"/>
    </row>
    <row r="1390" customFormat="false" ht="15" hidden="false" customHeight="false" outlineLevel="0" collapsed="false">
      <c r="C1390" s="1"/>
      <c r="H1390" s="14"/>
      <c r="J1390" s="15"/>
      <c r="U1390" s="1"/>
    </row>
    <row r="1391" customFormat="false" ht="15" hidden="false" customHeight="false" outlineLevel="0" collapsed="false">
      <c r="C1391" s="1"/>
      <c r="H1391" s="15"/>
      <c r="J1391" s="14"/>
      <c r="U1391" s="1"/>
    </row>
    <row r="1392" customFormat="false" ht="15" hidden="false" customHeight="false" outlineLevel="0" collapsed="false">
      <c r="C1392" s="1"/>
      <c r="H1392" s="15"/>
      <c r="J1392" s="14"/>
      <c r="U1392" s="1"/>
    </row>
    <row r="1393" customFormat="false" ht="15" hidden="false" customHeight="false" outlineLevel="0" collapsed="false">
      <c r="C1393" s="1"/>
      <c r="H1393" s="14"/>
      <c r="J1393" s="15"/>
      <c r="U1393" s="1"/>
    </row>
    <row r="1394" customFormat="false" ht="15" hidden="false" customHeight="false" outlineLevel="0" collapsed="false">
      <c r="C1394" s="1"/>
      <c r="H1394" s="15"/>
      <c r="J1394" s="15"/>
      <c r="U1394" s="1"/>
    </row>
    <row r="1395" customFormat="false" ht="15" hidden="false" customHeight="false" outlineLevel="0" collapsed="false">
      <c r="C1395" s="1"/>
      <c r="H1395" s="15"/>
      <c r="J1395" s="15"/>
      <c r="U1395" s="1"/>
    </row>
    <row r="1396" customFormat="false" ht="15" hidden="false" customHeight="false" outlineLevel="0" collapsed="false">
      <c r="C1396" s="1"/>
      <c r="H1396" s="14"/>
      <c r="J1396" s="15"/>
      <c r="U1396" s="1"/>
    </row>
    <row r="1397" customFormat="false" ht="15" hidden="false" customHeight="false" outlineLevel="0" collapsed="false">
      <c r="C1397" s="1"/>
      <c r="H1397" s="15"/>
      <c r="J1397" s="14"/>
      <c r="U1397" s="1"/>
    </row>
    <row r="1398" customFormat="false" ht="15" hidden="false" customHeight="false" outlineLevel="0" collapsed="false">
      <c r="C1398" s="1"/>
      <c r="H1398" s="15"/>
      <c r="J1398" s="14"/>
      <c r="U1398" s="1"/>
    </row>
    <row r="1399" customFormat="false" ht="15" hidden="false" customHeight="false" outlineLevel="0" collapsed="false">
      <c r="C1399" s="1"/>
      <c r="H1399" s="14"/>
      <c r="J1399" s="15"/>
      <c r="U1399" s="1"/>
    </row>
    <row r="1400" customFormat="false" ht="15" hidden="false" customHeight="false" outlineLevel="0" collapsed="false">
      <c r="C1400" s="1"/>
      <c r="H1400" s="14"/>
      <c r="J1400" s="15"/>
      <c r="U1400" s="1"/>
    </row>
    <row r="1401" customFormat="false" ht="15" hidden="false" customHeight="false" outlineLevel="0" collapsed="false">
      <c r="C1401" s="1"/>
      <c r="H1401" s="15"/>
      <c r="J1401" s="14"/>
      <c r="U1401" s="1"/>
    </row>
    <row r="1402" customFormat="false" ht="15" hidden="false" customHeight="false" outlineLevel="0" collapsed="false">
      <c r="C1402" s="1"/>
      <c r="H1402" s="14"/>
      <c r="J1402" s="15"/>
      <c r="U1402" s="1"/>
    </row>
    <row r="1403" customFormat="false" ht="15" hidden="false" customHeight="false" outlineLevel="0" collapsed="false">
      <c r="C1403" s="1"/>
      <c r="H1403" s="14"/>
      <c r="J1403" s="15"/>
      <c r="U1403" s="1"/>
    </row>
    <row r="1404" customFormat="false" ht="15" hidden="false" customHeight="false" outlineLevel="0" collapsed="false">
      <c r="C1404" s="1"/>
      <c r="H1404" s="14"/>
      <c r="J1404" s="14"/>
      <c r="U1404" s="1"/>
    </row>
    <row r="1405" customFormat="false" ht="15" hidden="false" customHeight="false" outlineLevel="0" collapsed="false">
      <c r="C1405" s="1"/>
      <c r="H1405" s="15"/>
      <c r="J1405" s="14"/>
      <c r="U1405" s="1"/>
    </row>
    <row r="1406" customFormat="false" ht="15" hidden="false" customHeight="false" outlineLevel="0" collapsed="false">
      <c r="C1406" s="1"/>
      <c r="H1406" s="15"/>
      <c r="J1406" s="15"/>
      <c r="U1406" s="1"/>
    </row>
    <row r="1407" customFormat="false" ht="15" hidden="false" customHeight="false" outlineLevel="0" collapsed="false">
      <c r="C1407" s="1"/>
      <c r="H1407" s="15"/>
      <c r="J1407" s="14"/>
      <c r="U1407" s="1"/>
    </row>
    <row r="1408" customFormat="false" ht="15" hidden="false" customHeight="false" outlineLevel="0" collapsed="false">
      <c r="C1408" s="1"/>
      <c r="H1408" s="15"/>
      <c r="J1408" s="14"/>
      <c r="U1408" s="1"/>
    </row>
    <row r="1409" customFormat="false" ht="15" hidden="false" customHeight="false" outlineLevel="0" collapsed="false">
      <c r="C1409" s="1"/>
      <c r="H1409" s="15"/>
      <c r="J1409" s="14"/>
      <c r="U1409" s="1"/>
    </row>
    <row r="1410" customFormat="false" ht="15" hidden="false" customHeight="false" outlineLevel="0" collapsed="false">
      <c r="C1410" s="1"/>
      <c r="H1410" s="14"/>
      <c r="J1410" s="15"/>
      <c r="U1410" s="1"/>
    </row>
    <row r="1411" customFormat="false" ht="15" hidden="false" customHeight="false" outlineLevel="0" collapsed="false">
      <c r="C1411" s="1"/>
      <c r="H1411" s="14"/>
      <c r="J1411" s="15"/>
      <c r="U1411" s="1"/>
    </row>
    <row r="1412" customFormat="false" ht="15" hidden="false" customHeight="false" outlineLevel="0" collapsed="false">
      <c r="C1412" s="1"/>
      <c r="H1412" s="14"/>
      <c r="J1412" s="15"/>
      <c r="U1412" s="1"/>
    </row>
    <row r="1413" customFormat="false" ht="15" hidden="false" customHeight="false" outlineLevel="0" collapsed="false">
      <c r="C1413" s="1"/>
      <c r="H1413" s="15"/>
      <c r="J1413" s="14"/>
      <c r="U1413" s="1"/>
    </row>
    <row r="1414" customFormat="false" ht="15" hidden="false" customHeight="false" outlineLevel="0" collapsed="false">
      <c r="C1414" s="1"/>
      <c r="H1414" s="15"/>
      <c r="J1414" s="14"/>
      <c r="U1414" s="1"/>
    </row>
    <row r="1415" customFormat="false" ht="15" hidden="false" customHeight="false" outlineLevel="0" collapsed="false">
      <c r="C1415" s="1"/>
      <c r="H1415" s="15"/>
      <c r="J1415" s="14"/>
      <c r="U1415" s="1"/>
    </row>
    <row r="1416" customFormat="false" ht="15" hidden="false" customHeight="false" outlineLevel="0" collapsed="false">
      <c r="C1416" s="1"/>
      <c r="H1416" s="15"/>
      <c r="J1416" s="14"/>
      <c r="U1416" s="1"/>
    </row>
    <row r="1417" customFormat="false" ht="15" hidden="false" customHeight="false" outlineLevel="0" collapsed="false">
      <c r="C1417" s="1"/>
      <c r="H1417" s="14"/>
      <c r="J1417" s="14"/>
      <c r="U1417" s="1"/>
    </row>
    <row r="1418" customFormat="false" ht="15" hidden="false" customHeight="false" outlineLevel="0" collapsed="false">
      <c r="C1418" s="1"/>
      <c r="H1418" s="15"/>
      <c r="J1418" s="14"/>
      <c r="U1418" s="1"/>
    </row>
    <row r="1419" customFormat="false" ht="15" hidden="false" customHeight="false" outlineLevel="0" collapsed="false">
      <c r="C1419" s="1"/>
      <c r="H1419" s="14"/>
      <c r="J1419" s="15"/>
      <c r="U1419" s="1"/>
    </row>
    <row r="1420" customFormat="false" ht="15" hidden="false" customHeight="false" outlineLevel="0" collapsed="false">
      <c r="C1420" s="1"/>
      <c r="H1420" s="15"/>
      <c r="J1420" s="14"/>
      <c r="U1420" s="1"/>
    </row>
    <row r="1421" customFormat="false" ht="15" hidden="false" customHeight="false" outlineLevel="0" collapsed="false">
      <c r="C1421" s="1"/>
      <c r="H1421" s="15"/>
      <c r="J1421" s="14"/>
      <c r="U1421" s="1"/>
    </row>
    <row r="1422" customFormat="false" ht="15" hidden="false" customHeight="false" outlineLevel="0" collapsed="false">
      <c r="C1422" s="1"/>
      <c r="H1422" s="15"/>
      <c r="J1422" s="14"/>
      <c r="U1422" s="1"/>
    </row>
    <row r="1423" customFormat="false" ht="15" hidden="false" customHeight="false" outlineLevel="0" collapsed="false">
      <c r="C1423" s="1"/>
      <c r="H1423" s="15"/>
      <c r="J1423" s="14"/>
      <c r="U1423" s="1"/>
    </row>
    <row r="1424" customFormat="false" ht="15" hidden="false" customHeight="false" outlineLevel="0" collapsed="false">
      <c r="C1424" s="1"/>
      <c r="H1424" s="15"/>
      <c r="J1424" s="14"/>
      <c r="U1424" s="1"/>
    </row>
    <row r="1425" customFormat="false" ht="15" hidden="false" customHeight="false" outlineLevel="0" collapsed="false">
      <c r="C1425" s="1"/>
      <c r="H1425" s="14"/>
      <c r="J1425" s="15"/>
      <c r="U1425" s="1"/>
    </row>
    <row r="1426" customFormat="false" ht="15" hidden="false" customHeight="false" outlineLevel="0" collapsed="false">
      <c r="C1426" s="1"/>
      <c r="H1426" s="15"/>
      <c r="J1426" s="14"/>
      <c r="U1426" s="1"/>
    </row>
    <row r="1427" customFormat="false" ht="15" hidden="false" customHeight="false" outlineLevel="0" collapsed="false">
      <c r="C1427" s="1"/>
      <c r="H1427" s="15"/>
      <c r="J1427" s="14"/>
      <c r="U1427" s="1"/>
    </row>
    <row r="1428" customFormat="false" ht="15" hidden="false" customHeight="false" outlineLevel="0" collapsed="false">
      <c r="C1428" s="1"/>
      <c r="H1428" s="15"/>
      <c r="J1428" s="14"/>
      <c r="U1428" s="1"/>
    </row>
    <row r="1429" customFormat="false" ht="15" hidden="false" customHeight="false" outlineLevel="0" collapsed="false">
      <c r="C1429" s="1"/>
      <c r="H1429" s="15"/>
      <c r="J1429" s="14"/>
      <c r="U1429" s="1"/>
    </row>
    <row r="1430" customFormat="false" ht="15" hidden="false" customHeight="false" outlineLevel="0" collapsed="false">
      <c r="C1430" s="1"/>
      <c r="H1430" s="14"/>
      <c r="J1430" s="15"/>
      <c r="U1430" s="1"/>
    </row>
    <row r="1431" customFormat="false" ht="15" hidden="false" customHeight="false" outlineLevel="0" collapsed="false">
      <c r="C1431" s="1"/>
      <c r="H1431" s="15"/>
      <c r="J1431" s="14"/>
      <c r="U1431" s="1"/>
    </row>
    <row r="1432" customFormat="false" ht="15" hidden="false" customHeight="false" outlineLevel="0" collapsed="false">
      <c r="C1432" s="1"/>
      <c r="H1432" s="15"/>
      <c r="J1432" s="14"/>
      <c r="U1432" s="1"/>
    </row>
    <row r="1433" customFormat="false" ht="15" hidden="false" customHeight="false" outlineLevel="0" collapsed="false">
      <c r="C1433" s="1"/>
      <c r="H1433" s="15"/>
      <c r="J1433" s="14"/>
      <c r="U1433" s="1"/>
    </row>
    <row r="1434" customFormat="false" ht="15" hidden="false" customHeight="false" outlineLevel="0" collapsed="false">
      <c r="C1434" s="1"/>
      <c r="H1434" s="15"/>
      <c r="J1434" s="14"/>
      <c r="U1434" s="1"/>
    </row>
    <row r="1435" customFormat="false" ht="15" hidden="false" customHeight="false" outlineLevel="0" collapsed="false">
      <c r="C1435" s="1"/>
      <c r="H1435" s="15"/>
      <c r="J1435" s="14"/>
      <c r="U1435" s="1"/>
    </row>
    <row r="1436" customFormat="false" ht="15" hidden="false" customHeight="false" outlineLevel="0" collapsed="false">
      <c r="C1436" s="1"/>
      <c r="H1436" s="15"/>
      <c r="J1436" s="15"/>
      <c r="U1436" s="1"/>
    </row>
    <row r="1437" customFormat="false" ht="15" hidden="false" customHeight="false" outlineLevel="0" collapsed="false">
      <c r="C1437" s="1"/>
      <c r="H1437" s="15"/>
      <c r="J1437" s="14"/>
      <c r="U1437" s="1"/>
    </row>
    <row r="1438" customFormat="false" ht="15" hidden="false" customHeight="false" outlineLevel="0" collapsed="false">
      <c r="C1438" s="1"/>
      <c r="H1438" s="15"/>
      <c r="J1438" s="14"/>
      <c r="U1438" s="1"/>
    </row>
    <row r="1439" customFormat="false" ht="15" hidden="false" customHeight="false" outlineLevel="0" collapsed="false">
      <c r="C1439" s="1"/>
      <c r="H1439" s="14"/>
      <c r="J1439" s="15"/>
      <c r="U1439" s="1"/>
    </row>
    <row r="1440" customFormat="false" ht="15" hidden="false" customHeight="false" outlineLevel="0" collapsed="false">
      <c r="C1440" s="1"/>
      <c r="H1440" s="15"/>
      <c r="J1440" s="14"/>
      <c r="U1440" s="1"/>
    </row>
    <row r="1441" customFormat="false" ht="15" hidden="false" customHeight="false" outlineLevel="0" collapsed="false">
      <c r="C1441" s="1"/>
      <c r="H1441" s="15"/>
      <c r="J1441" s="15"/>
      <c r="U1441" s="1"/>
    </row>
    <row r="1442" customFormat="false" ht="15" hidden="false" customHeight="false" outlineLevel="0" collapsed="false">
      <c r="C1442" s="1"/>
      <c r="H1442" s="14"/>
      <c r="J1442" s="15"/>
      <c r="U1442" s="1"/>
    </row>
    <row r="1443" customFormat="false" ht="15" hidden="false" customHeight="false" outlineLevel="0" collapsed="false">
      <c r="C1443" s="1"/>
      <c r="H1443" s="14"/>
      <c r="J1443" s="15"/>
      <c r="U1443" s="1"/>
    </row>
    <row r="1444" customFormat="false" ht="15" hidden="false" customHeight="false" outlineLevel="0" collapsed="false">
      <c r="C1444" s="1"/>
      <c r="H1444" s="14"/>
      <c r="J1444" s="15"/>
      <c r="U1444" s="1"/>
    </row>
    <row r="1445" customFormat="false" ht="15" hidden="false" customHeight="false" outlineLevel="0" collapsed="false">
      <c r="C1445" s="1"/>
      <c r="H1445" s="15"/>
      <c r="J1445" s="14"/>
      <c r="U1445" s="1"/>
    </row>
    <row r="1446" customFormat="false" ht="15" hidden="false" customHeight="false" outlineLevel="0" collapsed="false">
      <c r="C1446" s="1"/>
      <c r="H1446" s="14"/>
      <c r="J1446" s="15"/>
      <c r="U1446" s="1"/>
    </row>
    <row r="1447" customFormat="false" ht="15" hidden="false" customHeight="false" outlineLevel="0" collapsed="false">
      <c r="C1447" s="1"/>
      <c r="H1447" s="15"/>
      <c r="J1447" s="14"/>
      <c r="U1447" s="1"/>
    </row>
    <row r="1448" customFormat="false" ht="15" hidden="false" customHeight="false" outlineLevel="0" collapsed="false">
      <c r="C1448" s="1"/>
      <c r="H1448" s="14"/>
      <c r="J1448" s="15"/>
      <c r="U1448" s="1"/>
    </row>
    <row r="1449" customFormat="false" ht="15" hidden="false" customHeight="false" outlineLevel="0" collapsed="false">
      <c r="C1449" s="1"/>
      <c r="H1449" s="15"/>
      <c r="J1449" s="14"/>
      <c r="U1449" s="1"/>
    </row>
    <row r="1450" customFormat="false" ht="15" hidden="false" customHeight="false" outlineLevel="0" collapsed="false">
      <c r="C1450" s="1"/>
      <c r="H1450" s="15"/>
      <c r="J1450" s="14"/>
      <c r="U1450" s="1"/>
    </row>
    <row r="1451" customFormat="false" ht="15" hidden="false" customHeight="false" outlineLevel="0" collapsed="false">
      <c r="C1451" s="1"/>
      <c r="H1451" s="15"/>
      <c r="J1451" s="14"/>
      <c r="U1451" s="1"/>
    </row>
    <row r="1452" customFormat="false" ht="15" hidden="false" customHeight="false" outlineLevel="0" collapsed="false">
      <c r="C1452" s="1"/>
      <c r="H1452" s="14"/>
      <c r="J1452" s="14"/>
      <c r="U1452" s="1"/>
    </row>
    <row r="1453" customFormat="false" ht="15" hidden="false" customHeight="false" outlineLevel="0" collapsed="false">
      <c r="C1453" s="1"/>
      <c r="H1453" s="15"/>
      <c r="J1453" s="14"/>
      <c r="U1453" s="1"/>
    </row>
    <row r="1454" customFormat="false" ht="15" hidden="false" customHeight="false" outlineLevel="0" collapsed="false">
      <c r="C1454" s="1"/>
      <c r="H1454" s="14"/>
      <c r="J1454" s="15"/>
      <c r="U1454" s="1"/>
    </row>
    <row r="1455" customFormat="false" ht="15" hidden="false" customHeight="false" outlineLevel="0" collapsed="false">
      <c r="C1455" s="1"/>
      <c r="H1455" s="14"/>
      <c r="J1455" s="15"/>
      <c r="U1455" s="1"/>
    </row>
    <row r="1456" customFormat="false" ht="15" hidden="false" customHeight="false" outlineLevel="0" collapsed="false">
      <c r="C1456" s="1"/>
      <c r="H1456" s="15"/>
      <c r="J1456" s="14"/>
      <c r="U1456" s="1"/>
    </row>
    <row r="1457" customFormat="false" ht="15" hidden="false" customHeight="false" outlineLevel="0" collapsed="false">
      <c r="C1457" s="1"/>
      <c r="H1457" s="14"/>
      <c r="J1457" s="15"/>
      <c r="U1457" s="1"/>
    </row>
    <row r="1458" customFormat="false" ht="15" hidden="false" customHeight="false" outlineLevel="0" collapsed="false">
      <c r="C1458" s="1"/>
      <c r="H1458" s="14"/>
      <c r="J1458" s="15"/>
      <c r="U1458" s="1"/>
    </row>
    <row r="1459" customFormat="false" ht="15" hidden="false" customHeight="false" outlineLevel="0" collapsed="false">
      <c r="C1459" s="1"/>
      <c r="H1459" s="15"/>
      <c r="J1459" s="14"/>
      <c r="U1459" s="1"/>
    </row>
    <row r="1460" customFormat="false" ht="15" hidden="false" customHeight="false" outlineLevel="0" collapsed="false">
      <c r="C1460" s="1"/>
      <c r="H1460" s="15"/>
      <c r="J1460" s="14"/>
      <c r="U1460" s="1"/>
    </row>
    <row r="1461" customFormat="false" ht="15" hidden="false" customHeight="false" outlineLevel="0" collapsed="false">
      <c r="C1461" s="1"/>
      <c r="H1461" s="15"/>
      <c r="J1461" s="14"/>
      <c r="U1461" s="1"/>
    </row>
    <row r="1462" customFormat="false" ht="15" hidden="false" customHeight="false" outlineLevel="0" collapsed="false">
      <c r="C1462" s="1"/>
      <c r="H1462" s="14"/>
      <c r="J1462" s="15"/>
      <c r="U1462" s="1"/>
    </row>
    <row r="1463" customFormat="false" ht="15" hidden="false" customHeight="false" outlineLevel="0" collapsed="false">
      <c r="C1463" s="1"/>
      <c r="H1463" s="15"/>
      <c r="J1463" s="14"/>
      <c r="U1463" s="1"/>
    </row>
    <row r="1464" customFormat="false" ht="15" hidden="false" customHeight="false" outlineLevel="0" collapsed="false">
      <c r="C1464" s="1"/>
      <c r="H1464" s="14"/>
      <c r="J1464" s="15"/>
      <c r="U1464" s="1"/>
    </row>
    <row r="1465" customFormat="false" ht="15" hidden="false" customHeight="false" outlineLevel="0" collapsed="false">
      <c r="C1465" s="1"/>
      <c r="H1465" s="14"/>
      <c r="J1465" s="15"/>
      <c r="U1465" s="1"/>
    </row>
    <row r="1466" customFormat="false" ht="15" hidden="false" customHeight="false" outlineLevel="0" collapsed="false">
      <c r="C1466" s="1"/>
      <c r="H1466" s="15"/>
      <c r="J1466" s="14"/>
      <c r="U1466" s="1"/>
    </row>
    <row r="1467" customFormat="false" ht="15" hidden="false" customHeight="false" outlineLevel="0" collapsed="false">
      <c r="C1467" s="1"/>
      <c r="H1467" s="15"/>
      <c r="J1467" s="14"/>
      <c r="U1467" s="1"/>
    </row>
    <row r="1468" customFormat="false" ht="15" hidden="false" customHeight="false" outlineLevel="0" collapsed="false">
      <c r="C1468" s="1"/>
      <c r="H1468" s="15"/>
      <c r="J1468" s="15"/>
      <c r="U1468" s="1"/>
    </row>
    <row r="1469" customFormat="false" ht="15" hidden="false" customHeight="false" outlineLevel="0" collapsed="false">
      <c r="C1469" s="1"/>
      <c r="H1469" s="15"/>
      <c r="J1469" s="14"/>
      <c r="U1469" s="1"/>
    </row>
    <row r="1470" customFormat="false" ht="15" hidden="false" customHeight="false" outlineLevel="0" collapsed="false">
      <c r="C1470" s="1"/>
      <c r="H1470" s="15"/>
      <c r="J1470" s="15"/>
      <c r="U1470" s="1"/>
    </row>
    <row r="1471" customFormat="false" ht="15" hidden="false" customHeight="false" outlineLevel="0" collapsed="false">
      <c r="C1471" s="1"/>
      <c r="H1471" s="15"/>
      <c r="J1471" s="15"/>
      <c r="U1471" s="1"/>
    </row>
    <row r="1472" customFormat="false" ht="15" hidden="false" customHeight="false" outlineLevel="0" collapsed="false">
      <c r="C1472" s="1"/>
      <c r="H1472" s="15"/>
      <c r="J1472" s="14"/>
      <c r="U1472" s="1"/>
    </row>
    <row r="1473" customFormat="false" ht="15" hidden="false" customHeight="false" outlineLevel="0" collapsed="false">
      <c r="C1473" s="1"/>
      <c r="H1473" s="15"/>
      <c r="J1473" s="15"/>
      <c r="U1473" s="1"/>
    </row>
    <row r="1474" customFormat="false" ht="15" hidden="false" customHeight="false" outlineLevel="0" collapsed="false">
      <c r="C1474" s="1"/>
      <c r="H1474" s="14"/>
      <c r="J1474" s="15"/>
      <c r="U1474" s="1"/>
    </row>
    <row r="1475" customFormat="false" ht="15" hidden="false" customHeight="false" outlineLevel="0" collapsed="false">
      <c r="C1475" s="1"/>
      <c r="H1475" s="14"/>
      <c r="J1475" s="15"/>
      <c r="U1475" s="1"/>
    </row>
    <row r="1476" customFormat="false" ht="15" hidden="false" customHeight="false" outlineLevel="0" collapsed="false">
      <c r="C1476" s="1"/>
      <c r="H1476" s="15"/>
      <c r="J1476" s="14"/>
      <c r="U1476" s="1"/>
    </row>
    <row r="1477" customFormat="false" ht="15" hidden="false" customHeight="false" outlineLevel="0" collapsed="false">
      <c r="C1477" s="1"/>
      <c r="H1477" s="15"/>
      <c r="J1477" s="14"/>
      <c r="U1477" s="1"/>
    </row>
    <row r="1478" customFormat="false" ht="15" hidden="false" customHeight="false" outlineLevel="0" collapsed="false">
      <c r="C1478" s="1"/>
      <c r="H1478" s="15"/>
      <c r="J1478" s="14"/>
      <c r="U1478" s="1"/>
    </row>
    <row r="1479" customFormat="false" ht="15" hidden="false" customHeight="false" outlineLevel="0" collapsed="false">
      <c r="C1479" s="1"/>
      <c r="H1479" s="15"/>
      <c r="J1479" s="14"/>
      <c r="U1479" s="1"/>
    </row>
    <row r="1480" customFormat="false" ht="15" hidden="false" customHeight="false" outlineLevel="0" collapsed="false">
      <c r="C1480" s="1"/>
      <c r="H1480" s="15"/>
      <c r="J1480" s="14"/>
      <c r="U1480" s="1"/>
    </row>
    <row r="1481" customFormat="false" ht="15" hidden="false" customHeight="false" outlineLevel="0" collapsed="false">
      <c r="C1481" s="1"/>
      <c r="H1481" s="15"/>
      <c r="J1481" s="14"/>
      <c r="U1481" s="1"/>
    </row>
    <row r="1482" customFormat="false" ht="15" hidden="false" customHeight="false" outlineLevel="0" collapsed="false">
      <c r="C1482" s="1"/>
      <c r="H1482" s="14"/>
      <c r="J1482" s="15"/>
      <c r="U1482" s="1"/>
    </row>
    <row r="1483" customFormat="false" ht="15" hidden="false" customHeight="false" outlineLevel="0" collapsed="false">
      <c r="C1483" s="1"/>
      <c r="H1483" s="15"/>
      <c r="J1483" s="15"/>
      <c r="U1483" s="1"/>
    </row>
    <row r="1484" customFormat="false" ht="15" hidden="false" customHeight="false" outlineLevel="0" collapsed="false">
      <c r="C1484" s="1"/>
      <c r="H1484" s="14"/>
      <c r="J1484" s="15"/>
      <c r="U1484" s="1"/>
    </row>
    <row r="1485" customFormat="false" ht="15" hidden="false" customHeight="false" outlineLevel="0" collapsed="false">
      <c r="C1485" s="1"/>
      <c r="H1485" s="15"/>
      <c r="J1485" s="14"/>
      <c r="U1485" s="1"/>
    </row>
    <row r="1486" customFormat="false" ht="15" hidden="false" customHeight="false" outlineLevel="0" collapsed="false">
      <c r="C1486" s="1"/>
      <c r="H1486" s="14"/>
      <c r="J1486" s="15"/>
      <c r="U1486" s="1"/>
    </row>
    <row r="1487" customFormat="false" ht="15" hidden="false" customHeight="false" outlineLevel="0" collapsed="false">
      <c r="C1487" s="1"/>
      <c r="H1487" s="15"/>
      <c r="J1487" s="14"/>
      <c r="U1487" s="1"/>
    </row>
    <row r="1488" customFormat="false" ht="15" hidden="false" customHeight="false" outlineLevel="0" collapsed="false">
      <c r="C1488" s="1"/>
      <c r="H1488" s="15"/>
      <c r="J1488" s="15"/>
      <c r="U1488" s="1"/>
    </row>
    <row r="1489" customFormat="false" ht="15" hidden="false" customHeight="false" outlineLevel="0" collapsed="false">
      <c r="C1489" s="1"/>
      <c r="H1489" s="14"/>
      <c r="J1489" s="15"/>
      <c r="U1489" s="1"/>
    </row>
    <row r="1490" customFormat="false" ht="15" hidden="false" customHeight="false" outlineLevel="0" collapsed="false">
      <c r="C1490" s="1"/>
      <c r="H1490" s="14"/>
      <c r="J1490" s="15"/>
      <c r="U1490" s="1"/>
    </row>
    <row r="1491" customFormat="false" ht="15" hidden="false" customHeight="false" outlineLevel="0" collapsed="false">
      <c r="C1491" s="1"/>
      <c r="H1491" s="15"/>
      <c r="J1491" s="14"/>
      <c r="U1491" s="1"/>
    </row>
    <row r="1492" customFormat="false" ht="15" hidden="false" customHeight="false" outlineLevel="0" collapsed="false">
      <c r="C1492" s="1"/>
      <c r="H1492" s="15"/>
      <c r="J1492" s="14"/>
      <c r="U1492" s="1"/>
    </row>
    <row r="1493" customFormat="false" ht="15" hidden="false" customHeight="false" outlineLevel="0" collapsed="false">
      <c r="C1493" s="1"/>
      <c r="H1493" s="15"/>
      <c r="J1493" s="14"/>
      <c r="U1493" s="1"/>
    </row>
    <row r="1494" customFormat="false" ht="15" hidden="false" customHeight="false" outlineLevel="0" collapsed="false">
      <c r="C1494" s="1"/>
      <c r="H1494" s="14"/>
      <c r="J1494" s="15"/>
      <c r="U1494" s="1"/>
    </row>
    <row r="1495" customFormat="false" ht="15" hidden="false" customHeight="false" outlineLevel="0" collapsed="false">
      <c r="C1495" s="1"/>
      <c r="H1495" s="15"/>
      <c r="J1495" s="14"/>
      <c r="U1495" s="1"/>
    </row>
    <row r="1496" customFormat="false" ht="15" hidden="false" customHeight="false" outlineLevel="0" collapsed="false">
      <c r="C1496" s="1"/>
      <c r="H1496" s="15"/>
      <c r="J1496" s="14"/>
      <c r="U1496" s="1"/>
    </row>
    <row r="1497" customFormat="false" ht="15" hidden="false" customHeight="false" outlineLevel="0" collapsed="false">
      <c r="C1497" s="1"/>
      <c r="H1497" s="15"/>
      <c r="J1497" s="14"/>
      <c r="U1497" s="1"/>
    </row>
    <row r="1498" customFormat="false" ht="15" hidden="false" customHeight="false" outlineLevel="0" collapsed="false">
      <c r="C1498" s="1"/>
      <c r="H1498" s="14"/>
      <c r="J1498" s="15"/>
      <c r="U1498" s="1"/>
    </row>
    <row r="1499" customFormat="false" ht="15" hidden="false" customHeight="false" outlineLevel="0" collapsed="false">
      <c r="C1499" s="1"/>
      <c r="H1499" s="15"/>
      <c r="J1499" s="15"/>
      <c r="U1499" s="1"/>
    </row>
    <row r="1500" customFormat="false" ht="15" hidden="false" customHeight="false" outlineLevel="0" collapsed="false">
      <c r="C1500" s="1"/>
      <c r="H1500" s="15"/>
      <c r="J1500" s="14"/>
      <c r="U1500" s="1"/>
    </row>
    <row r="1501" customFormat="false" ht="15" hidden="false" customHeight="false" outlineLevel="0" collapsed="false">
      <c r="C1501" s="1"/>
      <c r="H1501" s="15"/>
      <c r="J1501" s="14"/>
      <c r="U1501" s="1"/>
    </row>
    <row r="1502" customFormat="false" ht="15" hidden="false" customHeight="false" outlineLevel="0" collapsed="false">
      <c r="C1502" s="1"/>
      <c r="H1502" s="14"/>
      <c r="J1502" s="15"/>
      <c r="U1502" s="1"/>
    </row>
    <row r="1503" customFormat="false" ht="15" hidden="false" customHeight="false" outlineLevel="0" collapsed="false">
      <c r="C1503" s="1"/>
      <c r="H1503" s="14"/>
      <c r="J1503" s="15"/>
      <c r="U1503" s="1"/>
    </row>
    <row r="1504" customFormat="false" ht="15" hidden="false" customHeight="false" outlineLevel="0" collapsed="false">
      <c r="C1504" s="1"/>
      <c r="H1504" s="14"/>
      <c r="J1504" s="15"/>
      <c r="U1504" s="1"/>
    </row>
    <row r="1505" customFormat="false" ht="15" hidden="false" customHeight="false" outlineLevel="0" collapsed="false">
      <c r="C1505" s="1"/>
      <c r="H1505" s="15"/>
      <c r="J1505" s="14"/>
      <c r="U1505" s="1"/>
    </row>
    <row r="1506" customFormat="false" ht="15" hidden="false" customHeight="false" outlineLevel="0" collapsed="false">
      <c r="C1506" s="1"/>
      <c r="H1506" s="14"/>
      <c r="J1506" s="15"/>
      <c r="U1506" s="1"/>
    </row>
    <row r="1507" customFormat="false" ht="15" hidden="false" customHeight="false" outlineLevel="0" collapsed="false">
      <c r="C1507" s="1"/>
      <c r="H1507" s="14"/>
      <c r="J1507" s="15"/>
      <c r="U1507" s="1"/>
    </row>
    <row r="1508" customFormat="false" ht="15" hidden="false" customHeight="false" outlineLevel="0" collapsed="false">
      <c r="C1508" s="1"/>
      <c r="H1508" s="14"/>
      <c r="J1508" s="15"/>
      <c r="U1508" s="1"/>
    </row>
    <row r="1509" customFormat="false" ht="15" hidden="false" customHeight="false" outlineLevel="0" collapsed="false">
      <c r="C1509" s="1"/>
      <c r="H1509" s="14"/>
      <c r="J1509" s="15"/>
      <c r="U1509" s="1"/>
    </row>
    <row r="1510" customFormat="false" ht="15" hidden="false" customHeight="false" outlineLevel="0" collapsed="false">
      <c r="C1510" s="1"/>
      <c r="H1510" s="15"/>
      <c r="J1510" s="14"/>
      <c r="U1510" s="1"/>
    </row>
    <row r="1511" customFormat="false" ht="15" hidden="false" customHeight="false" outlineLevel="0" collapsed="false">
      <c r="C1511" s="1"/>
      <c r="H1511" s="15"/>
      <c r="J1511" s="15"/>
      <c r="U1511" s="1"/>
    </row>
    <row r="1512" customFormat="false" ht="15" hidden="false" customHeight="false" outlineLevel="0" collapsed="false">
      <c r="C1512" s="1"/>
      <c r="H1512" s="15"/>
      <c r="J1512" s="14"/>
      <c r="U1512" s="1"/>
    </row>
    <row r="1513" customFormat="false" ht="15" hidden="false" customHeight="false" outlineLevel="0" collapsed="false">
      <c r="C1513" s="1"/>
      <c r="H1513" s="15"/>
      <c r="J1513" s="14"/>
      <c r="U1513" s="1"/>
    </row>
    <row r="1514" customFormat="false" ht="15" hidden="false" customHeight="false" outlineLevel="0" collapsed="false">
      <c r="C1514" s="1"/>
      <c r="H1514" s="15"/>
      <c r="J1514" s="14"/>
      <c r="U1514" s="1"/>
    </row>
    <row r="1515" customFormat="false" ht="15" hidden="false" customHeight="false" outlineLevel="0" collapsed="false">
      <c r="C1515" s="1"/>
      <c r="H1515" s="15"/>
      <c r="J1515" s="14"/>
      <c r="U1515" s="1"/>
    </row>
    <row r="1516" customFormat="false" ht="15" hidden="false" customHeight="false" outlineLevel="0" collapsed="false">
      <c r="C1516" s="1"/>
      <c r="H1516" s="15"/>
      <c r="J1516" s="14"/>
      <c r="U1516" s="1"/>
    </row>
    <row r="1517" customFormat="false" ht="15" hidden="false" customHeight="false" outlineLevel="0" collapsed="false">
      <c r="C1517" s="1"/>
      <c r="H1517" s="14"/>
      <c r="J1517" s="15"/>
      <c r="U1517" s="1"/>
    </row>
    <row r="1518" customFormat="false" ht="15" hidden="false" customHeight="false" outlineLevel="0" collapsed="false">
      <c r="C1518" s="1"/>
      <c r="H1518" s="15"/>
      <c r="J1518" s="14"/>
      <c r="U1518" s="1"/>
    </row>
    <row r="1519" customFormat="false" ht="15" hidden="false" customHeight="false" outlineLevel="0" collapsed="false">
      <c r="C1519" s="1"/>
      <c r="H1519" s="14"/>
      <c r="J1519" s="15"/>
      <c r="U1519" s="1"/>
    </row>
    <row r="1520" customFormat="false" ht="15" hidden="false" customHeight="false" outlineLevel="0" collapsed="false">
      <c r="C1520" s="1"/>
      <c r="H1520" s="14"/>
      <c r="J1520" s="15"/>
      <c r="U1520" s="1"/>
    </row>
    <row r="1521" customFormat="false" ht="15" hidden="false" customHeight="false" outlineLevel="0" collapsed="false">
      <c r="C1521" s="1"/>
      <c r="H1521" s="14"/>
      <c r="J1521" s="15"/>
      <c r="U1521" s="1"/>
    </row>
    <row r="1522" customFormat="false" ht="15" hidden="false" customHeight="false" outlineLevel="0" collapsed="false">
      <c r="C1522" s="1"/>
      <c r="H1522" s="14"/>
      <c r="J1522" s="15"/>
      <c r="U1522" s="1"/>
    </row>
    <row r="1523" customFormat="false" ht="15" hidden="false" customHeight="false" outlineLevel="0" collapsed="false">
      <c r="C1523" s="1"/>
      <c r="H1523" s="14"/>
      <c r="J1523" s="15"/>
      <c r="U1523" s="1"/>
    </row>
    <row r="1524" customFormat="false" ht="15" hidden="false" customHeight="false" outlineLevel="0" collapsed="false">
      <c r="C1524" s="1"/>
      <c r="H1524" s="15"/>
      <c r="J1524" s="15"/>
      <c r="U1524" s="1"/>
    </row>
    <row r="1525" customFormat="false" ht="15" hidden="false" customHeight="false" outlineLevel="0" collapsed="false">
      <c r="C1525" s="1"/>
      <c r="H1525" s="15"/>
      <c r="J1525" s="14"/>
      <c r="U1525" s="1"/>
    </row>
    <row r="1526" customFormat="false" ht="15" hidden="false" customHeight="false" outlineLevel="0" collapsed="false">
      <c r="C1526" s="1"/>
      <c r="H1526" s="15"/>
      <c r="J1526" s="14"/>
      <c r="U1526" s="1"/>
    </row>
    <row r="1527" customFormat="false" ht="15" hidden="false" customHeight="false" outlineLevel="0" collapsed="false">
      <c r="C1527" s="1"/>
      <c r="H1527" s="15"/>
      <c r="J1527" s="15"/>
      <c r="U1527" s="1"/>
    </row>
    <row r="1528" customFormat="false" ht="15" hidden="false" customHeight="false" outlineLevel="0" collapsed="false">
      <c r="C1528" s="1"/>
      <c r="H1528" s="14"/>
      <c r="J1528" s="15"/>
      <c r="U1528" s="1"/>
    </row>
    <row r="1529" customFormat="false" ht="15" hidden="false" customHeight="false" outlineLevel="0" collapsed="false">
      <c r="C1529" s="1"/>
      <c r="H1529" s="14"/>
      <c r="J1529" s="15"/>
      <c r="U1529" s="1"/>
    </row>
    <row r="1530" customFormat="false" ht="15" hidden="false" customHeight="false" outlineLevel="0" collapsed="false">
      <c r="C1530" s="1"/>
      <c r="H1530" s="15"/>
      <c r="J1530" s="14"/>
      <c r="U1530" s="1"/>
    </row>
    <row r="1531" customFormat="false" ht="15" hidden="false" customHeight="false" outlineLevel="0" collapsed="false">
      <c r="C1531" s="1"/>
      <c r="H1531" s="14"/>
      <c r="J1531" s="15"/>
      <c r="U1531" s="1"/>
    </row>
    <row r="1532" customFormat="false" ht="15" hidden="false" customHeight="false" outlineLevel="0" collapsed="false">
      <c r="C1532" s="1"/>
      <c r="H1532" s="14"/>
      <c r="J1532" s="15"/>
      <c r="U1532" s="1"/>
    </row>
    <row r="1533" customFormat="false" ht="15" hidden="false" customHeight="false" outlineLevel="0" collapsed="false">
      <c r="C1533" s="1"/>
      <c r="H1533" s="15"/>
      <c r="J1533" s="14"/>
      <c r="U1533" s="1"/>
    </row>
    <row r="1534" customFormat="false" ht="15" hidden="false" customHeight="false" outlineLevel="0" collapsed="false">
      <c r="C1534" s="1"/>
      <c r="H1534" s="15"/>
      <c r="J1534" s="14"/>
      <c r="U1534" s="1"/>
    </row>
    <row r="1535" customFormat="false" ht="15" hidden="false" customHeight="false" outlineLevel="0" collapsed="false">
      <c r="C1535" s="1"/>
      <c r="H1535" s="15"/>
      <c r="J1535" s="14"/>
      <c r="U1535" s="1"/>
    </row>
    <row r="1536" customFormat="false" ht="15" hidden="false" customHeight="false" outlineLevel="0" collapsed="false">
      <c r="C1536" s="1"/>
      <c r="H1536" s="14"/>
      <c r="J1536" s="15"/>
      <c r="U1536" s="1"/>
    </row>
    <row r="1537" customFormat="false" ht="15" hidden="false" customHeight="false" outlineLevel="0" collapsed="false">
      <c r="C1537" s="1"/>
      <c r="H1537" s="14"/>
      <c r="J1537" s="15"/>
      <c r="U1537" s="1"/>
    </row>
    <row r="1538" customFormat="false" ht="15" hidden="false" customHeight="false" outlineLevel="0" collapsed="false">
      <c r="C1538" s="1"/>
      <c r="H1538" s="15"/>
      <c r="J1538" s="14"/>
      <c r="U1538" s="1"/>
    </row>
    <row r="1539" customFormat="false" ht="15" hidden="false" customHeight="false" outlineLevel="0" collapsed="false">
      <c r="C1539" s="1"/>
      <c r="H1539" s="15"/>
      <c r="J1539" s="15"/>
      <c r="U1539" s="1"/>
    </row>
    <row r="1540" customFormat="false" ht="15" hidden="false" customHeight="false" outlineLevel="0" collapsed="false">
      <c r="C1540" s="1"/>
      <c r="H1540" s="14"/>
      <c r="J1540" s="15"/>
      <c r="U1540" s="1"/>
    </row>
    <row r="1541" customFormat="false" ht="15" hidden="false" customHeight="false" outlineLevel="0" collapsed="false">
      <c r="C1541" s="1"/>
      <c r="H1541" s="14"/>
      <c r="J1541" s="15"/>
      <c r="U1541" s="1"/>
    </row>
    <row r="1542" customFormat="false" ht="15" hidden="false" customHeight="false" outlineLevel="0" collapsed="false">
      <c r="C1542" s="1"/>
      <c r="H1542" s="14"/>
      <c r="J1542" s="15"/>
      <c r="U1542" s="1"/>
    </row>
    <row r="1543" customFormat="false" ht="15" hidden="false" customHeight="false" outlineLevel="0" collapsed="false">
      <c r="C1543" s="1"/>
      <c r="H1543" s="15"/>
      <c r="J1543" s="14"/>
      <c r="U1543" s="1"/>
    </row>
    <row r="1544" customFormat="false" ht="15" hidden="false" customHeight="false" outlineLevel="0" collapsed="false">
      <c r="C1544" s="1"/>
      <c r="H1544" s="14"/>
      <c r="J1544" s="15"/>
      <c r="U1544" s="1"/>
    </row>
    <row r="1545" customFormat="false" ht="15" hidden="false" customHeight="false" outlineLevel="0" collapsed="false">
      <c r="C1545" s="1"/>
      <c r="H1545" s="15"/>
      <c r="J1545" s="14"/>
      <c r="U1545" s="1"/>
    </row>
    <row r="1546" customFormat="false" ht="15" hidden="false" customHeight="false" outlineLevel="0" collapsed="false">
      <c r="C1546" s="1"/>
      <c r="H1546" s="14"/>
      <c r="J1546" s="15"/>
      <c r="U1546" s="1"/>
    </row>
    <row r="1547" customFormat="false" ht="15" hidden="false" customHeight="false" outlineLevel="0" collapsed="false">
      <c r="C1547" s="1"/>
      <c r="H1547" s="14"/>
      <c r="J1547" s="15"/>
      <c r="U1547" s="1"/>
    </row>
    <row r="1548" customFormat="false" ht="15" hidden="false" customHeight="false" outlineLevel="0" collapsed="false">
      <c r="C1548" s="1"/>
      <c r="H1548" s="15"/>
      <c r="J1548" s="14"/>
      <c r="U1548" s="1"/>
    </row>
    <row r="1549" customFormat="false" ht="15" hidden="false" customHeight="false" outlineLevel="0" collapsed="false">
      <c r="C1549" s="1"/>
      <c r="H1549" s="14"/>
      <c r="J1549" s="15"/>
      <c r="U1549" s="1"/>
    </row>
    <row r="1550" customFormat="false" ht="15" hidden="false" customHeight="false" outlineLevel="0" collapsed="false">
      <c r="C1550" s="1"/>
      <c r="H1550" s="14"/>
      <c r="J1550" s="15"/>
      <c r="U1550" s="1"/>
    </row>
    <row r="1551" customFormat="false" ht="15" hidden="false" customHeight="false" outlineLevel="0" collapsed="false">
      <c r="C1551" s="1"/>
      <c r="H1551" s="14"/>
      <c r="J1551" s="15"/>
      <c r="U1551" s="1"/>
    </row>
    <row r="1552" customFormat="false" ht="15" hidden="false" customHeight="false" outlineLevel="0" collapsed="false">
      <c r="C1552" s="1"/>
      <c r="H1552" s="15"/>
      <c r="J1552" s="14"/>
      <c r="U1552" s="1"/>
    </row>
    <row r="1553" customFormat="false" ht="15" hidden="false" customHeight="false" outlineLevel="0" collapsed="false">
      <c r="C1553" s="1"/>
      <c r="H1553" s="15"/>
      <c r="J1553" s="14"/>
      <c r="U1553" s="1"/>
    </row>
    <row r="1554" customFormat="false" ht="15" hidden="false" customHeight="false" outlineLevel="0" collapsed="false">
      <c r="C1554" s="1"/>
      <c r="H1554" s="15"/>
      <c r="J1554" s="14"/>
      <c r="U1554" s="1"/>
    </row>
    <row r="1555" customFormat="false" ht="15" hidden="false" customHeight="false" outlineLevel="0" collapsed="false">
      <c r="C1555" s="1"/>
      <c r="H1555" s="14"/>
      <c r="J1555" s="15"/>
      <c r="U1555" s="1"/>
    </row>
    <row r="1556" customFormat="false" ht="15" hidden="false" customHeight="false" outlineLevel="0" collapsed="false">
      <c r="C1556" s="1"/>
      <c r="H1556" s="15"/>
      <c r="J1556" s="14"/>
      <c r="U1556" s="1"/>
    </row>
    <row r="1557" customFormat="false" ht="15" hidden="false" customHeight="false" outlineLevel="0" collapsed="false">
      <c r="C1557" s="1"/>
      <c r="H1557" s="15"/>
      <c r="J1557" s="14"/>
      <c r="U1557" s="1"/>
    </row>
    <row r="1558" customFormat="false" ht="15" hidden="false" customHeight="false" outlineLevel="0" collapsed="false">
      <c r="C1558" s="1"/>
      <c r="H1558" s="15"/>
      <c r="J1558" s="14"/>
      <c r="U1558" s="1"/>
    </row>
    <row r="1559" customFormat="false" ht="15" hidden="false" customHeight="false" outlineLevel="0" collapsed="false">
      <c r="C1559" s="1"/>
      <c r="H1559" s="15"/>
      <c r="J1559" s="14"/>
      <c r="U1559" s="1"/>
    </row>
    <row r="1560" customFormat="false" ht="15" hidden="false" customHeight="false" outlineLevel="0" collapsed="false">
      <c r="C1560" s="1"/>
      <c r="H1560" s="15"/>
      <c r="J1560" s="14"/>
      <c r="U1560" s="1"/>
    </row>
    <row r="1561" customFormat="false" ht="15" hidden="false" customHeight="false" outlineLevel="0" collapsed="false">
      <c r="C1561" s="1"/>
      <c r="H1561" s="14"/>
      <c r="J1561" s="15"/>
      <c r="U1561" s="1"/>
    </row>
    <row r="1562" customFormat="false" ht="15" hidden="false" customHeight="false" outlineLevel="0" collapsed="false">
      <c r="C1562" s="1"/>
      <c r="H1562" s="15"/>
      <c r="J1562" s="14"/>
      <c r="U1562" s="1"/>
    </row>
    <row r="1563" customFormat="false" ht="15" hidden="false" customHeight="false" outlineLevel="0" collapsed="false">
      <c r="C1563" s="1"/>
      <c r="H1563" s="14"/>
      <c r="J1563" s="15"/>
      <c r="U1563" s="1"/>
    </row>
    <row r="1564" customFormat="false" ht="15" hidden="false" customHeight="false" outlineLevel="0" collapsed="false">
      <c r="C1564" s="1"/>
      <c r="H1564" s="15"/>
      <c r="J1564" s="14"/>
      <c r="U1564" s="1"/>
    </row>
    <row r="1565" customFormat="false" ht="15" hidden="false" customHeight="false" outlineLevel="0" collapsed="false">
      <c r="C1565" s="1"/>
      <c r="H1565" s="14"/>
      <c r="J1565" s="15"/>
      <c r="U1565" s="1"/>
    </row>
    <row r="1566" customFormat="false" ht="15" hidden="false" customHeight="false" outlineLevel="0" collapsed="false">
      <c r="C1566" s="1"/>
      <c r="H1566" s="15"/>
      <c r="J1566" s="14"/>
      <c r="U1566" s="1"/>
    </row>
    <row r="1567" customFormat="false" ht="15" hidden="false" customHeight="false" outlineLevel="0" collapsed="false">
      <c r="C1567" s="1"/>
      <c r="H1567" s="15"/>
      <c r="J1567" s="14"/>
      <c r="U1567" s="1"/>
    </row>
    <row r="1568" customFormat="false" ht="15" hidden="false" customHeight="false" outlineLevel="0" collapsed="false">
      <c r="C1568" s="1"/>
      <c r="H1568" s="15"/>
      <c r="J1568" s="15"/>
      <c r="U1568" s="1"/>
    </row>
    <row r="1569" customFormat="false" ht="15" hidden="false" customHeight="false" outlineLevel="0" collapsed="false">
      <c r="C1569" s="1"/>
      <c r="H1569" s="14"/>
      <c r="J1569" s="15"/>
      <c r="U1569" s="1"/>
    </row>
    <row r="1570" customFormat="false" ht="15" hidden="false" customHeight="false" outlineLevel="0" collapsed="false">
      <c r="C1570" s="1"/>
      <c r="H1570" s="15"/>
      <c r="J1570" s="14"/>
      <c r="U1570" s="1"/>
    </row>
    <row r="1571" customFormat="false" ht="15" hidden="false" customHeight="false" outlineLevel="0" collapsed="false">
      <c r="C1571" s="1"/>
      <c r="H1571" s="15"/>
      <c r="J1571" s="14"/>
      <c r="U1571" s="1"/>
    </row>
    <row r="1572" customFormat="false" ht="15" hidden="false" customHeight="false" outlineLevel="0" collapsed="false">
      <c r="C1572" s="1"/>
      <c r="H1572" s="15"/>
      <c r="J1572" s="14"/>
      <c r="U1572" s="1"/>
    </row>
    <row r="1573" customFormat="false" ht="15" hidden="false" customHeight="false" outlineLevel="0" collapsed="false">
      <c r="C1573" s="1"/>
      <c r="H1573" s="15"/>
      <c r="J1573" s="14"/>
      <c r="U1573" s="1"/>
    </row>
    <row r="1574" customFormat="false" ht="15" hidden="false" customHeight="false" outlineLevel="0" collapsed="false">
      <c r="C1574" s="1"/>
      <c r="H1574" s="14"/>
      <c r="J1574" s="15"/>
      <c r="U1574" s="1"/>
    </row>
    <row r="1575" customFormat="false" ht="15" hidden="false" customHeight="false" outlineLevel="0" collapsed="false">
      <c r="C1575" s="1"/>
      <c r="H1575" s="14"/>
      <c r="J1575" s="15"/>
      <c r="U1575" s="1"/>
    </row>
    <row r="1576" customFormat="false" ht="15" hidden="false" customHeight="false" outlineLevel="0" collapsed="false">
      <c r="C1576" s="1"/>
      <c r="H1576" s="15"/>
      <c r="J1576" s="15"/>
      <c r="U1576" s="1"/>
    </row>
    <row r="1577" customFormat="false" ht="15" hidden="false" customHeight="false" outlineLevel="0" collapsed="false">
      <c r="C1577" s="1"/>
      <c r="H1577" s="14"/>
      <c r="J1577" s="15"/>
      <c r="U1577" s="1"/>
    </row>
    <row r="1578" customFormat="false" ht="15" hidden="false" customHeight="false" outlineLevel="0" collapsed="false">
      <c r="C1578" s="1"/>
      <c r="H1578" s="15"/>
      <c r="J1578" s="14"/>
      <c r="U1578" s="1"/>
    </row>
    <row r="1579" customFormat="false" ht="15" hidden="false" customHeight="false" outlineLevel="0" collapsed="false">
      <c r="C1579" s="1"/>
      <c r="H1579" s="15"/>
      <c r="J1579" s="14"/>
      <c r="U1579" s="1"/>
    </row>
    <row r="1580" customFormat="false" ht="15" hidden="false" customHeight="false" outlineLevel="0" collapsed="false">
      <c r="C1580" s="1"/>
      <c r="H1580" s="15"/>
      <c r="J1580" s="15"/>
      <c r="U1580" s="1"/>
    </row>
    <row r="1581" customFormat="false" ht="15" hidden="false" customHeight="false" outlineLevel="0" collapsed="false">
      <c r="C1581" s="1"/>
      <c r="H1581" s="15"/>
      <c r="J1581" s="14"/>
      <c r="U1581" s="1"/>
    </row>
    <row r="1582" customFormat="false" ht="15" hidden="false" customHeight="false" outlineLevel="0" collapsed="false">
      <c r="C1582" s="1"/>
      <c r="H1582" s="15"/>
      <c r="J1582" s="15"/>
      <c r="U1582" s="1"/>
    </row>
    <row r="1583" customFormat="false" ht="15" hidden="false" customHeight="false" outlineLevel="0" collapsed="false">
      <c r="C1583" s="1"/>
      <c r="H1583" s="14"/>
      <c r="J1583" s="15"/>
      <c r="U1583" s="1"/>
    </row>
    <row r="1584" customFormat="false" ht="15" hidden="false" customHeight="false" outlineLevel="0" collapsed="false">
      <c r="C1584" s="1"/>
      <c r="H1584" s="14"/>
      <c r="J1584" s="15"/>
      <c r="U1584" s="1"/>
    </row>
    <row r="1585" customFormat="false" ht="15" hidden="false" customHeight="false" outlineLevel="0" collapsed="false">
      <c r="C1585" s="1"/>
      <c r="H1585" s="15"/>
      <c r="J1585" s="14"/>
      <c r="U1585" s="1"/>
    </row>
    <row r="1586" customFormat="false" ht="15" hidden="false" customHeight="false" outlineLevel="0" collapsed="false">
      <c r="C1586" s="1"/>
      <c r="H1586" s="15"/>
      <c r="J1586" s="14"/>
      <c r="U1586" s="1"/>
    </row>
    <row r="1587" customFormat="false" ht="15" hidden="false" customHeight="false" outlineLevel="0" collapsed="false">
      <c r="C1587" s="1"/>
      <c r="H1587" s="15"/>
      <c r="J1587" s="14"/>
      <c r="U1587" s="1"/>
    </row>
    <row r="1588" customFormat="false" ht="15" hidden="false" customHeight="false" outlineLevel="0" collapsed="false">
      <c r="C1588" s="1"/>
      <c r="H1588" s="15"/>
      <c r="J1588" s="14"/>
      <c r="U1588" s="1"/>
    </row>
    <row r="1589" customFormat="false" ht="15" hidden="false" customHeight="false" outlineLevel="0" collapsed="false">
      <c r="C1589" s="1"/>
      <c r="H1589" s="14"/>
      <c r="J1589" s="15"/>
      <c r="U1589" s="1"/>
    </row>
    <row r="1590" customFormat="false" ht="15" hidden="false" customHeight="false" outlineLevel="0" collapsed="false">
      <c r="C1590" s="1"/>
      <c r="H1590" s="14"/>
      <c r="J1590" s="15"/>
      <c r="U1590" s="1"/>
    </row>
    <row r="1591" customFormat="false" ht="15" hidden="false" customHeight="false" outlineLevel="0" collapsed="false">
      <c r="C1591" s="1"/>
      <c r="H1591" s="14"/>
      <c r="J1591" s="15"/>
      <c r="U1591" s="1"/>
    </row>
    <row r="1592" customFormat="false" ht="15" hidden="false" customHeight="false" outlineLevel="0" collapsed="false">
      <c r="C1592" s="1"/>
      <c r="H1592" s="15"/>
      <c r="J1592" s="14"/>
      <c r="U1592" s="1"/>
    </row>
    <row r="1593" customFormat="false" ht="15" hidden="false" customHeight="false" outlineLevel="0" collapsed="false">
      <c r="C1593" s="1"/>
      <c r="H1593" s="14"/>
      <c r="J1593" s="15"/>
      <c r="U1593" s="1"/>
    </row>
    <row r="1594" customFormat="false" ht="15" hidden="false" customHeight="false" outlineLevel="0" collapsed="false">
      <c r="C1594" s="1"/>
      <c r="H1594" s="15"/>
      <c r="J1594" s="14"/>
      <c r="U1594" s="1"/>
    </row>
    <row r="1595" customFormat="false" ht="15" hidden="false" customHeight="false" outlineLevel="0" collapsed="false">
      <c r="C1595" s="1"/>
      <c r="H1595" s="15"/>
      <c r="J1595" s="14"/>
      <c r="U1595" s="1"/>
    </row>
    <row r="1596" customFormat="false" ht="15" hidden="false" customHeight="false" outlineLevel="0" collapsed="false">
      <c r="C1596" s="1"/>
      <c r="H1596" s="15"/>
      <c r="J1596" s="15"/>
      <c r="U1596" s="1"/>
    </row>
    <row r="1597" customFormat="false" ht="15" hidden="false" customHeight="false" outlineLevel="0" collapsed="false">
      <c r="C1597" s="1"/>
      <c r="H1597" s="15"/>
      <c r="J1597" s="14"/>
      <c r="U1597" s="1"/>
    </row>
    <row r="1598" customFormat="false" ht="15" hidden="false" customHeight="false" outlineLevel="0" collapsed="false">
      <c r="C1598" s="1"/>
      <c r="H1598" s="15"/>
      <c r="J1598" s="14"/>
      <c r="U1598" s="1"/>
    </row>
    <row r="1599" customFormat="false" ht="15" hidden="false" customHeight="false" outlineLevel="0" collapsed="false">
      <c r="C1599" s="1"/>
      <c r="H1599" s="14"/>
      <c r="J1599" s="15"/>
      <c r="U1599" s="1"/>
    </row>
    <row r="1600" customFormat="false" ht="15" hidden="false" customHeight="false" outlineLevel="0" collapsed="false">
      <c r="C1600" s="1"/>
      <c r="H1600" s="15"/>
      <c r="J1600" s="14"/>
      <c r="U1600" s="1"/>
    </row>
    <row r="1601" customFormat="false" ht="15" hidden="false" customHeight="false" outlineLevel="0" collapsed="false">
      <c r="C1601" s="1"/>
      <c r="H1601" s="15"/>
      <c r="J1601" s="14"/>
      <c r="U1601" s="1"/>
    </row>
    <row r="1602" customFormat="false" ht="15" hidden="false" customHeight="false" outlineLevel="0" collapsed="false">
      <c r="C1602" s="1"/>
      <c r="H1602" s="14"/>
      <c r="J1602" s="15"/>
      <c r="U1602" s="1"/>
    </row>
    <row r="1603" customFormat="false" ht="15" hidden="false" customHeight="false" outlineLevel="0" collapsed="false">
      <c r="C1603" s="1"/>
      <c r="H1603" s="15"/>
      <c r="J1603" s="14"/>
      <c r="U1603" s="1"/>
    </row>
    <row r="1604" customFormat="false" ht="15" hidden="false" customHeight="false" outlineLevel="0" collapsed="false">
      <c r="C1604" s="1"/>
      <c r="H1604" s="14"/>
      <c r="J1604" s="15"/>
      <c r="U1604" s="1"/>
    </row>
    <row r="1605" customFormat="false" ht="15" hidden="false" customHeight="false" outlineLevel="0" collapsed="false">
      <c r="C1605" s="1"/>
      <c r="H1605" s="14"/>
      <c r="J1605" s="15"/>
      <c r="U1605" s="1"/>
    </row>
    <row r="1606" customFormat="false" ht="15" hidden="false" customHeight="false" outlineLevel="0" collapsed="false">
      <c r="C1606" s="1"/>
      <c r="H1606" s="15"/>
      <c r="J1606" s="14"/>
      <c r="U1606" s="1"/>
    </row>
    <row r="1607" customFormat="false" ht="15" hidden="false" customHeight="false" outlineLevel="0" collapsed="false">
      <c r="C1607" s="1"/>
      <c r="H1607" s="15"/>
      <c r="J1607" s="14"/>
      <c r="U1607" s="1"/>
    </row>
    <row r="1608" customFormat="false" ht="15" hidden="false" customHeight="false" outlineLevel="0" collapsed="false">
      <c r="C1608" s="1"/>
      <c r="H1608" s="15"/>
      <c r="J1608" s="14"/>
      <c r="U1608" s="1"/>
    </row>
    <row r="1609" customFormat="false" ht="15" hidden="false" customHeight="false" outlineLevel="0" collapsed="false">
      <c r="C1609" s="1"/>
      <c r="H1609" s="15"/>
      <c r="J1609" s="14"/>
      <c r="U1609" s="1"/>
    </row>
    <row r="1610" customFormat="false" ht="15" hidden="false" customHeight="false" outlineLevel="0" collapsed="false">
      <c r="C1610" s="1"/>
      <c r="H1610" s="15"/>
      <c r="J1610" s="15"/>
      <c r="U1610" s="1"/>
    </row>
    <row r="1611" customFormat="false" ht="15" hidden="false" customHeight="false" outlineLevel="0" collapsed="false">
      <c r="C1611" s="1"/>
      <c r="H1611" s="14"/>
      <c r="J1611" s="15"/>
      <c r="U1611" s="1"/>
    </row>
    <row r="1612" customFormat="false" ht="15" hidden="false" customHeight="false" outlineLevel="0" collapsed="false">
      <c r="C1612" s="1"/>
      <c r="H1612" s="15"/>
      <c r="J1612" s="14"/>
      <c r="U1612" s="1"/>
    </row>
    <row r="1613" customFormat="false" ht="15" hidden="false" customHeight="false" outlineLevel="0" collapsed="false">
      <c r="C1613" s="1"/>
      <c r="H1613" s="15"/>
      <c r="J1613" s="14"/>
      <c r="U1613" s="1"/>
    </row>
    <row r="1614" customFormat="false" ht="15" hidden="false" customHeight="false" outlineLevel="0" collapsed="false">
      <c r="C1614" s="1"/>
      <c r="H1614" s="14"/>
      <c r="J1614" s="15"/>
      <c r="U1614" s="1"/>
    </row>
    <row r="1615" customFormat="false" ht="15" hidden="false" customHeight="false" outlineLevel="0" collapsed="false">
      <c r="C1615" s="1"/>
      <c r="H1615" s="15"/>
      <c r="J1615" s="14"/>
      <c r="U1615" s="1"/>
    </row>
    <row r="1616" customFormat="false" ht="15" hidden="false" customHeight="false" outlineLevel="0" collapsed="false">
      <c r="C1616" s="1"/>
      <c r="H1616" s="14"/>
      <c r="J1616" s="15"/>
      <c r="U1616" s="1"/>
    </row>
    <row r="1617" customFormat="false" ht="15" hidden="false" customHeight="false" outlineLevel="0" collapsed="false">
      <c r="C1617" s="1"/>
      <c r="H1617" s="14"/>
      <c r="J1617" s="14"/>
      <c r="U1617" s="1"/>
    </row>
    <row r="1618" customFormat="false" ht="15" hidden="false" customHeight="false" outlineLevel="0" collapsed="false">
      <c r="C1618" s="1"/>
      <c r="H1618" s="14"/>
      <c r="J1618" s="15"/>
      <c r="U1618" s="1"/>
    </row>
    <row r="1619" customFormat="false" ht="15" hidden="false" customHeight="false" outlineLevel="0" collapsed="false">
      <c r="C1619" s="1"/>
      <c r="H1619" s="14"/>
      <c r="J1619" s="15"/>
      <c r="U1619" s="1"/>
    </row>
    <row r="1620" customFormat="false" ht="15" hidden="false" customHeight="false" outlineLevel="0" collapsed="false">
      <c r="C1620" s="1"/>
      <c r="H1620" s="15"/>
      <c r="J1620" s="14"/>
      <c r="U1620" s="1"/>
    </row>
    <row r="1621" customFormat="false" ht="15" hidden="false" customHeight="false" outlineLevel="0" collapsed="false">
      <c r="C1621" s="1"/>
      <c r="H1621" s="14"/>
      <c r="J1621" s="15"/>
      <c r="U1621" s="1"/>
    </row>
    <row r="1622" customFormat="false" ht="15" hidden="false" customHeight="false" outlineLevel="0" collapsed="false">
      <c r="C1622" s="1"/>
      <c r="H1622" s="15"/>
      <c r="J1622" s="14"/>
      <c r="U1622" s="1"/>
    </row>
    <row r="1623" customFormat="false" ht="15" hidden="false" customHeight="false" outlineLevel="0" collapsed="false">
      <c r="C1623" s="1"/>
      <c r="H1623" s="15"/>
      <c r="J1623" s="14"/>
      <c r="U1623" s="1"/>
    </row>
    <row r="1624" customFormat="false" ht="15" hidden="false" customHeight="false" outlineLevel="0" collapsed="false">
      <c r="C1624" s="1"/>
      <c r="H1624" s="14"/>
      <c r="J1624" s="15"/>
      <c r="U1624" s="1"/>
    </row>
    <row r="1625" customFormat="false" ht="15" hidden="false" customHeight="false" outlineLevel="0" collapsed="false">
      <c r="C1625" s="1"/>
      <c r="H1625" s="14"/>
      <c r="J1625" s="15"/>
      <c r="U1625" s="1"/>
    </row>
    <row r="1626" customFormat="false" ht="15" hidden="false" customHeight="false" outlineLevel="0" collapsed="false">
      <c r="C1626" s="1"/>
      <c r="H1626" s="15"/>
      <c r="J1626" s="15"/>
      <c r="U1626" s="1"/>
    </row>
    <row r="1627" customFormat="false" ht="15" hidden="false" customHeight="false" outlineLevel="0" collapsed="false">
      <c r="C1627" s="1"/>
      <c r="H1627" s="14"/>
      <c r="J1627" s="15"/>
      <c r="U1627" s="1"/>
    </row>
    <row r="1628" customFormat="false" ht="15" hidden="false" customHeight="false" outlineLevel="0" collapsed="false">
      <c r="C1628" s="1"/>
      <c r="H1628" s="14"/>
      <c r="J1628" s="15"/>
      <c r="U1628" s="1"/>
    </row>
    <row r="1629" customFormat="false" ht="15" hidden="false" customHeight="false" outlineLevel="0" collapsed="false">
      <c r="C1629" s="1"/>
      <c r="H1629" s="15"/>
      <c r="J1629" s="14"/>
      <c r="U1629" s="1"/>
    </row>
    <row r="1630" customFormat="false" ht="15" hidden="false" customHeight="false" outlineLevel="0" collapsed="false">
      <c r="C1630" s="1"/>
      <c r="H1630" s="15"/>
      <c r="J1630" s="14"/>
      <c r="U1630" s="1"/>
    </row>
    <row r="1631" customFormat="false" ht="15" hidden="false" customHeight="false" outlineLevel="0" collapsed="false">
      <c r="C1631" s="1"/>
      <c r="H1631" s="15"/>
      <c r="J1631" s="14"/>
      <c r="U1631" s="1"/>
    </row>
    <row r="1632" customFormat="false" ht="15" hidden="false" customHeight="false" outlineLevel="0" collapsed="false">
      <c r="C1632" s="1"/>
      <c r="H1632" s="15"/>
      <c r="J1632" s="14"/>
      <c r="U1632" s="1"/>
    </row>
    <row r="1633" customFormat="false" ht="15" hidden="false" customHeight="false" outlineLevel="0" collapsed="false">
      <c r="C1633" s="1"/>
      <c r="H1633" s="15"/>
      <c r="J1633" s="14"/>
      <c r="U1633" s="1"/>
    </row>
    <row r="1634" customFormat="false" ht="15" hidden="false" customHeight="false" outlineLevel="0" collapsed="false">
      <c r="C1634" s="1"/>
      <c r="H1634" s="15"/>
      <c r="J1634" s="14"/>
      <c r="U1634" s="1"/>
    </row>
    <row r="1635" customFormat="false" ht="15" hidden="false" customHeight="false" outlineLevel="0" collapsed="false">
      <c r="C1635" s="1"/>
      <c r="H1635" s="15"/>
      <c r="J1635" s="14"/>
      <c r="U1635" s="1"/>
    </row>
    <row r="1636" customFormat="false" ht="15" hidden="false" customHeight="false" outlineLevel="0" collapsed="false">
      <c r="C1636" s="1"/>
      <c r="H1636" s="14"/>
      <c r="J1636" s="15"/>
      <c r="U1636" s="1"/>
    </row>
    <row r="1637" customFormat="false" ht="15" hidden="false" customHeight="false" outlineLevel="0" collapsed="false">
      <c r="C1637" s="1"/>
      <c r="H1637" s="15"/>
      <c r="J1637" s="14"/>
      <c r="U1637" s="1"/>
    </row>
    <row r="1638" customFormat="false" ht="15" hidden="false" customHeight="false" outlineLevel="0" collapsed="false">
      <c r="C1638" s="1"/>
      <c r="H1638" s="15"/>
      <c r="J1638" s="14"/>
      <c r="U1638" s="1"/>
    </row>
    <row r="1639" customFormat="false" ht="15" hidden="false" customHeight="false" outlineLevel="0" collapsed="false">
      <c r="C1639" s="1"/>
      <c r="H1639" s="14"/>
      <c r="J1639" s="15"/>
      <c r="U1639" s="1"/>
    </row>
    <row r="1640" customFormat="false" ht="15" hidden="false" customHeight="false" outlineLevel="0" collapsed="false">
      <c r="C1640" s="1"/>
      <c r="H1640" s="14"/>
      <c r="J1640" s="15"/>
      <c r="U1640" s="1"/>
    </row>
    <row r="1641" customFormat="false" ht="15" hidden="false" customHeight="false" outlineLevel="0" collapsed="false">
      <c r="C1641" s="1"/>
      <c r="H1641" s="15"/>
      <c r="J1641" s="15"/>
      <c r="U1641" s="1"/>
    </row>
    <row r="1642" customFormat="false" ht="15" hidden="false" customHeight="false" outlineLevel="0" collapsed="false">
      <c r="C1642" s="1"/>
      <c r="H1642" s="15"/>
      <c r="J1642" s="14"/>
      <c r="U1642" s="1"/>
    </row>
    <row r="1643" customFormat="false" ht="15" hidden="false" customHeight="false" outlineLevel="0" collapsed="false">
      <c r="C1643" s="1"/>
      <c r="H1643" s="15"/>
      <c r="J1643" s="14"/>
      <c r="U1643" s="1"/>
    </row>
    <row r="1644" customFormat="false" ht="15" hidden="false" customHeight="false" outlineLevel="0" collapsed="false">
      <c r="C1644" s="1"/>
      <c r="H1644" s="15"/>
      <c r="J1644" s="15"/>
      <c r="U1644" s="1"/>
    </row>
    <row r="1645" customFormat="false" ht="15" hidden="false" customHeight="false" outlineLevel="0" collapsed="false">
      <c r="C1645" s="1"/>
      <c r="H1645" s="14"/>
      <c r="J1645" s="15"/>
      <c r="U1645" s="1"/>
    </row>
    <row r="1646" customFormat="false" ht="15" hidden="false" customHeight="false" outlineLevel="0" collapsed="false">
      <c r="C1646" s="1"/>
      <c r="H1646" s="14"/>
      <c r="J1646" s="15"/>
      <c r="U1646" s="1"/>
    </row>
    <row r="1647" customFormat="false" ht="15" hidden="false" customHeight="false" outlineLevel="0" collapsed="false">
      <c r="C1647" s="1"/>
      <c r="H1647" s="14"/>
      <c r="J1647" s="15"/>
      <c r="U1647" s="1"/>
    </row>
    <row r="1648" customFormat="false" ht="15" hidden="false" customHeight="false" outlineLevel="0" collapsed="false">
      <c r="C1648" s="1"/>
      <c r="H1648" s="15"/>
      <c r="J1648" s="14"/>
      <c r="U1648" s="1"/>
    </row>
    <row r="1649" customFormat="false" ht="15" hidden="false" customHeight="false" outlineLevel="0" collapsed="false">
      <c r="C1649" s="1"/>
      <c r="H1649" s="15"/>
      <c r="J1649" s="14"/>
      <c r="U1649" s="1"/>
    </row>
    <row r="1650" customFormat="false" ht="15" hidden="false" customHeight="false" outlineLevel="0" collapsed="false">
      <c r="C1650" s="1"/>
      <c r="H1650" s="15"/>
      <c r="J1650" s="14"/>
      <c r="U1650" s="1"/>
    </row>
    <row r="1651" customFormat="false" ht="15" hidden="false" customHeight="false" outlineLevel="0" collapsed="false">
      <c r="C1651" s="1"/>
      <c r="H1651" s="14"/>
      <c r="J1651" s="15"/>
      <c r="U1651" s="1"/>
    </row>
    <row r="1652" customFormat="false" ht="15" hidden="false" customHeight="false" outlineLevel="0" collapsed="false">
      <c r="C1652" s="1"/>
      <c r="H1652" s="14"/>
      <c r="J1652" s="15"/>
      <c r="U1652" s="1"/>
    </row>
    <row r="1653" customFormat="false" ht="15" hidden="false" customHeight="false" outlineLevel="0" collapsed="false">
      <c r="C1653" s="1"/>
      <c r="H1653" s="15"/>
      <c r="J1653" s="15"/>
      <c r="U1653" s="1"/>
    </row>
    <row r="1654" customFormat="false" ht="15" hidden="false" customHeight="false" outlineLevel="0" collapsed="false">
      <c r="C1654" s="1"/>
      <c r="H1654" s="14"/>
      <c r="J1654" s="15"/>
      <c r="U1654" s="1"/>
    </row>
    <row r="1655" customFormat="false" ht="15" hidden="false" customHeight="false" outlineLevel="0" collapsed="false">
      <c r="C1655" s="1"/>
      <c r="H1655" s="15"/>
      <c r="J1655" s="14"/>
      <c r="U1655" s="1"/>
    </row>
    <row r="1656" customFormat="false" ht="15" hidden="false" customHeight="false" outlineLevel="0" collapsed="false">
      <c r="C1656" s="1"/>
      <c r="H1656" s="14"/>
      <c r="J1656" s="15"/>
      <c r="U1656" s="1"/>
    </row>
    <row r="1657" customFormat="false" ht="15" hidden="false" customHeight="false" outlineLevel="0" collapsed="false">
      <c r="C1657" s="1"/>
      <c r="H1657" s="15"/>
      <c r="J1657" s="14"/>
      <c r="U1657" s="1"/>
    </row>
    <row r="1658" customFormat="false" ht="15" hidden="false" customHeight="false" outlineLevel="0" collapsed="false">
      <c r="C1658" s="1"/>
      <c r="H1658" s="15"/>
      <c r="J1658" s="14"/>
      <c r="U1658" s="1"/>
    </row>
    <row r="1659" customFormat="false" ht="15" hidden="false" customHeight="false" outlineLevel="0" collapsed="false">
      <c r="C1659" s="1"/>
      <c r="H1659" s="14"/>
      <c r="J1659" s="15"/>
      <c r="U1659" s="1"/>
    </row>
    <row r="1660" customFormat="false" ht="15" hidden="false" customHeight="false" outlineLevel="0" collapsed="false">
      <c r="C1660" s="1"/>
      <c r="H1660" s="15"/>
      <c r="J1660" s="14"/>
      <c r="U1660" s="1"/>
    </row>
    <row r="1661" customFormat="false" ht="15" hidden="false" customHeight="false" outlineLevel="0" collapsed="false">
      <c r="C1661" s="1"/>
      <c r="H1661" s="14"/>
      <c r="J1661" s="15"/>
      <c r="U1661" s="1"/>
    </row>
    <row r="1662" customFormat="false" ht="15" hidden="false" customHeight="false" outlineLevel="0" collapsed="false">
      <c r="C1662" s="1"/>
      <c r="H1662" s="14"/>
      <c r="J1662" s="15"/>
      <c r="U1662" s="1"/>
    </row>
    <row r="1663" customFormat="false" ht="15" hidden="false" customHeight="false" outlineLevel="0" collapsed="false">
      <c r="C1663" s="1"/>
      <c r="H1663" s="15"/>
      <c r="J1663" s="14"/>
      <c r="U1663" s="1"/>
    </row>
    <row r="1664" customFormat="false" ht="15" hidden="false" customHeight="false" outlineLevel="0" collapsed="false">
      <c r="C1664" s="1"/>
      <c r="H1664" s="15"/>
      <c r="J1664" s="15"/>
      <c r="U1664" s="1"/>
    </row>
    <row r="1665" customFormat="false" ht="15" hidden="false" customHeight="false" outlineLevel="0" collapsed="false">
      <c r="C1665" s="1"/>
      <c r="H1665" s="15"/>
      <c r="J1665" s="14"/>
      <c r="U1665" s="1"/>
    </row>
    <row r="1666" customFormat="false" ht="15" hidden="false" customHeight="false" outlineLevel="0" collapsed="false">
      <c r="C1666" s="1"/>
      <c r="H1666" s="14"/>
      <c r="J1666" s="15"/>
      <c r="U1666" s="1"/>
    </row>
    <row r="1667" customFormat="false" ht="15" hidden="false" customHeight="false" outlineLevel="0" collapsed="false">
      <c r="C1667" s="1"/>
      <c r="H1667" s="15"/>
      <c r="J1667" s="14"/>
      <c r="U1667" s="1"/>
    </row>
    <row r="1668" customFormat="false" ht="15" hidden="false" customHeight="false" outlineLevel="0" collapsed="false">
      <c r="C1668" s="1"/>
      <c r="H1668" s="15"/>
      <c r="J1668" s="14"/>
      <c r="U1668" s="1"/>
    </row>
    <row r="1669" customFormat="false" ht="15" hidden="false" customHeight="false" outlineLevel="0" collapsed="false">
      <c r="C1669" s="1"/>
      <c r="H1669" s="14"/>
      <c r="J1669" s="15"/>
      <c r="U1669" s="1"/>
    </row>
    <row r="1670" customFormat="false" ht="15" hidden="false" customHeight="false" outlineLevel="0" collapsed="false">
      <c r="C1670" s="1"/>
      <c r="H1670" s="14"/>
      <c r="J1670" s="15"/>
      <c r="U1670" s="1"/>
    </row>
    <row r="1671" customFormat="false" ht="15" hidden="false" customHeight="false" outlineLevel="0" collapsed="false">
      <c r="C1671" s="1"/>
      <c r="H1671" s="15"/>
      <c r="J1671" s="14"/>
      <c r="U1671" s="1"/>
    </row>
    <row r="1672" customFormat="false" ht="15" hidden="false" customHeight="false" outlineLevel="0" collapsed="false">
      <c r="C1672" s="1"/>
      <c r="H1672" s="14"/>
      <c r="J1672" s="15"/>
      <c r="U1672" s="1"/>
    </row>
    <row r="1673" customFormat="false" ht="15" hidden="false" customHeight="false" outlineLevel="0" collapsed="false">
      <c r="C1673" s="1"/>
      <c r="H1673" s="14"/>
      <c r="J1673" s="14"/>
      <c r="U1673" s="1"/>
    </row>
    <row r="1674" customFormat="false" ht="15" hidden="false" customHeight="false" outlineLevel="0" collapsed="false">
      <c r="C1674" s="1"/>
      <c r="H1674" s="15"/>
      <c r="J1674" s="14"/>
      <c r="U1674" s="1"/>
    </row>
    <row r="1675" customFormat="false" ht="15" hidden="false" customHeight="false" outlineLevel="0" collapsed="false">
      <c r="C1675" s="1"/>
      <c r="H1675" s="15"/>
      <c r="J1675" s="15"/>
      <c r="U1675" s="1"/>
    </row>
    <row r="1676" customFormat="false" ht="15" hidden="false" customHeight="false" outlineLevel="0" collapsed="false">
      <c r="C1676" s="1"/>
      <c r="H1676" s="15"/>
      <c r="J1676" s="15"/>
      <c r="U1676" s="1"/>
    </row>
    <row r="1677" customFormat="false" ht="15" hidden="false" customHeight="false" outlineLevel="0" collapsed="false">
      <c r="C1677" s="1"/>
      <c r="H1677" s="14"/>
      <c r="J1677" s="15"/>
      <c r="U1677" s="1"/>
    </row>
    <row r="1678" customFormat="false" ht="15" hidden="false" customHeight="false" outlineLevel="0" collapsed="false">
      <c r="C1678" s="1"/>
      <c r="H1678" s="14"/>
      <c r="J1678" s="15"/>
      <c r="U1678" s="1"/>
    </row>
    <row r="1679" customFormat="false" ht="15" hidden="false" customHeight="false" outlineLevel="0" collapsed="false">
      <c r="C1679" s="1"/>
      <c r="H1679" s="14"/>
      <c r="J1679" s="15"/>
      <c r="U1679" s="1"/>
    </row>
    <row r="1680" customFormat="false" ht="15" hidden="false" customHeight="false" outlineLevel="0" collapsed="false">
      <c r="C1680" s="1"/>
      <c r="H1680" s="15"/>
      <c r="J1680" s="14"/>
      <c r="U1680" s="1"/>
    </row>
    <row r="1681" customFormat="false" ht="15" hidden="false" customHeight="false" outlineLevel="0" collapsed="false">
      <c r="C1681" s="1"/>
      <c r="H1681" s="14"/>
      <c r="J1681" s="15"/>
      <c r="U1681" s="1"/>
    </row>
    <row r="1682" customFormat="false" ht="15" hidden="false" customHeight="false" outlineLevel="0" collapsed="false">
      <c r="C1682" s="1"/>
      <c r="H1682" s="14"/>
      <c r="J1682" s="15"/>
      <c r="U1682" s="1"/>
    </row>
    <row r="1683" customFormat="false" ht="15" hidden="false" customHeight="false" outlineLevel="0" collapsed="false">
      <c r="C1683" s="1"/>
      <c r="H1683" s="14"/>
      <c r="J1683" s="15"/>
      <c r="U1683" s="1"/>
    </row>
    <row r="1684" customFormat="false" ht="15" hidden="false" customHeight="false" outlineLevel="0" collapsed="false">
      <c r="C1684" s="1"/>
      <c r="H1684" s="14"/>
      <c r="J1684" s="15"/>
      <c r="U1684" s="1"/>
    </row>
    <row r="1685" customFormat="false" ht="15" hidden="false" customHeight="false" outlineLevel="0" collapsed="false">
      <c r="C1685" s="1"/>
      <c r="H1685" s="15"/>
      <c r="J1685" s="14"/>
      <c r="U1685" s="1"/>
    </row>
    <row r="1686" customFormat="false" ht="15" hidden="false" customHeight="false" outlineLevel="0" collapsed="false">
      <c r="C1686" s="1"/>
      <c r="H1686" s="15"/>
      <c r="J1686" s="14"/>
      <c r="U1686" s="1"/>
    </row>
    <row r="1687" customFormat="false" ht="15" hidden="false" customHeight="false" outlineLevel="0" collapsed="false">
      <c r="C1687" s="1"/>
      <c r="H1687" s="14"/>
      <c r="J1687" s="15"/>
      <c r="U1687" s="1"/>
    </row>
    <row r="1688" customFormat="false" ht="15" hidden="false" customHeight="false" outlineLevel="0" collapsed="false">
      <c r="C1688" s="1"/>
      <c r="H1688" s="15"/>
      <c r="J1688" s="14"/>
      <c r="U1688" s="1"/>
    </row>
    <row r="1689" customFormat="false" ht="15" hidden="false" customHeight="false" outlineLevel="0" collapsed="false">
      <c r="C1689" s="1"/>
      <c r="H1689" s="14"/>
      <c r="J1689" s="15"/>
      <c r="U1689" s="1"/>
    </row>
    <row r="1690" customFormat="false" ht="15" hidden="false" customHeight="false" outlineLevel="0" collapsed="false">
      <c r="C1690" s="1"/>
      <c r="H1690" s="14"/>
      <c r="J1690" s="15"/>
      <c r="U1690" s="1"/>
    </row>
    <row r="1691" customFormat="false" ht="15" hidden="false" customHeight="false" outlineLevel="0" collapsed="false">
      <c r="C1691" s="1"/>
      <c r="H1691" s="15"/>
      <c r="J1691" s="14"/>
      <c r="U1691" s="1"/>
    </row>
    <row r="1692" customFormat="false" ht="15" hidden="false" customHeight="false" outlineLevel="0" collapsed="false">
      <c r="C1692" s="1"/>
      <c r="H1692" s="14"/>
      <c r="J1692" s="15"/>
      <c r="U1692" s="1"/>
    </row>
    <row r="1693" customFormat="false" ht="15" hidden="false" customHeight="false" outlineLevel="0" collapsed="false">
      <c r="C1693" s="1"/>
      <c r="H1693" s="14"/>
      <c r="J1693" s="15"/>
      <c r="U1693" s="1"/>
    </row>
    <row r="1694" customFormat="false" ht="15" hidden="false" customHeight="false" outlineLevel="0" collapsed="false">
      <c r="C1694" s="1"/>
      <c r="H1694" s="14"/>
      <c r="J1694" s="15"/>
      <c r="U1694" s="1"/>
    </row>
    <row r="1695" customFormat="false" ht="15" hidden="false" customHeight="false" outlineLevel="0" collapsed="false">
      <c r="C1695" s="1"/>
      <c r="H1695" s="14"/>
      <c r="J1695" s="15"/>
      <c r="U1695" s="1"/>
    </row>
    <row r="1696" customFormat="false" ht="15" hidden="false" customHeight="false" outlineLevel="0" collapsed="false">
      <c r="C1696" s="1"/>
      <c r="H1696" s="15"/>
      <c r="J1696" s="15"/>
      <c r="U1696" s="1"/>
    </row>
    <row r="1697" customFormat="false" ht="15" hidden="false" customHeight="false" outlineLevel="0" collapsed="false">
      <c r="C1697" s="1"/>
      <c r="H1697" s="15"/>
      <c r="J1697" s="14"/>
      <c r="U1697" s="1"/>
    </row>
    <row r="1698" customFormat="false" ht="15" hidden="false" customHeight="false" outlineLevel="0" collapsed="false">
      <c r="C1698" s="1"/>
      <c r="H1698" s="15"/>
      <c r="J1698" s="15"/>
      <c r="U1698" s="1"/>
    </row>
    <row r="1699" customFormat="false" ht="15" hidden="false" customHeight="false" outlineLevel="0" collapsed="false">
      <c r="C1699" s="1"/>
      <c r="H1699" s="15"/>
      <c r="J1699" s="14"/>
      <c r="U1699" s="1"/>
    </row>
    <row r="1700" customFormat="false" ht="15" hidden="false" customHeight="false" outlineLevel="0" collapsed="false">
      <c r="C1700" s="1"/>
      <c r="H1700" s="15"/>
      <c r="J1700" s="14"/>
      <c r="U1700" s="1"/>
    </row>
    <row r="1701" customFormat="false" ht="15" hidden="false" customHeight="false" outlineLevel="0" collapsed="false">
      <c r="C1701" s="1"/>
      <c r="H1701" s="15"/>
      <c r="J1701" s="14"/>
      <c r="U1701" s="1"/>
    </row>
    <row r="1702" customFormat="false" ht="15" hidden="false" customHeight="false" outlineLevel="0" collapsed="false">
      <c r="C1702" s="1"/>
      <c r="H1702" s="14"/>
      <c r="J1702" s="14"/>
      <c r="U1702" s="1"/>
    </row>
    <row r="1703" customFormat="false" ht="15" hidden="false" customHeight="false" outlineLevel="0" collapsed="false">
      <c r="C1703" s="1"/>
      <c r="H1703" s="14"/>
      <c r="J1703" s="15"/>
      <c r="U1703" s="1"/>
    </row>
    <row r="1704" customFormat="false" ht="15" hidden="false" customHeight="false" outlineLevel="0" collapsed="false">
      <c r="C1704" s="1"/>
      <c r="H1704" s="15"/>
      <c r="J1704" s="14"/>
      <c r="U1704" s="1"/>
    </row>
    <row r="1705" customFormat="false" ht="15" hidden="false" customHeight="false" outlineLevel="0" collapsed="false">
      <c r="C1705" s="1"/>
      <c r="H1705" s="15"/>
      <c r="J1705" s="15"/>
      <c r="U1705" s="1"/>
    </row>
    <row r="1706" customFormat="false" ht="15" hidden="false" customHeight="false" outlineLevel="0" collapsed="false">
      <c r="C1706" s="1"/>
      <c r="H1706" s="14"/>
      <c r="J1706" s="15"/>
      <c r="U1706" s="1"/>
    </row>
    <row r="1707" customFormat="false" ht="15" hidden="false" customHeight="false" outlineLevel="0" collapsed="false">
      <c r="C1707" s="1"/>
      <c r="H1707" s="15"/>
      <c r="J1707" s="14"/>
      <c r="U1707" s="1"/>
    </row>
    <row r="1708" customFormat="false" ht="15" hidden="false" customHeight="false" outlineLevel="0" collapsed="false">
      <c r="C1708" s="1"/>
      <c r="H1708" s="14"/>
      <c r="J1708" s="15"/>
      <c r="U1708" s="1"/>
    </row>
    <row r="1709" customFormat="false" ht="15" hidden="false" customHeight="false" outlineLevel="0" collapsed="false">
      <c r="C1709" s="1"/>
      <c r="H1709" s="14"/>
      <c r="J1709" s="15"/>
      <c r="U1709" s="1"/>
    </row>
    <row r="1710" customFormat="false" ht="15" hidden="false" customHeight="false" outlineLevel="0" collapsed="false">
      <c r="C1710" s="1"/>
      <c r="H1710" s="15"/>
      <c r="J1710" s="14"/>
      <c r="U1710" s="1"/>
    </row>
    <row r="1711" customFormat="false" ht="15" hidden="false" customHeight="false" outlineLevel="0" collapsed="false">
      <c r="C1711" s="1"/>
      <c r="H1711" s="15"/>
      <c r="J1711" s="14"/>
      <c r="U1711" s="1"/>
    </row>
    <row r="1712" customFormat="false" ht="15" hidden="false" customHeight="false" outlineLevel="0" collapsed="false">
      <c r="C1712" s="1"/>
      <c r="H1712" s="14"/>
      <c r="J1712" s="15"/>
      <c r="U1712" s="1"/>
    </row>
    <row r="1713" customFormat="false" ht="15" hidden="false" customHeight="false" outlineLevel="0" collapsed="false">
      <c r="C1713" s="1"/>
      <c r="H1713" s="14"/>
      <c r="J1713" s="15"/>
      <c r="U1713" s="1"/>
    </row>
    <row r="1714" customFormat="false" ht="15" hidden="false" customHeight="false" outlineLevel="0" collapsed="false">
      <c r="C1714" s="1"/>
      <c r="H1714" s="14"/>
      <c r="J1714" s="15"/>
      <c r="U1714" s="1"/>
    </row>
    <row r="1715" customFormat="false" ht="15" hidden="false" customHeight="false" outlineLevel="0" collapsed="false">
      <c r="C1715" s="1"/>
      <c r="H1715" s="15"/>
      <c r="J1715" s="14"/>
      <c r="U1715" s="1"/>
    </row>
    <row r="1716" customFormat="false" ht="15" hidden="false" customHeight="false" outlineLevel="0" collapsed="false">
      <c r="C1716" s="1"/>
      <c r="H1716" s="15"/>
      <c r="J1716" s="14"/>
      <c r="U1716" s="1"/>
    </row>
    <row r="1717" customFormat="false" ht="15" hidden="false" customHeight="false" outlineLevel="0" collapsed="false">
      <c r="C1717" s="1"/>
      <c r="H1717" s="15"/>
      <c r="J1717" s="14"/>
      <c r="U1717" s="1"/>
    </row>
    <row r="1719" customFormat="false" ht="15" hidden="false" customHeight="false" outlineLevel="0" collapsed="false">
      <c r="C1719" s="1"/>
      <c r="H1719" s="15"/>
      <c r="J1719" s="14"/>
      <c r="U1719" s="1"/>
    </row>
    <row r="1720" customFormat="false" ht="15" hidden="false" customHeight="false" outlineLevel="0" collapsed="false">
      <c r="C1720" s="1"/>
      <c r="H1720" s="15"/>
      <c r="J1720" s="14"/>
      <c r="U1720" s="1"/>
    </row>
    <row r="1721" customFormat="false" ht="15" hidden="false" customHeight="false" outlineLevel="0" collapsed="false">
      <c r="C1721" s="1"/>
      <c r="H1721" s="15"/>
      <c r="J1721" s="14"/>
      <c r="U1721" s="1"/>
    </row>
    <row r="1722" customFormat="false" ht="15" hidden="false" customHeight="false" outlineLevel="0" collapsed="false">
      <c r="C1722" s="1"/>
      <c r="H1722" s="14"/>
      <c r="J1722" s="15"/>
      <c r="U1722" s="1"/>
    </row>
    <row r="1723" customFormat="false" ht="15" hidden="false" customHeight="false" outlineLevel="0" collapsed="false">
      <c r="C1723" s="1"/>
      <c r="H1723" s="14"/>
      <c r="J1723" s="15"/>
      <c r="U1723" s="1"/>
    </row>
    <row r="1724" customFormat="false" ht="15" hidden="false" customHeight="false" outlineLevel="0" collapsed="false">
      <c r="C1724" s="1"/>
      <c r="H1724" s="14"/>
      <c r="J1724" s="15"/>
      <c r="U1724" s="1"/>
    </row>
    <row r="1725" customFormat="false" ht="15" hidden="false" customHeight="false" outlineLevel="0" collapsed="false">
      <c r="C1725" s="1"/>
      <c r="H1725" s="14"/>
      <c r="J1725" s="15"/>
      <c r="U1725" s="1"/>
    </row>
    <row r="1726" customFormat="false" ht="15" hidden="false" customHeight="false" outlineLevel="0" collapsed="false">
      <c r="C1726" s="1"/>
      <c r="H1726" s="15"/>
      <c r="J1726" s="14"/>
      <c r="U1726" s="1"/>
    </row>
    <row r="1727" customFormat="false" ht="15" hidden="false" customHeight="false" outlineLevel="0" collapsed="false">
      <c r="C1727" s="1"/>
      <c r="H1727" s="15"/>
      <c r="J1727" s="14"/>
      <c r="U1727" s="1"/>
    </row>
    <row r="1728" customFormat="false" ht="15" hidden="false" customHeight="false" outlineLevel="0" collapsed="false">
      <c r="C1728" s="1"/>
      <c r="H1728" s="15"/>
      <c r="J1728" s="15"/>
      <c r="U1728" s="1"/>
    </row>
    <row r="1729" customFormat="false" ht="15" hidden="false" customHeight="false" outlineLevel="0" collapsed="false">
      <c r="C1729" s="1"/>
      <c r="H1729" s="15"/>
      <c r="J1729" s="15"/>
      <c r="U1729" s="1"/>
    </row>
    <row r="1730" customFormat="false" ht="15" hidden="false" customHeight="false" outlineLevel="0" collapsed="false">
      <c r="C1730" s="1"/>
      <c r="H1730" s="14"/>
      <c r="J1730" s="15"/>
      <c r="U1730" s="1"/>
    </row>
    <row r="1731" customFormat="false" ht="15" hidden="false" customHeight="false" outlineLevel="0" collapsed="false">
      <c r="C1731" s="1"/>
      <c r="H1731" s="14"/>
      <c r="J1731" s="15"/>
      <c r="U1731" s="1"/>
    </row>
    <row r="1732" customFormat="false" ht="15" hidden="false" customHeight="false" outlineLevel="0" collapsed="false">
      <c r="C1732" s="1"/>
      <c r="H1732" s="14"/>
      <c r="J1732" s="15"/>
      <c r="U1732" s="1"/>
    </row>
    <row r="1733" customFormat="false" ht="15" hidden="false" customHeight="false" outlineLevel="0" collapsed="false">
      <c r="C1733" s="1"/>
      <c r="H1733" s="15"/>
      <c r="J1733" s="14"/>
      <c r="U1733" s="1"/>
    </row>
    <row r="1734" customFormat="false" ht="15" hidden="false" customHeight="false" outlineLevel="0" collapsed="false">
      <c r="C1734" s="1"/>
      <c r="H1734" s="15"/>
      <c r="J1734" s="14"/>
      <c r="U1734" s="1"/>
    </row>
    <row r="1735" customFormat="false" ht="15" hidden="false" customHeight="false" outlineLevel="0" collapsed="false">
      <c r="C1735" s="1"/>
      <c r="H1735" s="14"/>
      <c r="J1735" s="15"/>
      <c r="U1735" s="1"/>
    </row>
    <row r="1736" customFormat="false" ht="15" hidden="false" customHeight="false" outlineLevel="0" collapsed="false">
      <c r="C1736" s="1"/>
      <c r="H1736" s="15"/>
      <c r="J1736" s="14"/>
      <c r="U1736" s="1"/>
    </row>
    <row r="1737" customFormat="false" ht="15" hidden="false" customHeight="false" outlineLevel="0" collapsed="false">
      <c r="C1737" s="1"/>
      <c r="H1737" s="14"/>
      <c r="J1737" s="15"/>
      <c r="U1737" s="1"/>
    </row>
    <row r="1738" customFormat="false" ht="15" hidden="false" customHeight="false" outlineLevel="0" collapsed="false">
      <c r="C1738" s="1"/>
      <c r="H1738" s="14"/>
      <c r="J1738" s="15"/>
      <c r="U1738" s="1"/>
    </row>
    <row r="1739" customFormat="false" ht="15" hidden="false" customHeight="false" outlineLevel="0" collapsed="false">
      <c r="C1739" s="1"/>
      <c r="H1739" s="15"/>
      <c r="J1739" s="14"/>
      <c r="U1739" s="1"/>
    </row>
    <row r="1740" customFormat="false" ht="15" hidden="false" customHeight="false" outlineLevel="0" collapsed="false">
      <c r="C1740" s="1"/>
      <c r="H1740" s="14"/>
      <c r="J1740" s="15"/>
      <c r="U1740" s="1"/>
    </row>
    <row r="1741" customFormat="false" ht="15" hidden="false" customHeight="false" outlineLevel="0" collapsed="false">
      <c r="C1741" s="1"/>
      <c r="H1741" s="15"/>
      <c r="J1741" s="14"/>
      <c r="U1741" s="1"/>
    </row>
    <row r="1742" customFormat="false" ht="15" hidden="false" customHeight="false" outlineLevel="0" collapsed="false">
      <c r="C1742" s="1"/>
      <c r="H1742" s="15"/>
      <c r="J1742" s="14"/>
      <c r="U1742" s="1"/>
    </row>
    <row r="1743" customFormat="false" ht="15" hidden="false" customHeight="false" outlineLevel="0" collapsed="false">
      <c r="C1743" s="1"/>
      <c r="H1743" s="14"/>
      <c r="J1743" s="15"/>
      <c r="U1743" s="1"/>
    </row>
  </sheetData>
  <conditionalFormatting sqref="C3:C432 A1:C2 A435:C1048576 A3:B434">
    <cfRule type="duplicateValues" priority="2" aboveAverage="0" equalAverage="0" bottom="0" percent="0" rank="0" text="" dxfId="0"/>
  </conditionalFormatting>
  <conditionalFormatting sqref="N1:N2">
    <cfRule type="duplicateValues" priority="3" aboveAverage="0" equalAverage="0" bottom="0" percent="0" rank="0" text="" dxfId="1"/>
  </conditionalFormatting>
  <conditionalFormatting sqref="M1:M1048576">
    <cfRule type="duplicateValues" priority="4" aboveAverage="0" equalAverage="0" bottom="0" percent="0" rank="0" text="" dxfId="2"/>
  </conditionalFormatting>
  <conditionalFormatting sqref="A1:C2 A435:C1048576 C3:C433 A3:B434">
    <cfRule type="duplicateValues" priority="5" aboveAverage="0" equalAverage="0" bottom="0" percent="0" rank="0" text="" dxfId="3"/>
  </conditionalFormatting>
  <conditionalFormatting sqref="U1:U195 U435:U516 U197:U394 U396:U432 U519:U576 U579:U1048576">
    <cfRule type="duplicateValues" priority="6" aboveAverage="0" equalAverage="0" bottom="0" percent="0" rank="0" text="" dxfId="4"/>
  </conditionalFormatting>
  <conditionalFormatting sqref="U435:U516 U1:U195 U197:U394 U396:U433 U519:U576 U579:U1048576">
    <cfRule type="duplicateValues" priority="7" aboveAverage="0" equalAverage="0" bottom="0" percent="0" rank="0" text="" dxfId="5"/>
  </conditionalFormatting>
  <conditionalFormatting sqref="U1:U195 M1:M1048576 U197:U394 U396:U516 U519:U576 U579:U1048576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74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3" activeCellId="1" sqref="E744:L745 O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3.15"/>
    <col collapsed="false" customWidth="true" hidden="false" outlineLevel="0" max="2" min="2" style="1" width="4.57"/>
    <col collapsed="false" customWidth="true" hidden="false" outlineLevel="0" max="3" min="3" style="25" width="18.43"/>
    <col collapsed="false" customWidth="true" hidden="false" outlineLevel="0" max="4" min="4" style="25" width="7"/>
    <col collapsed="false" customWidth="true" hidden="false" outlineLevel="0" max="5" min="5" style="25" width="4.43"/>
    <col collapsed="false" customWidth="true" hidden="false" outlineLevel="0" max="6" min="6" style="25" width="5.28"/>
    <col collapsed="false" customWidth="true" hidden="false" outlineLevel="0" max="7" min="7" style="25" width="8.14"/>
    <col collapsed="false" customWidth="true" hidden="false" outlineLevel="0" max="8" min="8" style="25" width="5.28"/>
    <col collapsed="false" customWidth="true" hidden="false" outlineLevel="0" max="9" min="9" style="25" width="8.14"/>
    <col collapsed="false" customWidth="true" hidden="false" outlineLevel="0" max="10" min="10" style="25" width="5.28"/>
    <col collapsed="false" customWidth="true" hidden="false" outlineLevel="0" max="11" min="11" style="25" width="7.14"/>
    <col collapsed="false" customWidth="true" hidden="false" outlineLevel="0" max="13" min="13" style="0" width="23.15"/>
  </cols>
  <sheetData>
    <row r="1" customFormat="false" ht="15" hidden="false" customHeight="false" outlineLevel="0" collapsed="false">
      <c r="F1" s="25" t="s">
        <v>993</v>
      </c>
      <c r="G1" s="25" t="s">
        <v>994</v>
      </c>
      <c r="H1" s="25" t="s">
        <v>995</v>
      </c>
      <c r="P1" s="0" t="s">
        <v>993</v>
      </c>
      <c r="Q1" s="0" t="s">
        <v>994</v>
      </c>
      <c r="R1" s="0" t="s">
        <v>995</v>
      </c>
    </row>
    <row r="2" customFormat="false" ht="15" hidden="false" customHeight="false" outlineLevel="0" collapsed="false">
      <c r="A2" s="1" t="s">
        <v>996</v>
      </c>
      <c r="B2" s="1" t="s">
        <v>2</v>
      </c>
      <c r="C2" s="25" t="s">
        <v>1091</v>
      </c>
      <c r="D2" s="25" t="s">
        <v>2</v>
      </c>
      <c r="E2" s="25" t="s">
        <v>985</v>
      </c>
      <c r="F2" s="25" t="s">
        <v>998</v>
      </c>
      <c r="G2" s="25" t="s">
        <v>999</v>
      </c>
      <c r="H2" s="25" t="s">
        <v>998</v>
      </c>
      <c r="I2" s="25" t="s">
        <v>999</v>
      </c>
      <c r="J2" s="25" t="s">
        <v>998</v>
      </c>
      <c r="K2" s="25" t="s">
        <v>999</v>
      </c>
      <c r="M2" s="0" t="s">
        <v>996</v>
      </c>
      <c r="N2" s="1" t="s">
        <v>2</v>
      </c>
      <c r="O2" s="0" t="s">
        <v>985</v>
      </c>
      <c r="P2" s="0" t="s">
        <v>998</v>
      </c>
      <c r="Q2" s="0" t="s">
        <v>998</v>
      </c>
      <c r="R2" s="0" t="s">
        <v>998</v>
      </c>
    </row>
    <row r="3" customFormat="false" ht="15" hidden="false" customHeight="false" outlineLevel="0" collapsed="false">
      <c r="A3" s="1" t="s">
        <v>12</v>
      </c>
      <c r="B3" s="1" t="s">
        <v>13</v>
      </c>
      <c r="C3" s="25" t="s">
        <v>12</v>
      </c>
      <c r="D3" s="25" t="s">
        <v>1001</v>
      </c>
      <c r="E3" s="25" t="n">
        <v>16</v>
      </c>
      <c r="F3" s="25" t="n">
        <v>1113</v>
      </c>
      <c r="G3" s="26" t="n">
        <v>1</v>
      </c>
      <c r="H3" s="25" t="n">
        <v>0</v>
      </c>
      <c r="I3" s="27" t="n">
        <v>0</v>
      </c>
      <c r="J3" s="25" t="n">
        <v>67</v>
      </c>
      <c r="K3" s="26" t="n">
        <v>0.1376</v>
      </c>
      <c r="M3" s="0" t="s">
        <v>12</v>
      </c>
      <c r="N3" s="0" t="str">
        <f aca="false">IFERROR(VLOOKUP(A3,C$3:K$433,2,FALSE()),"")</f>
        <v>G</v>
      </c>
      <c r="O3" s="0" t="n">
        <f aca="false">IFERROR(VLOOKUP(A3,C$3:K$433,3,FALSE()),"")</f>
        <v>16</v>
      </c>
      <c r="P3" s="0" t="n">
        <f aca="false">IFERROR(VLOOKUP(A3,C$3:K$433,4,FALSE()),"")</f>
        <v>1113</v>
      </c>
      <c r="Q3" s="0" t="n">
        <f aca="false">IFERROR(VLOOKUP(A3,C$3:K$433,6,FALSE()),"")</f>
        <v>0</v>
      </c>
      <c r="R3" s="0" t="n">
        <f aca="false">IFERROR(VLOOKUP(A3,C$3:K$433,8,FALSE()),"")</f>
        <v>67</v>
      </c>
      <c r="AC3" s="25" t="s">
        <v>15</v>
      </c>
    </row>
    <row r="4" customFormat="false" ht="15" hidden="false" customHeight="false" outlineLevel="0" collapsed="false">
      <c r="A4" s="1" t="s">
        <v>15</v>
      </c>
      <c r="B4" s="1" t="s">
        <v>16</v>
      </c>
      <c r="C4" s="25" t="s">
        <v>15</v>
      </c>
      <c r="D4" s="25" t="s">
        <v>16</v>
      </c>
      <c r="E4" s="25" t="n">
        <v>6</v>
      </c>
      <c r="F4" s="25" t="n">
        <v>188</v>
      </c>
      <c r="G4" s="26" t="n">
        <v>0.1749</v>
      </c>
      <c r="H4" s="25" t="n">
        <v>0</v>
      </c>
      <c r="I4" s="27" t="n">
        <v>0</v>
      </c>
      <c r="J4" s="25" t="n">
        <v>32</v>
      </c>
      <c r="K4" s="26" t="n">
        <v>0.0682</v>
      </c>
      <c r="M4" s="0" t="s">
        <v>15</v>
      </c>
      <c r="N4" s="0" t="str">
        <f aca="false">IFERROR(VLOOKUP(A4,C$3:K$433,2,FALSE()),"")</f>
        <v>TE</v>
      </c>
      <c r="O4" s="0" t="n">
        <v>10</v>
      </c>
      <c r="P4" s="0" t="n">
        <f aca="false">188+35</f>
        <v>223</v>
      </c>
      <c r="Q4" s="0" t="n">
        <f aca="false">IFERROR(VLOOKUP(A4,C$3:K$433,6,FALSE()),"")</f>
        <v>0</v>
      </c>
      <c r="R4" s="0" t="n">
        <v>64</v>
      </c>
      <c r="S4" s="28" t="s">
        <v>16</v>
      </c>
      <c r="T4" s="28" t="n">
        <v>4</v>
      </c>
      <c r="U4" s="28" t="n">
        <v>35</v>
      </c>
      <c r="V4" s="29" t="n">
        <v>0.0313</v>
      </c>
      <c r="W4" s="28" t="n">
        <v>0</v>
      </c>
      <c r="X4" s="30" t="n">
        <v>0</v>
      </c>
      <c r="Y4" s="28" t="n">
        <v>32</v>
      </c>
      <c r="Z4" s="29" t="n">
        <v>0.0714</v>
      </c>
      <c r="AC4" s="25" t="s">
        <v>15</v>
      </c>
    </row>
    <row r="5" customFormat="false" ht="15" hidden="false" customHeight="false" outlineLevel="0" collapsed="false">
      <c r="A5" s="1" t="s">
        <v>18</v>
      </c>
      <c r="B5" s="1" t="s">
        <v>19</v>
      </c>
      <c r="C5" s="25" t="s">
        <v>15</v>
      </c>
      <c r="D5" s="25" t="s">
        <v>16</v>
      </c>
      <c r="E5" s="25" t="n">
        <v>4</v>
      </c>
      <c r="F5" s="25" t="n">
        <v>35</v>
      </c>
      <c r="G5" s="26" t="n">
        <v>0.0313</v>
      </c>
      <c r="H5" s="25" t="n">
        <v>0</v>
      </c>
      <c r="I5" s="27" t="n">
        <v>0</v>
      </c>
      <c r="J5" s="25" t="n">
        <v>32</v>
      </c>
      <c r="K5" s="26" t="n">
        <v>0.0714</v>
      </c>
      <c r="M5" s="0" t="s">
        <v>18</v>
      </c>
      <c r="N5" s="0" t="str">
        <f aca="false">IFERROR(VLOOKUP(A5,C$3:K$433,2,FALSE()),"")</f>
        <v/>
      </c>
      <c r="O5" s="0" t="str">
        <f aca="false">IFERROR(VLOOKUP(A5,C$3:K$433,3,FALSE()),"")</f>
        <v/>
      </c>
      <c r="P5" s="0" t="str">
        <f aca="false">IFERROR(VLOOKUP(A5,C$3:K$433,4,FALSE()),"")</f>
        <v/>
      </c>
      <c r="Q5" s="0" t="str">
        <f aca="false">IFERROR(VLOOKUP(A5,C$3:K$433,6,FALSE()),"")</f>
        <v/>
      </c>
      <c r="R5" s="0" t="str">
        <f aca="false">IFERROR(VLOOKUP(A5,C$3:K$433,8,FALSE()),"")</f>
        <v/>
      </c>
      <c r="AC5" s="25" t="s">
        <v>48</v>
      </c>
    </row>
    <row r="6" customFormat="false" ht="15" hidden="false" customHeight="false" outlineLevel="0" collapsed="false">
      <c r="A6" s="1" t="s">
        <v>21</v>
      </c>
      <c r="B6" s="1" t="s">
        <v>19</v>
      </c>
      <c r="C6" s="25" t="s">
        <v>26</v>
      </c>
      <c r="D6" s="25" t="s">
        <v>27</v>
      </c>
      <c r="E6" s="25" t="n">
        <v>16</v>
      </c>
      <c r="F6" s="25" t="n">
        <v>288</v>
      </c>
      <c r="G6" s="26" t="n">
        <v>0.2652</v>
      </c>
      <c r="H6" s="25" t="n">
        <v>0</v>
      </c>
      <c r="I6" s="27" t="n">
        <v>0</v>
      </c>
      <c r="J6" s="25" t="n">
        <v>230</v>
      </c>
      <c r="K6" s="26" t="n">
        <v>0.5192</v>
      </c>
      <c r="M6" s="0" t="s">
        <v>21</v>
      </c>
      <c r="N6" s="0" t="str">
        <f aca="false">IFERROR(VLOOKUP(A6,C$3:K$433,2,FALSE()),"")</f>
        <v/>
      </c>
      <c r="O6" s="0" t="str">
        <f aca="false">IFERROR(VLOOKUP(A6,C$3:K$433,3,FALSE()),"")</f>
        <v/>
      </c>
      <c r="P6" s="0" t="str">
        <f aca="false">IFERROR(VLOOKUP(A6,C$3:K$433,4,FALSE()),"")</f>
        <v/>
      </c>
      <c r="Q6" s="0" t="str">
        <f aca="false">IFERROR(VLOOKUP(A6,C$3:K$433,6,FALSE()),"")</f>
        <v/>
      </c>
      <c r="R6" s="0" t="str">
        <f aca="false">IFERROR(VLOOKUP(A6,C$3:K$433,8,FALSE()),"")</f>
        <v/>
      </c>
      <c r="AC6" s="25" t="s">
        <v>48</v>
      </c>
    </row>
    <row r="7" customFormat="false" ht="15" hidden="false" customHeight="false" outlineLevel="0" collapsed="false">
      <c r="A7" s="1" t="s">
        <v>23</v>
      </c>
      <c r="B7" s="1" t="s">
        <v>24</v>
      </c>
      <c r="C7" s="25" t="s">
        <v>36</v>
      </c>
      <c r="D7" s="25" t="s">
        <v>1092</v>
      </c>
      <c r="E7" s="25" t="n">
        <v>15</v>
      </c>
      <c r="F7" s="25" t="n">
        <v>0</v>
      </c>
      <c r="G7" s="27" t="n">
        <v>0</v>
      </c>
      <c r="H7" s="25" t="n">
        <v>939</v>
      </c>
      <c r="I7" s="26" t="n">
        <v>0.8735</v>
      </c>
      <c r="J7" s="25" t="n">
        <v>117</v>
      </c>
      <c r="K7" s="26" t="n">
        <v>0.2734</v>
      </c>
      <c r="M7" s="0" t="s">
        <v>23</v>
      </c>
      <c r="N7" s="0" t="str">
        <f aca="false">IFERROR(VLOOKUP(A7,C$3:K$433,2,FALSE()),"")</f>
        <v/>
      </c>
      <c r="O7" s="0" t="str">
        <f aca="false">IFERROR(VLOOKUP(A7,C$3:K$433,3,FALSE()),"")</f>
        <v/>
      </c>
      <c r="P7" s="0" t="str">
        <f aca="false">IFERROR(VLOOKUP(A7,C$3:K$433,4,FALSE()),"")</f>
        <v/>
      </c>
      <c r="Q7" s="0" t="str">
        <f aca="false">IFERROR(VLOOKUP(A7,C$3:K$433,6,FALSE()),"")</f>
        <v/>
      </c>
      <c r="R7" s="0" t="str">
        <f aca="false">IFERROR(VLOOKUP(A7,C$3:K$433,8,FALSE()),"")</f>
        <v/>
      </c>
      <c r="AC7" s="25" t="s">
        <v>97</v>
      </c>
    </row>
    <row r="8" customFormat="false" ht="15" hidden="false" customHeight="false" outlineLevel="0" collapsed="false">
      <c r="A8" s="1" t="s">
        <v>26</v>
      </c>
      <c r="B8" s="1" t="s">
        <v>27</v>
      </c>
      <c r="C8" s="25" t="s">
        <v>39</v>
      </c>
      <c r="D8" s="25" t="s">
        <v>40</v>
      </c>
      <c r="E8" s="25" t="n">
        <v>8</v>
      </c>
      <c r="F8" s="25" t="n">
        <v>59</v>
      </c>
      <c r="G8" s="26" t="n">
        <v>0.0526</v>
      </c>
      <c r="H8" s="25" t="n">
        <v>0</v>
      </c>
      <c r="I8" s="27" t="n">
        <v>0</v>
      </c>
      <c r="J8" s="25" t="n">
        <v>111</v>
      </c>
      <c r="K8" s="26" t="n">
        <v>0.2483</v>
      </c>
      <c r="M8" s="0" t="s">
        <v>26</v>
      </c>
      <c r="N8" s="0" t="str">
        <f aca="false">IFERROR(VLOOKUP(A8,C$3:K$433,2,FALSE()),"")</f>
        <v>FB</v>
      </c>
      <c r="O8" s="0" t="n">
        <f aca="false">IFERROR(VLOOKUP(A8,C$3:K$433,3,FALSE()),"")</f>
        <v>16</v>
      </c>
      <c r="P8" s="0" t="n">
        <f aca="false">IFERROR(VLOOKUP(A8,C$3:K$433,4,FALSE()),"")</f>
        <v>288</v>
      </c>
      <c r="Q8" s="0" t="n">
        <f aca="false">IFERROR(VLOOKUP(A8,C$3:K$433,6,FALSE()),"")</f>
        <v>0</v>
      </c>
      <c r="R8" s="0" t="n">
        <f aca="false">IFERROR(VLOOKUP(A8,C$3:K$433,8,FALSE()),"")</f>
        <v>230</v>
      </c>
      <c r="AC8" s="25" t="s">
        <v>97</v>
      </c>
    </row>
    <row r="9" customFormat="false" ht="15" hidden="false" customHeight="false" outlineLevel="0" collapsed="false">
      <c r="A9" s="1" t="s">
        <v>29</v>
      </c>
      <c r="B9" s="1" t="s">
        <v>30</v>
      </c>
      <c r="C9" s="25" t="s">
        <v>44</v>
      </c>
      <c r="D9" s="25" t="s">
        <v>1003</v>
      </c>
      <c r="E9" s="25" t="n">
        <v>3</v>
      </c>
      <c r="F9" s="25" t="n">
        <v>0</v>
      </c>
      <c r="G9" s="27" t="n">
        <v>0</v>
      </c>
      <c r="H9" s="25" t="n">
        <v>1</v>
      </c>
      <c r="I9" s="26" t="n">
        <v>0.0009</v>
      </c>
      <c r="J9" s="25" t="n">
        <v>71</v>
      </c>
      <c r="K9" s="26" t="n">
        <v>0.1485</v>
      </c>
      <c r="M9" s="0" t="s">
        <v>29</v>
      </c>
      <c r="N9" s="0" t="str">
        <f aca="false">IFERROR(VLOOKUP(A9,C$3:K$433,2,FALSE()),"")</f>
        <v/>
      </c>
      <c r="O9" s="0" t="str">
        <f aca="false">IFERROR(VLOOKUP(A9,C$3:K$433,3,FALSE()),"")</f>
        <v/>
      </c>
      <c r="P9" s="0" t="str">
        <f aca="false">IFERROR(VLOOKUP(A9,C$3:K$433,4,FALSE()),"")</f>
        <v/>
      </c>
      <c r="Q9" s="0" t="str">
        <f aca="false">IFERROR(VLOOKUP(A9,C$3:K$433,6,FALSE()),"")</f>
        <v/>
      </c>
      <c r="R9" s="0" t="str">
        <f aca="false">IFERROR(VLOOKUP(A9,C$3:K$433,8,FALSE()),"")</f>
        <v/>
      </c>
      <c r="AC9" s="25" t="s">
        <v>1093</v>
      </c>
    </row>
    <row r="10" customFormat="false" ht="15" hidden="false" customHeight="false" outlineLevel="0" collapsed="false">
      <c r="A10" s="1" t="s">
        <v>32</v>
      </c>
      <c r="B10" s="1" t="s">
        <v>13</v>
      </c>
      <c r="C10" s="25" t="s">
        <v>46</v>
      </c>
      <c r="D10" s="25" t="s">
        <v>47</v>
      </c>
      <c r="E10" s="25" t="n">
        <v>1</v>
      </c>
      <c r="F10" s="25" t="n">
        <v>0</v>
      </c>
      <c r="G10" s="27" t="n">
        <v>0</v>
      </c>
      <c r="H10" s="25" t="n">
        <v>0</v>
      </c>
      <c r="I10" s="27" t="n">
        <v>0</v>
      </c>
      <c r="J10" s="25" t="n">
        <v>4</v>
      </c>
      <c r="K10" s="26" t="n">
        <v>0.0096</v>
      </c>
      <c r="M10" s="0" t="s">
        <v>32</v>
      </c>
      <c r="N10" s="0" t="str">
        <f aca="false">IFERROR(VLOOKUP(A10,C$3:K$433,2,FALSE()),"")</f>
        <v/>
      </c>
      <c r="O10" s="0" t="str">
        <f aca="false">IFERROR(VLOOKUP(A10,C$3:K$433,3,FALSE()),"")</f>
        <v/>
      </c>
      <c r="P10" s="0" t="str">
        <f aca="false">IFERROR(VLOOKUP(A10,C$3:K$433,4,FALSE()),"")</f>
        <v/>
      </c>
      <c r="Q10" s="0" t="str">
        <f aca="false">IFERROR(VLOOKUP(A10,C$3:K$433,6,FALSE()),"")</f>
        <v/>
      </c>
      <c r="R10" s="0" t="str">
        <f aca="false">IFERROR(VLOOKUP(A10,C$3:K$433,8,FALSE()),"")</f>
        <v/>
      </c>
      <c r="AC10" s="25" t="s">
        <v>1093</v>
      </c>
    </row>
    <row r="11" customFormat="false" ht="15" hidden="false" customHeight="false" outlineLevel="0" collapsed="false">
      <c r="A11" s="1" t="s">
        <v>33</v>
      </c>
      <c r="B11" s="1" t="s">
        <v>34</v>
      </c>
      <c r="C11" s="25" t="s">
        <v>48</v>
      </c>
      <c r="D11" s="25" t="s">
        <v>47</v>
      </c>
      <c r="E11" s="25" t="n">
        <v>1</v>
      </c>
      <c r="F11" s="25" t="n">
        <v>0</v>
      </c>
      <c r="G11" s="27" t="n">
        <v>0</v>
      </c>
      <c r="H11" s="25" t="n">
        <v>0</v>
      </c>
      <c r="I11" s="27" t="n">
        <v>0</v>
      </c>
      <c r="J11" s="25" t="n">
        <v>9</v>
      </c>
      <c r="K11" s="26" t="n">
        <v>0.0201</v>
      </c>
      <c r="M11" s="0" t="s">
        <v>33</v>
      </c>
      <c r="N11" s="0" t="str">
        <f aca="false">IFERROR(VLOOKUP(A11,C$3:K$433,2,FALSE()),"")</f>
        <v/>
      </c>
      <c r="O11" s="0" t="str">
        <f aca="false">IFERROR(VLOOKUP(A11,C$3:K$433,3,FALSE()),"")</f>
        <v/>
      </c>
      <c r="P11" s="0" t="str">
        <f aca="false">IFERROR(VLOOKUP(A11,C$3:K$433,4,FALSE()),"")</f>
        <v/>
      </c>
      <c r="Q11" s="0" t="str">
        <f aca="false">IFERROR(VLOOKUP(A11,C$3:K$433,6,FALSE()),"")</f>
        <v/>
      </c>
      <c r="R11" s="0" t="str">
        <f aca="false">IFERROR(VLOOKUP(A11,C$3:K$433,8,FALSE()),"")</f>
        <v/>
      </c>
      <c r="AC11" s="25" t="s">
        <v>1094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25" t="s">
        <v>48</v>
      </c>
      <c r="D12" s="25" t="s">
        <v>47</v>
      </c>
      <c r="E12" s="25" t="n">
        <v>7</v>
      </c>
      <c r="F12" s="25" t="n">
        <v>0</v>
      </c>
      <c r="G12" s="27" t="n">
        <v>0</v>
      </c>
      <c r="H12" s="25" t="n">
        <v>6</v>
      </c>
      <c r="I12" s="26" t="n">
        <v>0.0057</v>
      </c>
      <c r="J12" s="25" t="n">
        <v>76</v>
      </c>
      <c r="K12" s="26" t="n">
        <v>0.1708</v>
      </c>
      <c r="M12" s="0" t="s">
        <v>36</v>
      </c>
      <c r="N12" s="0" t="str">
        <f aca="false">IFERROR(VLOOKUP(A12,C$3:K$433,2,FALSE()),"")</f>
        <v>FS,S</v>
      </c>
      <c r="O12" s="0" t="n">
        <f aca="false">IFERROR(VLOOKUP(A12,C$3:K$433,3,FALSE()),"")</f>
        <v>15</v>
      </c>
      <c r="P12" s="0" t="n">
        <f aca="false">IFERROR(VLOOKUP(A12,C$3:K$433,4,FALSE()),"")</f>
        <v>0</v>
      </c>
      <c r="Q12" s="0" t="n">
        <f aca="false">IFERROR(VLOOKUP(A12,C$3:K$433,6,FALSE()),"")</f>
        <v>939</v>
      </c>
      <c r="R12" s="0" t="n">
        <f aca="false">IFERROR(VLOOKUP(A12,C$3:K$433,8,FALSE()),"")</f>
        <v>117</v>
      </c>
      <c r="AC12" s="25" t="s">
        <v>1094</v>
      </c>
    </row>
    <row r="13" customFormat="false" ht="15" hidden="false" customHeight="false" outlineLevel="0" collapsed="false">
      <c r="A13" s="1" t="s">
        <v>39</v>
      </c>
      <c r="B13" s="1" t="s">
        <v>40</v>
      </c>
      <c r="C13" s="25" t="s">
        <v>50</v>
      </c>
      <c r="D13" s="25" t="s">
        <v>1001</v>
      </c>
      <c r="E13" s="25" t="n">
        <v>16</v>
      </c>
      <c r="F13" s="25" t="n">
        <v>1134</v>
      </c>
      <c r="G13" s="26" t="n">
        <v>1</v>
      </c>
      <c r="H13" s="25" t="n">
        <v>0</v>
      </c>
      <c r="I13" s="27" t="n">
        <v>0</v>
      </c>
      <c r="J13" s="25" t="n">
        <v>66</v>
      </c>
      <c r="K13" s="26" t="n">
        <v>0.1503</v>
      </c>
      <c r="M13" s="0" t="s">
        <v>39</v>
      </c>
      <c r="N13" s="0" t="str">
        <f aca="false">IFERROR(VLOOKUP(A13,C$3:K$433,2,FALSE()),"")</f>
        <v>RB</v>
      </c>
      <c r="O13" s="0" t="n">
        <f aca="false">IFERROR(VLOOKUP(A13,C$3:K$433,3,FALSE()),"")</f>
        <v>8</v>
      </c>
      <c r="P13" s="0" t="n">
        <f aca="false">IFERROR(VLOOKUP(A13,C$3:K$433,4,FALSE()),"")</f>
        <v>59</v>
      </c>
      <c r="Q13" s="0" t="n">
        <f aca="false">IFERROR(VLOOKUP(A13,C$3:K$433,6,FALSE()),"")</f>
        <v>0</v>
      </c>
      <c r="R13" s="0" t="n">
        <f aca="false">IFERROR(VLOOKUP(A13,C$3:K$433,8,FALSE()),"")</f>
        <v>111</v>
      </c>
      <c r="AC13" s="25" t="s">
        <v>1095</v>
      </c>
    </row>
    <row r="14" customFormat="false" ht="15" hidden="false" customHeight="false" outlineLevel="0" collapsed="false">
      <c r="A14" s="1" t="s">
        <v>42</v>
      </c>
      <c r="B14" s="1" t="s">
        <v>13</v>
      </c>
      <c r="C14" s="25" t="s">
        <v>57</v>
      </c>
      <c r="D14" s="25" t="s">
        <v>34</v>
      </c>
      <c r="E14" s="25" t="n">
        <v>16</v>
      </c>
      <c r="F14" s="25" t="n">
        <v>997</v>
      </c>
      <c r="G14" s="26" t="n">
        <v>0.891</v>
      </c>
      <c r="H14" s="25" t="n">
        <v>0</v>
      </c>
      <c r="I14" s="27" t="n">
        <v>0</v>
      </c>
      <c r="J14" s="25" t="n">
        <v>4</v>
      </c>
      <c r="K14" s="26" t="n">
        <v>0.0085</v>
      </c>
      <c r="M14" s="0" t="s">
        <v>42</v>
      </c>
      <c r="N14" s="0" t="str">
        <f aca="false">IFERROR(VLOOKUP(A14,C$3:K$433,2,FALSE()),"")</f>
        <v/>
      </c>
      <c r="O14" s="0" t="str">
        <f aca="false">IFERROR(VLOOKUP(A14,C$3:K$433,3,FALSE()),"")</f>
        <v/>
      </c>
      <c r="P14" s="0" t="str">
        <f aca="false">IFERROR(VLOOKUP(A14,C$3:K$433,4,FALSE()),"")</f>
        <v/>
      </c>
      <c r="Q14" s="0" t="str">
        <f aca="false">IFERROR(VLOOKUP(A14,C$3:K$433,6,FALSE()),"")</f>
        <v/>
      </c>
      <c r="R14" s="0" t="str">
        <f aca="false">IFERROR(VLOOKUP(A14,C$3:K$433,8,FALSE()),"")</f>
        <v/>
      </c>
      <c r="AC14" s="25" t="s">
        <v>1095</v>
      </c>
    </row>
    <row r="15" customFormat="false" ht="15" hidden="false" customHeight="false" outlineLevel="0" collapsed="false">
      <c r="A15" s="1" t="s">
        <v>44</v>
      </c>
      <c r="B15" s="1" t="s">
        <v>24</v>
      </c>
      <c r="C15" s="25" t="s">
        <v>61</v>
      </c>
      <c r="D15" s="25" t="s">
        <v>40</v>
      </c>
      <c r="E15" s="25" t="n">
        <v>2</v>
      </c>
      <c r="F15" s="25" t="n">
        <v>57</v>
      </c>
      <c r="G15" s="26" t="n">
        <v>0.055</v>
      </c>
      <c r="H15" s="25" t="n">
        <v>0</v>
      </c>
      <c r="I15" s="27" t="n">
        <v>0</v>
      </c>
      <c r="J15" s="25" t="n">
        <v>1</v>
      </c>
      <c r="K15" s="26" t="n">
        <v>0.0024</v>
      </c>
      <c r="M15" s="0" t="s">
        <v>44</v>
      </c>
      <c r="N15" s="0" t="str">
        <f aca="false">IFERROR(VLOOKUP(A15,C$3:K$433,2,FALSE()),"")</f>
        <v>LB</v>
      </c>
      <c r="O15" s="0" t="n">
        <f aca="false">IFERROR(VLOOKUP(A15,C$3:K$433,3,FALSE()),"")</f>
        <v>3</v>
      </c>
      <c r="P15" s="0" t="n">
        <f aca="false">IFERROR(VLOOKUP(A15,C$3:K$433,4,FALSE()),"")</f>
        <v>0</v>
      </c>
      <c r="Q15" s="0" t="n">
        <f aca="false">IFERROR(VLOOKUP(A15,C$3:K$433,6,FALSE()),"")</f>
        <v>1</v>
      </c>
      <c r="R15" s="0" t="n">
        <f aca="false">IFERROR(VLOOKUP(A15,C$3:K$433,8,FALSE()),"")</f>
        <v>71</v>
      </c>
      <c r="AC15" s="25" t="s">
        <v>1096</v>
      </c>
    </row>
    <row r="16" customFormat="false" ht="15" hidden="false" customHeight="false" outlineLevel="0" collapsed="false">
      <c r="A16" s="1" t="s">
        <v>46</v>
      </c>
      <c r="B16" s="1" t="s">
        <v>47</v>
      </c>
      <c r="C16" s="25" t="s">
        <v>67</v>
      </c>
      <c r="D16" s="25" t="s">
        <v>1014</v>
      </c>
      <c r="E16" s="25" t="n">
        <v>16</v>
      </c>
      <c r="F16" s="25" t="n">
        <v>297</v>
      </c>
      <c r="G16" s="26" t="n">
        <v>0.2958</v>
      </c>
      <c r="H16" s="25" t="n">
        <v>0</v>
      </c>
      <c r="I16" s="27" t="n">
        <v>0</v>
      </c>
      <c r="J16" s="25" t="n">
        <v>48</v>
      </c>
      <c r="K16" s="26" t="n">
        <v>0.1067</v>
      </c>
      <c r="M16" s="0" t="s">
        <v>46</v>
      </c>
      <c r="N16" s="0" t="str">
        <f aca="false">IFERROR(VLOOKUP(A16,C$3:K$433,2,FALSE()),"")</f>
        <v>CB</v>
      </c>
      <c r="O16" s="0" t="n">
        <f aca="false">IFERROR(VLOOKUP(A16,C$3:K$433,3,FALSE()),"")</f>
        <v>1</v>
      </c>
      <c r="P16" s="0" t="n">
        <f aca="false">IFERROR(VLOOKUP(A16,C$3:K$433,4,FALSE()),"")</f>
        <v>0</v>
      </c>
      <c r="Q16" s="0" t="n">
        <f aca="false">IFERROR(VLOOKUP(A16,C$3:K$433,6,FALSE()),"")</f>
        <v>0</v>
      </c>
      <c r="R16" s="0" t="n">
        <f aca="false">IFERROR(VLOOKUP(A16,C$3:K$433,8,FALSE()),"")</f>
        <v>4</v>
      </c>
      <c r="AC16" s="25" t="s">
        <v>1096</v>
      </c>
    </row>
    <row r="17" customFormat="false" ht="15" hidden="false" customHeight="false" outlineLevel="0" collapsed="false">
      <c r="A17" s="1" t="s">
        <v>48</v>
      </c>
      <c r="B17" s="1" t="s">
        <v>47</v>
      </c>
      <c r="C17" s="25" t="s">
        <v>78</v>
      </c>
      <c r="D17" s="25" t="s">
        <v>1014</v>
      </c>
      <c r="E17" s="25" t="n">
        <v>15</v>
      </c>
      <c r="F17" s="25" t="n">
        <v>1042</v>
      </c>
      <c r="G17" s="26" t="n">
        <v>0.9029</v>
      </c>
      <c r="H17" s="25" t="n">
        <v>0</v>
      </c>
      <c r="I17" s="27" t="n">
        <v>0</v>
      </c>
      <c r="J17" s="25" t="n">
        <v>78</v>
      </c>
      <c r="K17" s="26" t="n">
        <v>0.1635</v>
      </c>
      <c r="M17" s="0" t="s">
        <v>48</v>
      </c>
      <c r="N17" s="0" t="str">
        <f aca="false">IFERROR(VLOOKUP(A17,C$3:K$433,2,FALSE()),"")</f>
        <v>CB</v>
      </c>
      <c r="O17" s="0" t="n">
        <v>8</v>
      </c>
      <c r="P17" s="0" t="n">
        <f aca="false">IFERROR(VLOOKUP(A17,C$3:K$433,4,FALSE()),"")</f>
        <v>0</v>
      </c>
      <c r="Q17" s="0" t="n">
        <v>6</v>
      </c>
      <c r="R17" s="0" t="n">
        <f aca="false">9+76</f>
        <v>85</v>
      </c>
      <c r="S17" s="28" t="s">
        <v>47</v>
      </c>
      <c r="T17" s="28" t="n">
        <v>7</v>
      </c>
      <c r="U17" s="28" t="n">
        <v>0</v>
      </c>
      <c r="V17" s="30" t="n">
        <v>0</v>
      </c>
      <c r="W17" s="28" t="n">
        <v>6</v>
      </c>
      <c r="X17" s="29" t="n">
        <v>0.0057</v>
      </c>
      <c r="Y17" s="28" t="n">
        <v>76</v>
      </c>
      <c r="Z17" s="29" t="n">
        <v>0.1708</v>
      </c>
      <c r="AC17" s="25" t="s">
        <v>1011</v>
      </c>
    </row>
    <row r="18" customFormat="false" ht="15" hidden="false" customHeight="false" outlineLevel="0" collapsed="false">
      <c r="A18" s="1" t="s">
        <v>50</v>
      </c>
      <c r="B18" s="1" t="s">
        <v>13</v>
      </c>
      <c r="C18" s="25" t="s">
        <v>84</v>
      </c>
      <c r="D18" s="25" t="s">
        <v>55</v>
      </c>
      <c r="E18" s="25" t="n">
        <v>13</v>
      </c>
      <c r="F18" s="25" t="n">
        <v>0</v>
      </c>
      <c r="G18" s="27" t="n">
        <v>0</v>
      </c>
      <c r="H18" s="25" t="n">
        <v>251</v>
      </c>
      <c r="I18" s="26" t="n">
        <v>0.2301</v>
      </c>
      <c r="J18" s="25" t="n">
        <v>103</v>
      </c>
      <c r="K18" s="26" t="n">
        <v>0.2239</v>
      </c>
      <c r="M18" s="0" t="s">
        <v>50</v>
      </c>
      <c r="N18" s="0" t="str">
        <f aca="false">IFERROR(VLOOKUP(A18,C$3:K$433,2,FALSE()),"")</f>
        <v>G</v>
      </c>
      <c r="O18" s="0" t="n">
        <f aca="false">IFERROR(VLOOKUP(A18,C$3:K$433,3,FALSE()),"")</f>
        <v>16</v>
      </c>
      <c r="P18" s="0" t="n">
        <f aca="false">IFERROR(VLOOKUP(A18,C$3:K$433,4,FALSE()),"")</f>
        <v>1134</v>
      </c>
      <c r="Q18" s="0" t="n">
        <f aca="false">IFERROR(VLOOKUP(A18,C$3:K$433,6,FALSE()),"")</f>
        <v>0</v>
      </c>
      <c r="R18" s="0" t="n">
        <f aca="false">IFERROR(VLOOKUP(A18,C$3:K$433,8,FALSE()),"")</f>
        <v>66</v>
      </c>
      <c r="AC18" s="25" t="s">
        <v>1011</v>
      </c>
    </row>
    <row r="19" customFormat="false" ht="15" hidden="false" customHeight="false" outlineLevel="0" collapsed="false">
      <c r="A19" s="1" t="s">
        <v>52</v>
      </c>
      <c r="B19" s="1" t="s">
        <v>40</v>
      </c>
      <c r="C19" s="25" t="s">
        <v>91</v>
      </c>
      <c r="D19" s="25" t="s">
        <v>1003</v>
      </c>
      <c r="E19" s="25" t="n">
        <v>15</v>
      </c>
      <c r="F19" s="25" t="n">
        <v>0</v>
      </c>
      <c r="G19" s="27" t="n">
        <v>0</v>
      </c>
      <c r="H19" s="25" t="n">
        <v>316</v>
      </c>
      <c r="I19" s="26" t="n">
        <v>0.3021</v>
      </c>
      <c r="J19" s="25" t="n">
        <v>278</v>
      </c>
      <c r="K19" s="26" t="n">
        <v>0.6247</v>
      </c>
      <c r="M19" s="0" t="s">
        <v>52</v>
      </c>
      <c r="N19" s="0" t="str">
        <f aca="false">IFERROR(VLOOKUP(A19,C$3:K$433,2,FALSE()),"")</f>
        <v/>
      </c>
      <c r="O19" s="0" t="str">
        <f aca="false">IFERROR(VLOOKUP(A19,C$3:K$433,3,FALSE()),"")</f>
        <v/>
      </c>
      <c r="P19" s="0" t="str">
        <f aca="false">IFERROR(VLOOKUP(A19,C$3:K$433,4,FALSE()),"")</f>
        <v/>
      </c>
      <c r="Q19" s="0" t="str">
        <f aca="false">IFERROR(VLOOKUP(A19,C$3:K$433,6,FALSE()),"")</f>
        <v/>
      </c>
      <c r="R19" s="0" t="str">
        <f aca="false">IFERROR(VLOOKUP(A19,C$3:K$433,8,FALSE()),"")</f>
        <v/>
      </c>
      <c r="AC19" s="25" t="s">
        <v>1013</v>
      </c>
    </row>
    <row r="20" customFormat="false" ht="15" hidden="false" customHeight="false" outlineLevel="0" collapsed="false">
      <c r="A20" s="1" t="s">
        <v>54</v>
      </c>
      <c r="B20" s="1" t="s">
        <v>55</v>
      </c>
      <c r="C20" s="25" t="s">
        <v>93</v>
      </c>
      <c r="D20" s="25" t="s">
        <v>37</v>
      </c>
      <c r="E20" s="25" t="n">
        <v>16</v>
      </c>
      <c r="F20" s="25" t="n">
        <v>0</v>
      </c>
      <c r="G20" s="27" t="n">
        <v>0</v>
      </c>
      <c r="H20" s="25" t="n">
        <v>234</v>
      </c>
      <c r="I20" s="26" t="n">
        <v>0.2261</v>
      </c>
      <c r="J20" s="25" t="n">
        <v>278</v>
      </c>
      <c r="K20" s="26" t="n">
        <v>0.648</v>
      </c>
      <c r="M20" s="0" t="s">
        <v>54</v>
      </c>
      <c r="N20" s="0" t="str">
        <f aca="false">IFERROR(VLOOKUP(A20,C$3:K$433,2,FALSE()),"")</f>
        <v/>
      </c>
      <c r="O20" s="0" t="str">
        <f aca="false">IFERROR(VLOOKUP(A20,C$3:K$433,3,FALSE()),"")</f>
        <v/>
      </c>
      <c r="P20" s="0" t="str">
        <f aca="false">IFERROR(VLOOKUP(A20,C$3:K$433,4,FALSE()),"")</f>
        <v/>
      </c>
      <c r="Q20" s="0" t="str">
        <f aca="false">IFERROR(VLOOKUP(A20,C$3:K$433,6,FALSE()),"")</f>
        <v/>
      </c>
      <c r="R20" s="0" t="str">
        <f aca="false">IFERROR(VLOOKUP(A20,C$3:K$433,8,FALSE()),"")</f>
        <v/>
      </c>
      <c r="AC20" s="25" t="s">
        <v>1013</v>
      </c>
    </row>
    <row r="21" customFormat="false" ht="15" hidden="false" customHeight="false" outlineLevel="0" collapsed="false">
      <c r="A21" s="1" t="s">
        <v>57</v>
      </c>
      <c r="B21" s="1" t="s">
        <v>34</v>
      </c>
      <c r="C21" s="25" t="s">
        <v>97</v>
      </c>
      <c r="D21" s="25" t="s">
        <v>85</v>
      </c>
      <c r="E21" s="25" t="n">
        <v>4</v>
      </c>
      <c r="F21" s="25" t="n">
        <v>0</v>
      </c>
      <c r="G21" s="27" t="n">
        <v>0</v>
      </c>
      <c r="H21" s="25" t="n">
        <v>74</v>
      </c>
      <c r="I21" s="26" t="n">
        <v>0.0709</v>
      </c>
      <c r="J21" s="25" t="n">
        <v>10</v>
      </c>
      <c r="K21" s="26" t="n">
        <v>0.0223</v>
      </c>
      <c r="M21" s="0" t="s">
        <v>57</v>
      </c>
      <c r="N21" s="0" t="str">
        <f aca="false">IFERROR(VLOOKUP(A21,C$3:K$433,2,FALSE()),"")</f>
        <v>WR</v>
      </c>
      <c r="O21" s="0" t="n">
        <f aca="false">IFERROR(VLOOKUP(A21,C$3:K$433,3,FALSE()),"")</f>
        <v>16</v>
      </c>
      <c r="P21" s="0" t="n">
        <f aca="false">IFERROR(VLOOKUP(A21,C$3:K$433,4,FALSE()),"")</f>
        <v>997</v>
      </c>
      <c r="Q21" s="0" t="n">
        <f aca="false">IFERROR(VLOOKUP(A21,C$3:K$433,6,FALSE()),"")</f>
        <v>0</v>
      </c>
      <c r="R21" s="0" t="n">
        <f aca="false">IFERROR(VLOOKUP(A21,C$3:K$433,8,FALSE()),"")</f>
        <v>4</v>
      </c>
      <c r="AC21" s="25" t="s">
        <v>1013</v>
      </c>
    </row>
    <row r="22" customFormat="false" ht="15" hidden="false" customHeight="false" outlineLevel="0" collapsed="false">
      <c r="A22" s="1" t="s">
        <v>59</v>
      </c>
      <c r="B22" s="1" t="s">
        <v>19</v>
      </c>
      <c r="C22" s="25" t="s">
        <v>97</v>
      </c>
      <c r="D22" s="25" t="s">
        <v>85</v>
      </c>
      <c r="E22" s="25" t="n">
        <v>7</v>
      </c>
      <c r="F22" s="25" t="n">
        <v>0</v>
      </c>
      <c r="G22" s="27" t="n">
        <v>0</v>
      </c>
      <c r="H22" s="25" t="n">
        <v>53</v>
      </c>
      <c r="I22" s="26" t="n">
        <v>0.0512</v>
      </c>
      <c r="J22" s="25" t="n">
        <v>54</v>
      </c>
      <c r="K22" s="26" t="n">
        <v>0.1213</v>
      </c>
      <c r="M22" s="0" t="s">
        <v>59</v>
      </c>
      <c r="N22" s="0" t="str">
        <f aca="false">IFERROR(VLOOKUP(A22,C$3:K$433,2,FALSE()),"")</f>
        <v/>
      </c>
      <c r="O22" s="0" t="str">
        <f aca="false">IFERROR(VLOOKUP(A22,C$3:K$433,3,FALSE()),"")</f>
        <v/>
      </c>
      <c r="P22" s="0" t="str">
        <f aca="false">IFERROR(VLOOKUP(A22,C$3:K$433,4,FALSE()),"")</f>
        <v/>
      </c>
      <c r="Q22" s="0" t="str">
        <f aca="false">IFERROR(VLOOKUP(A22,C$3:K$433,6,FALSE()),"")</f>
        <v/>
      </c>
      <c r="R22" s="0" t="str">
        <f aca="false">IFERROR(VLOOKUP(A22,C$3:K$433,8,FALSE()),"")</f>
        <v/>
      </c>
      <c r="AC22" s="25" t="s">
        <v>1097</v>
      </c>
    </row>
    <row r="23" customFormat="false" ht="15" hidden="false" customHeight="false" outlineLevel="0" collapsed="false">
      <c r="A23" s="1" t="s">
        <v>61</v>
      </c>
      <c r="B23" s="1" t="s">
        <v>40</v>
      </c>
      <c r="C23" s="25" t="s">
        <v>107</v>
      </c>
      <c r="D23" s="25" t="s">
        <v>1001</v>
      </c>
      <c r="E23" s="25" t="n">
        <v>5</v>
      </c>
      <c r="F23" s="25" t="n">
        <v>128</v>
      </c>
      <c r="G23" s="26" t="n">
        <v>0.1208</v>
      </c>
      <c r="H23" s="25" t="n">
        <v>0</v>
      </c>
      <c r="I23" s="27" t="n">
        <v>0</v>
      </c>
      <c r="J23" s="25" t="n">
        <v>22</v>
      </c>
      <c r="K23" s="26" t="n">
        <v>0.0495</v>
      </c>
      <c r="M23" s="0" t="s">
        <v>61</v>
      </c>
      <c r="N23" s="0" t="str">
        <f aca="false">IFERROR(VLOOKUP(A23,C$3:K$433,2,FALSE()),"")</f>
        <v>RB</v>
      </c>
      <c r="O23" s="0" t="n">
        <f aca="false">IFERROR(VLOOKUP(A23,C$3:K$433,3,FALSE()),"")</f>
        <v>2</v>
      </c>
      <c r="P23" s="0" t="n">
        <f aca="false">IFERROR(VLOOKUP(A23,C$3:K$433,4,FALSE()),"")</f>
        <v>57</v>
      </c>
      <c r="Q23" s="0" t="n">
        <f aca="false">IFERROR(VLOOKUP(A23,C$3:K$433,6,FALSE()),"")</f>
        <v>0</v>
      </c>
      <c r="R23" s="0" t="n">
        <f aca="false">IFERROR(VLOOKUP(A23,C$3:K$433,8,FALSE()),"")</f>
        <v>1</v>
      </c>
      <c r="AC23" s="25" t="s">
        <v>1097</v>
      </c>
    </row>
    <row r="24" customFormat="false" ht="15" hidden="false" customHeight="false" outlineLevel="0" collapsed="false">
      <c r="A24" s="1" t="s">
        <v>63</v>
      </c>
      <c r="B24" s="1" t="s">
        <v>34</v>
      </c>
      <c r="C24" s="25" t="s">
        <v>108</v>
      </c>
      <c r="D24" s="25" t="s">
        <v>85</v>
      </c>
      <c r="E24" s="25" t="n">
        <v>8</v>
      </c>
      <c r="F24" s="25" t="n">
        <v>0</v>
      </c>
      <c r="G24" s="27" t="n">
        <v>0</v>
      </c>
      <c r="H24" s="25" t="n">
        <v>334</v>
      </c>
      <c r="I24" s="26" t="n">
        <v>0.2899</v>
      </c>
      <c r="J24" s="25" t="n">
        <v>8</v>
      </c>
      <c r="K24" s="26" t="n">
        <v>0.0162</v>
      </c>
      <c r="M24" s="0" t="s">
        <v>63</v>
      </c>
      <c r="N24" s="0" t="str">
        <f aca="false">IFERROR(VLOOKUP(A24,C$3:K$433,2,FALSE()),"")</f>
        <v/>
      </c>
      <c r="O24" s="0" t="str">
        <f aca="false">IFERROR(VLOOKUP(A24,C$3:K$433,3,FALSE()),"")</f>
        <v/>
      </c>
      <c r="P24" s="0" t="str">
        <f aca="false">IFERROR(VLOOKUP(A24,C$3:K$433,4,FALSE()),"")</f>
        <v/>
      </c>
      <c r="Q24" s="0" t="str">
        <f aca="false">IFERROR(VLOOKUP(A24,C$3:K$433,6,FALSE()),"")</f>
        <v/>
      </c>
      <c r="R24" s="0" t="str">
        <f aca="false">IFERROR(VLOOKUP(A24,C$3:K$433,8,FALSE()),"")</f>
        <v/>
      </c>
      <c r="AC24" s="25" t="s">
        <v>1098</v>
      </c>
    </row>
    <row r="25" customFormat="false" ht="15" hidden="false" customHeight="false" outlineLevel="0" collapsed="false">
      <c r="A25" s="1" t="s">
        <v>65</v>
      </c>
      <c r="B25" s="1" t="s">
        <v>34</v>
      </c>
      <c r="C25" s="25" t="s">
        <v>1093</v>
      </c>
      <c r="D25" s="25" t="s">
        <v>1003</v>
      </c>
      <c r="E25" s="25" t="n">
        <v>12</v>
      </c>
      <c r="F25" s="25" t="n">
        <v>0</v>
      </c>
      <c r="G25" s="27" t="n">
        <v>0</v>
      </c>
      <c r="H25" s="25" t="n">
        <v>6</v>
      </c>
      <c r="I25" s="26" t="n">
        <v>0.0056</v>
      </c>
      <c r="J25" s="25" t="n">
        <v>302</v>
      </c>
      <c r="K25" s="26" t="n">
        <v>0.6201</v>
      </c>
      <c r="M25" s="0" t="s">
        <v>65</v>
      </c>
      <c r="N25" s="0" t="str">
        <f aca="false">IFERROR(VLOOKUP(A25,C$3:K$433,2,FALSE()),"")</f>
        <v/>
      </c>
      <c r="O25" s="0" t="str">
        <f aca="false">IFERROR(VLOOKUP(A25,C$3:K$433,3,FALSE()),"")</f>
        <v/>
      </c>
      <c r="P25" s="0" t="str">
        <f aca="false">IFERROR(VLOOKUP(A25,C$3:K$433,4,FALSE()),"")</f>
        <v/>
      </c>
      <c r="Q25" s="0" t="str">
        <f aca="false">IFERROR(VLOOKUP(A25,C$3:K$433,6,FALSE()),"")</f>
        <v/>
      </c>
      <c r="R25" s="0" t="str">
        <f aca="false">IFERROR(VLOOKUP(A25,C$3:K$433,8,FALSE()),"")</f>
        <v/>
      </c>
      <c r="AC25" s="25" t="s">
        <v>1098</v>
      </c>
    </row>
    <row r="26" customFormat="false" ht="15" hidden="false" customHeight="false" outlineLevel="0" collapsed="false">
      <c r="A26" s="1" t="s">
        <v>67</v>
      </c>
      <c r="B26" s="1" t="s">
        <v>68</v>
      </c>
      <c r="C26" s="25" t="s">
        <v>1093</v>
      </c>
      <c r="D26" s="25" t="s">
        <v>1003</v>
      </c>
      <c r="E26" s="25" t="n">
        <v>2</v>
      </c>
      <c r="F26" s="25" t="n">
        <v>0</v>
      </c>
      <c r="G26" s="27" t="n">
        <v>0</v>
      </c>
      <c r="H26" s="25" t="n">
        <v>0</v>
      </c>
      <c r="I26" s="27" t="n">
        <v>0</v>
      </c>
      <c r="J26" s="25" t="n">
        <v>33</v>
      </c>
      <c r="K26" s="26" t="n">
        <v>0.0742</v>
      </c>
      <c r="M26" s="0" t="s">
        <v>67</v>
      </c>
      <c r="N26" s="0" t="str">
        <f aca="false">IFERROR(VLOOKUP(A26,C$3:K$433,2,FALSE()),"")</f>
        <v>T</v>
      </c>
      <c r="O26" s="0" t="n">
        <f aca="false">IFERROR(VLOOKUP(A26,C$3:K$433,3,FALSE()),"")</f>
        <v>16</v>
      </c>
      <c r="P26" s="0" t="n">
        <f aca="false">IFERROR(VLOOKUP(A26,C$3:K$433,4,FALSE()),"")</f>
        <v>297</v>
      </c>
      <c r="Q26" s="0" t="n">
        <f aca="false">IFERROR(VLOOKUP(A26,C$3:K$433,6,FALSE()),"")</f>
        <v>0</v>
      </c>
      <c r="R26" s="0" t="n">
        <f aca="false">IFERROR(VLOOKUP(A26,C$3:K$433,8,FALSE()),"")</f>
        <v>48</v>
      </c>
      <c r="AC26" s="25" t="s">
        <v>1099</v>
      </c>
    </row>
    <row r="27" customFormat="false" ht="15" hidden="false" customHeight="false" outlineLevel="0" collapsed="false">
      <c r="A27" s="1" t="s">
        <v>70</v>
      </c>
      <c r="B27" s="1" t="s">
        <v>71</v>
      </c>
      <c r="C27" s="25" t="s">
        <v>1094</v>
      </c>
      <c r="D27" s="25" t="s">
        <v>27</v>
      </c>
      <c r="E27" s="25" t="n">
        <v>1</v>
      </c>
      <c r="F27" s="25" t="n">
        <v>0</v>
      </c>
      <c r="G27" s="27" t="n">
        <v>0</v>
      </c>
      <c r="H27" s="25" t="n">
        <v>0</v>
      </c>
      <c r="I27" s="27" t="n">
        <v>0</v>
      </c>
      <c r="J27" s="25" t="n">
        <v>8</v>
      </c>
      <c r="K27" s="26" t="n">
        <v>0.0182</v>
      </c>
      <c r="M27" s="0" t="s">
        <v>70</v>
      </c>
      <c r="N27" s="0" t="str">
        <f aca="false">IFERROR(VLOOKUP(A27,C$3:K$433,2,FALSE()),"")</f>
        <v/>
      </c>
      <c r="O27" s="0" t="str">
        <f aca="false">IFERROR(VLOOKUP(A27,C$3:K$433,3,FALSE()),"")</f>
        <v/>
      </c>
      <c r="P27" s="0" t="str">
        <f aca="false">IFERROR(VLOOKUP(A27,C$3:K$433,4,FALSE()),"")</f>
        <v/>
      </c>
      <c r="Q27" s="0" t="str">
        <f aca="false">IFERROR(VLOOKUP(A27,C$3:K$433,6,FALSE()),"")</f>
        <v/>
      </c>
      <c r="R27" s="0" t="str">
        <f aca="false">IFERROR(VLOOKUP(A27,C$3:K$433,8,FALSE()),"")</f>
        <v/>
      </c>
      <c r="AC27" s="25" t="s">
        <v>1099</v>
      </c>
    </row>
    <row r="28" customFormat="false" ht="15" hidden="false" customHeight="false" outlineLevel="0" collapsed="false">
      <c r="A28" s="1" t="s">
        <v>73</v>
      </c>
      <c r="B28" s="1" t="s">
        <v>55</v>
      </c>
      <c r="C28" s="25" t="s">
        <v>1094</v>
      </c>
      <c r="D28" s="25" t="s">
        <v>1032</v>
      </c>
      <c r="E28" s="25" t="n">
        <v>10</v>
      </c>
      <c r="F28" s="25" t="n">
        <v>0</v>
      </c>
      <c r="G28" s="27" t="n">
        <v>0</v>
      </c>
      <c r="H28" s="25" t="n">
        <v>190</v>
      </c>
      <c r="I28" s="26" t="n">
        <v>0.1742</v>
      </c>
      <c r="J28" s="25" t="n">
        <v>35</v>
      </c>
      <c r="K28" s="26" t="n">
        <v>0.0761</v>
      </c>
      <c r="M28" s="0" t="s">
        <v>73</v>
      </c>
      <c r="N28" s="0" t="str">
        <f aca="false">IFERROR(VLOOKUP(A28,C$3:K$433,2,FALSE()),"")</f>
        <v/>
      </c>
      <c r="O28" s="0" t="str">
        <f aca="false">IFERROR(VLOOKUP(A28,C$3:K$433,3,FALSE()),"")</f>
        <v/>
      </c>
      <c r="P28" s="0" t="str">
        <f aca="false">IFERROR(VLOOKUP(A28,C$3:K$433,4,FALSE()),"")</f>
        <v/>
      </c>
      <c r="Q28" s="0" t="str">
        <f aca="false">IFERROR(VLOOKUP(A28,C$3:K$433,6,FALSE()),"")</f>
        <v/>
      </c>
      <c r="R28" s="0" t="str">
        <f aca="false">IFERROR(VLOOKUP(A28,C$3:K$433,8,FALSE()),"")</f>
        <v/>
      </c>
      <c r="AC28" s="25" t="s">
        <v>1020</v>
      </c>
    </row>
    <row r="29" customFormat="false" ht="15" hidden="false" customHeight="false" outlineLevel="0" collapsed="false">
      <c r="A29" s="1" t="s">
        <v>75</v>
      </c>
      <c r="B29" s="1" t="s">
        <v>76</v>
      </c>
      <c r="C29" s="25" t="s">
        <v>1095</v>
      </c>
      <c r="D29" s="25" t="s">
        <v>16</v>
      </c>
      <c r="E29" s="25" t="n">
        <v>7</v>
      </c>
      <c r="F29" s="25" t="n">
        <v>138</v>
      </c>
      <c r="G29" s="26" t="n">
        <v>0.1326</v>
      </c>
      <c r="H29" s="25" t="n">
        <v>0</v>
      </c>
      <c r="I29" s="27" t="n">
        <v>0</v>
      </c>
      <c r="J29" s="25" t="n">
        <v>6</v>
      </c>
      <c r="K29" s="26" t="n">
        <v>0.0135</v>
      </c>
      <c r="M29" s="0" t="s">
        <v>75</v>
      </c>
      <c r="N29" s="0" t="str">
        <f aca="false">IFERROR(VLOOKUP(A29,C$3:K$433,2,FALSE()),"")</f>
        <v/>
      </c>
      <c r="O29" s="0" t="str">
        <f aca="false">IFERROR(VLOOKUP(A29,C$3:K$433,3,FALSE()),"")</f>
        <v/>
      </c>
      <c r="P29" s="0" t="str">
        <f aca="false">IFERROR(VLOOKUP(A29,C$3:K$433,4,FALSE()),"")</f>
        <v/>
      </c>
      <c r="Q29" s="0" t="str">
        <f aca="false">IFERROR(VLOOKUP(A29,C$3:K$433,6,FALSE()),"")</f>
        <v/>
      </c>
      <c r="R29" s="0" t="str">
        <f aca="false">IFERROR(VLOOKUP(A29,C$3:K$433,8,FALSE()),"")</f>
        <v/>
      </c>
      <c r="AC29" s="25" t="s">
        <v>1020</v>
      </c>
    </row>
    <row r="30" customFormat="false" ht="15" hidden="false" customHeight="false" outlineLevel="0" collapsed="false">
      <c r="A30" s="1" t="s">
        <v>78</v>
      </c>
      <c r="B30" s="1" t="s">
        <v>68</v>
      </c>
      <c r="C30" s="25" t="s">
        <v>1095</v>
      </c>
      <c r="D30" s="25" t="s">
        <v>16</v>
      </c>
      <c r="E30" s="25" t="n">
        <v>2</v>
      </c>
      <c r="F30" s="25" t="n">
        <v>52</v>
      </c>
      <c r="G30" s="26" t="n">
        <v>0.0459</v>
      </c>
      <c r="H30" s="25" t="n">
        <v>0</v>
      </c>
      <c r="I30" s="27" t="n">
        <v>0</v>
      </c>
      <c r="J30" s="25" t="n">
        <v>0</v>
      </c>
      <c r="K30" s="27" t="n">
        <v>0</v>
      </c>
      <c r="M30" s="0" t="s">
        <v>78</v>
      </c>
      <c r="N30" s="0" t="str">
        <f aca="false">IFERROR(VLOOKUP(A30,C$3:K$433,2,FALSE()),"")</f>
        <v>T</v>
      </c>
      <c r="O30" s="0" t="n">
        <f aca="false">IFERROR(VLOOKUP(A30,C$3:K$433,3,FALSE()),"")</f>
        <v>15</v>
      </c>
      <c r="P30" s="0" t="n">
        <f aca="false">IFERROR(VLOOKUP(A30,C$3:K$433,4,FALSE()),"")</f>
        <v>1042</v>
      </c>
      <c r="Q30" s="0" t="n">
        <f aca="false">IFERROR(VLOOKUP(A30,C$3:K$433,6,FALSE()),"")</f>
        <v>0</v>
      </c>
      <c r="R30" s="0" t="n">
        <f aca="false">IFERROR(VLOOKUP(A30,C$3:K$433,8,FALSE()),"")</f>
        <v>78</v>
      </c>
      <c r="AC30" s="25" t="s">
        <v>1100</v>
      </c>
    </row>
    <row r="31" customFormat="false" ht="15" hidden="false" customHeight="false" outlineLevel="0" collapsed="false">
      <c r="A31" s="1" t="s">
        <v>79</v>
      </c>
      <c r="B31" s="1" t="s">
        <v>80</v>
      </c>
      <c r="C31" s="25" t="s">
        <v>125</v>
      </c>
      <c r="D31" s="25" t="s">
        <v>80</v>
      </c>
      <c r="E31" s="25" t="n">
        <v>13</v>
      </c>
      <c r="F31" s="25" t="n">
        <v>299</v>
      </c>
      <c r="G31" s="26" t="n">
        <v>0.2761</v>
      </c>
      <c r="H31" s="25" t="n">
        <v>0</v>
      </c>
      <c r="I31" s="27" t="n">
        <v>0</v>
      </c>
      <c r="J31" s="25" t="n">
        <v>35</v>
      </c>
      <c r="K31" s="26" t="n">
        <v>0.0787</v>
      </c>
      <c r="M31" s="0" t="s">
        <v>79</v>
      </c>
      <c r="N31" s="0" t="str">
        <f aca="false">IFERROR(VLOOKUP(A31,C$3:K$433,2,FALSE()),"")</f>
        <v/>
      </c>
      <c r="O31" s="0" t="str">
        <f aca="false">IFERROR(VLOOKUP(A31,C$3:K$433,3,FALSE()),"")</f>
        <v/>
      </c>
      <c r="P31" s="0" t="str">
        <f aca="false">IFERROR(VLOOKUP(A31,C$3:K$433,4,FALSE()),"")</f>
        <v/>
      </c>
      <c r="Q31" s="0" t="str">
        <f aca="false">IFERROR(VLOOKUP(A31,C$3:K$433,6,FALSE()),"")</f>
        <v/>
      </c>
      <c r="R31" s="0" t="str">
        <f aca="false">IFERROR(VLOOKUP(A31,C$3:K$433,8,FALSE()),"")</f>
        <v/>
      </c>
      <c r="AC31" s="25" t="s">
        <v>1100</v>
      </c>
    </row>
    <row r="32" customFormat="false" ht="15" hidden="false" customHeight="false" outlineLevel="0" collapsed="false">
      <c r="A32" s="1" t="s">
        <v>82</v>
      </c>
      <c r="B32" s="1" t="s">
        <v>13</v>
      </c>
      <c r="C32" s="25" t="s">
        <v>131</v>
      </c>
      <c r="D32" s="25" t="s">
        <v>1003</v>
      </c>
      <c r="E32" s="25" t="n">
        <v>4</v>
      </c>
      <c r="F32" s="25" t="n">
        <v>0</v>
      </c>
      <c r="G32" s="27" t="n">
        <v>0</v>
      </c>
      <c r="H32" s="25" t="n">
        <v>133</v>
      </c>
      <c r="I32" s="26" t="n">
        <v>0.1269</v>
      </c>
      <c r="J32" s="25" t="n">
        <v>33</v>
      </c>
      <c r="K32" s="26" t="n">
        <v>0.0698</v>
      </c>
      <c r="M32" s="0" t="s">
        <v>82</v>
      </c>
      <c r="N32" s="0" t="str">
        <f aca="false">IFERROR(VLOOKUP(A32,C$3:K$433,2,FALSE()),"")</f>
        <v/>
      </c>
      <c r="O32" s="0" t="str">
        <f aca="false">IFERROR(VLOOKUP(A32,C$3:K$433,3,FALSE()),"")</f>
        <v/>
      </c>
      <c r="P32" s="0" t="str">
        <f aca="false">IFERROR(VLOOKUP(A32,C$3:K$433,4,FALSE()),"")</f>
        <v/>
      </c>
      <c r="Q32" s="0" t="str">
        <f aca="false">IFERROR(VLOOKUP(A32,C$3:K$433,6,FALSE()),"")</f>
        <v/>
      </c>
      <c r="R32" s="0" t="str">
        <f aca="false">IFERROR(VLOOKUP(A32,C$3:K$433,8,FALSE()),"")</f>
        <v/>
      </c>
      <c r="AC32" s="25" t="s">
        <v>1023</v>
      </c>
    </row>
    <row r="33" customFormat="false" ht="15" hidden="false" customHeight="false" outlineLevel="0" collapsed="false">
      <c r="A33" s="1" t="s">
        <v>84</v>
      </c>
      <c r="B33" s="1" t="s">
        <v>85</v>
      </c>
      <c r="C33" s="25" t="s">
        <v>133</v>
      </c>
      <c r="D33" s="25" t="s">
        <v>16</v>
      </c>
      <c r="E33" s="25" t="n">
        <v>14</v>
      </c>
      <c r="F33" s="25" t="n">
        <v>362</v>
      </c>
      <c r="G33" s="26" t="n">
        <v>0.3252</v>
      </c>
      <c r="H33" s="25" t="n">
        <v>0</v>
      </c>
      <c r="I33" s="27" t="n">
        <v>0</v>
      </c>
      <c r="J33" s="25" t="n">
        <v>171</v>
      </c>
      <c r="K33" s="26" t="n">
        <v>0.3511</v>
      </c>
      <c r="M33" s="0" t="s">
        <v>84</v>
      </c>
      <c r="N33" s="0" t="str">
        <f aca="false">IFERROR(VLOOKUP(A33,C$3:K$433,2,FALSE()),"")</f>
        <v>DE</v>
      </c>
      <c r="O33" s="0" t="n">
        <f aca="false">IFERROR(VLOOKUP(A33,C$3:K$433,3,FALSE()),"")</f>
        <v>13</v>
      </c>
      <c r="P33" s="0" t="n">
        <f aca="false">IFERROR(VLOOKUP(A33,C$3:K$433,4,FALSE()),"")</f>
        <v>0</v>
      </c>
      <c r="Q33" s="0" t="n">
        <f aca="false">IFERROR(VLOOKUP(A33,C$3:K$433,6,FALSE()),"")</f>
        <v>251</v>
      </c>
      <c r="R33" s="0" t="n">
        <f aca="false">IFERROR(VLOOKUP(A33,C$3:K$433,8,FALSE()),"")</f>
        <v>103</v>
      </c>
      <c r="AC33" s="25" t="s">
        <v>1023</v>
      </c>
    </row>
    <row r="34" customFormat="false" ht="15" hidden="false" customHeight="false" outlineLevel="0" collapsed="false">
      <c r="A34" s="1" t="s">
        <v>87</v>
      </c>
      <c r="B34" s="1" t="s">
        <v>55</v>
      </c>
      <c r="C34" s="25" t="s">
        <v>137</v>
      </c>
      <c r="D34" s="25" t="s">
        <v>1003</v>
      </c>
      <c r="E34" s="25" t="n">
        <v>16</v>
      </c>
      <c r="F34" s="25" t="n">
        <v>0</v>
      </c>
      <c r="G34" s="27" t="n">
        <v>0</v>
      </c>
      <c r="H34" s="25" t="n">
        <v>915</v>
      </c>
      <c r="I34" s="26" t="n">
        <v>0.9059</v>
      </c>
      <c r="J34" s="25" t="n">
        <v>79</v>
      </c>
      <c r="K34" s="26" t="n">
        <v>0.1767</v>
      </c>
      <c r="M34" s="0" t="s">
        <v>87</v>
      </c>
      <c r="N34" s="0" t="str">
        <f aca="false">IFERROR(VLOOKUP(A34,C$3:K$433,2,FALSE()),"")</f>
        <v/>
      </c>
      <c r="O34" s="0" t="str">
        <f aca="false">IFERROR(VLOOKUP(A34,C$3:K$433,3,FALSE()),"")</f>
        <v/>
      </c>
      <c r="P34" s="0" t="str">
        <f aca="false">IFERROR(VLOOKUP(A34,C$3:K$433,4,FALSE()),"")</f>
        <v/>
      </c>
      <c r="Q34" s="0" t="str">
        <f aca="false">IFERROR(VLOOKUP(A34,C$3:K$433,6,FALSE()),"")</f>
        <v/>
      </c>
      <c r="R34" s="0" t="str">
        <f aca="false">IFERROR(VLOOKUP(A34,C$3:K$433,8,FALSE()),"")</f>
        <v/>
      </c>
      <c r="AC34" s="25" t="s">
        <v>247</v>
      </c>
    </row>
    <row r="35" customFormat="false" ht="15" hidden="false" customHeight="false" outlineLevel="0" collapsed="false">
      <c r="A35" s="1" t="s">
        <v>89</v>
      </c>
      <c r="B35" s="1" t="s">
        <v>76</v>
      </c>
      <c r="C35" s="25" t="s">
        <v>1096</v>
      </c>
      <c r="D35" s="25" t="s">
        <v>1001</v>
      </c>
      <c r="E35" s="25" t="n">
        <v>3</v>
      </c>
      <c r="F35" s="25" t="n">
        <v>40</v>
      </c>
      <c r="G35" s="26" t="n">
        <v>0.0372</v>
      </c>
      <c r="H35" s="25" t="n">
        <v>0</v>
      </c>
      <c r="I35" s="27" t="n">
        <v>0</v>
      </c>
      <c r="J35" s="25" t="n">
        <v>1</v>
      </c>
      <c r="K35" s="26" t="n">
        <v>0.0021</v>
      </c>
      <c r="M35" s="0" t="s">
        <v>89</v>
      </c>
      <c r="N35" s="0" t="str">
        <f aca="false">IFERROR(VLOOKUP(A35,C$3:K$433,2,FALSE()),"")</f>
        <v/>
      </c>
      <c r="O35" s="0" t="str">
        <f aca="false">IFERROR(VLOOKUP(A35,C$3:K$433,3,FALSE()),"")</f>
        <v/>
      </c>
      <c r="P35" s="0" t="str">
        <f aca="false">IFERROR(VLOOKUP(A35,C$3:K$433,4,FALSE()),"")</f>
        <v/>
      </c>
      <c r="Q35" s="0" t="str">
        <f aca="false">IFERROR(VLOOKUP(A35,C$3:K$433,6,FALSE()),"")</f>
        <v/>
      </c>
      <c r="R35" s="0" t="str">
        <f aca="false">IFERROR(VLOOKUP(A35,C$3:K$433,8,FALSE()),"")</f>
        <v/>
      </c>
      <c r="AC35" s="25" t="s">
        <v>247</v>
      </c>
    </row>
    <row r="36" customFormat="false" ht="15" hidden="false" customHeight="false" outlineLevel="0" collapsed="false">
      <c r="A36" s="1" t="s">
        <v>91</v>
      </c>
      <c r="B36" s="1" t="s">
        <v>55</v>
      </c>
      <c r="C36" s="25" t="s">
        <v>1096</v>
      </c>
      <c r="D36" s="25" t="s">
        <v>1001</v>
      </c>
      <c r="E36" s="25" t="n">
        <v>5</v>
      </c>
      <c r="F36" s="25" t="n">
        <v>97</v>
      </c>
      <c r="G36" s="26" t="n">
        <v>0.1023</v>
      </c>
      <c r="H36" s="25" t="n">
        <v>0</v>
      </c>
      <c r="I36" s="27" t="n">
        <v>0</v>
      </c>
      <c r="J36" s="25" t="n">
        <v>15</v>
      </c>
      <c r="K36" s="26" t="n">
        <v>0.0323</v>
      </c>
      <c r="M36" s="0" t="s">
        <v>91</v>
      </c>
      <c r="N36" s="0" t="str">
        <f aca="false">IFERROR(VLOOKUP(A36,C$3:K$433,2,FALSE()),"")</f>
        <v>LB</v>
      </c>
      <c r="O36" s="0" t="n">
        <f aca="false">IFERROR(VLOOKUP(A36,C$3:K$433,3,FALSE()),"")</f>
        <v>15</v>
      </c>
      <c r="P36" s="0" t="n">
        <f aca="false">IFERROR(VLOOKUP(A36,C$3:K$433,4,FALSE()),"")</f>
        <v>0</v>
      </c>
      <c r="Q36" s="0" t="n">
        <f aca="false">IFERROR(VLOOKUP(A36,C$3:K$433,6,FALSE()),"")</f>
        <v>316</v>
      </c>
      <c r="R36" s="0" t="n">
        <f aca="false">IFERROR(VLOOKUP(A36,C$3:K$433,8,FALSE()),"")</f>
        <v>278</v>
      </c>
      <c r="AC36" s="25" t="s">
        <v>247</v>
      </c>
    </row>
    <row r="37" customFormat="false" ht="15" hidden="false" customHeight="false" outlineLevel="0" collapsed="false">
      <c r="A37" s="1" t="s">
        <v>93</v>
      </c>
      <c r="B37" s="1" t="s">
        <v>30</v>
      </c>
      <c r="C37" s="25" t="s">
        <v>146</v>
      </c>
      <c r="D37" s="25" t="s">
        <v>16</v>
      </c>
      <c r="E37" s="25" t="n">
        <v>13</v>
      </c>
      <c r="F37" s="25" t="n">
        <v>106</v>
      </c>
      <c r="G37" s="26" t="n">
        <v>0.1023</v>
      </c>
      <c r="H37" s="25" t="n">
        <v>0</v>
      </c>
      <c r="I37" s="27" t="n">
        <v>0</v>
      </c>
      <c r="J37" s="25" t="n">
        <v>188</v>
      </c>
      <c r="K37" s="26" t="n">
        <v>0.3806</v>
      </c>
      <c r="M37" s="0" t="s">
        <v>93</v>
      </c>
      <c r="N37" s="0" t="str">
        <f aca="false">IFERROR(VLOOKUP(A37,C$3:K$433,2,FALSE()),"")</f>
        <v>FS</v>
      </c>
      <c r="O37" s="0" t="n">
        <f aca="false">IFERROR(VLOOKUP(A37,C$3:K$433,3,FALSE()),"")</f>
        <v>16</v>
      </c>
      <c r="P37" s="0" t="n">
        <f aca="false">IFERROR(VLOOKUP(A37,C$3:K$433,4,FALSE()),"")</f>
        <v>0</v>
      </c>
      <c r="Q37" s="0" t="n">
        <f aca="false">IFERROR(VLOOKUP(A37,C$3:K$433,6,FALSE()),"")</f>
        <v>234</v>
      </c>
      <c r="R37" s="0" t="n">
        <f aca="false">IFERROR(VLOOKUP(A37,C$3:K$433,8,FALSE()),"")</f>
        <v>278</v>
      </c>
      <c r="AC37" s="25" t="s">
        <v>247</v>
      </c>
    </row>
    <row r="38" customFormat="false" ht="15" hidden="false" customHeight="false" outlineLevel="0" collapsed="false">
      <c r="A38" s="1" t="s">
        <v>95</v>
      </c>
      <c r="B38" s="1" t="s">
        <v>30</v>
      </c>
      <c r="C38" s="25" t="s">
        <v>151</v>
      </c>
      <c r="D38" s="25" t="s">
        <v>1001</v>
      </c>
      <c r="E38" s="25" t="n">
        <v>14</v>
      </c>
      <c r="F38" s="25" t="n">
        <v>866</v>
      </c>
      <c r="G38" s="26" t="n">
        <v>0.8154</v>
      </c>
      <c r="H38" s="25" t="n">
        <v>0</v>
      </c>
      <c r="I38" s="27" t="n">
        <v>0</v>
      </c>
      <c r="J38" s="25" t="n">
        <v>48</v>
      </c>
      <c r="K38" s="26" t="n">
        <v>0.1053</v>
      </c>
      <c r="M38" s="0" t="s">
        <v>95</v>
      </c>
      <c r="N38" s="0" t="str">
        <f aca="false">IFERROR(VLOOKUP(A38,C$3:K$433,2,FALSE()),"")</f>
        <v/>
      </c>
      <c r="O38" s="0" t="str">
        <f aca="false">IFERROR(VLOOKUP(A38,C$3:K$433,3,FALSE()),"")</f>
        <v/>
      </c>
      <c r="P38" s="0" t="str">
        <f aca="false">IFERROR(VLOOKUP(A38,C$3:K$433,4,FALSE()),"")</f>
        <v/>
      </c>
      <c r="Q38" s="0" t="str">
        <f aca="false">IFERROR(VLOOKUP(A38,C$3:K$433,6,FALSE()),"")</f>
        <v/>
      </c>
      <c r="R38" s="0" t="str">
        <f aca="false">IFERROR(VLOOKUP(A38,C$3:K$433,8,FALSE()),"")</f>
        <v/>
      </c>
      <c r="AC38" s="25" t="s">
        <v>1101</v>
      </c>
    </row>
    <row r="39" customFormat="false" ht="15" hidden="false" customHeight="false" outlineLevel="0" collapsed="false">
      <c r="A39" s="1" t="s">
        <v>97</v>
      </c>
      <c r="B39" s="1" t="s">
        <v>34</v>
      </c>
      <c r="C39" s="25" t="s">
        <v>152</v>
      </c>
      <c r="D39" s="25" t="s">
        <v>47</v>
      </c>
      <c r="E39" s="25" t="n">
        <v>16</v>
      </c>
      <c r="F39" s="25" t="n">
        <v>0</v>
      </c>
      <c r="G39" s="27" t="n">
        <v>0</v>
      </c>
      <c r="H39" s="25" t="n">
        <v>620</v>
      </c>
      <c r="I39" s="26" t="n">
        <v>0.5382</v>
      </c>
      <c r="J39" s="25" t="n">
        <v>215</v>
      </c>
      <c r="K39" s="26" t="n">
        <v>0.4624</v>
      </c>
      <c r="M39" s="0" t="s">
        <v>97</v>
      </c>
      <c r="S39" s="28" t="s">
        <v>1032</v>
      </c>
      <c r="T39" s="28" t="n">
        <v>10</v>
      </c>
      <c r="U39" s="28" t="n">
        <v>0</v>
      </c>
      <c r="V39" s="30" t="n">
        <v>0</v>
      </c>
      <c r="W39" s="28" t="n">
        <v>190</v>
      </c>
      <c r="X39" s="29" t="n">
        <v>0.1742</v>
      </c>
      <c r="Y39" s="28" t="n">
        <v>35</v>
      </c>
      <c r="Z39" s="29" t="n">
        <v>0.0761</v>
      </c>
      <c r="AC39" s="25" t="s">
        <v>1101</v>
      </c>
    </row>
    <row r="40" customFormat="false" ht="15" hidden="false" customHeight="false" outlineLevel="0" collapsed="false">
      <c r="A40" s="1" t="s">
        <v>99</v>
      </c>
      <c r="B40" s="1" t="s">
        <v>13</v>
      </c>
      <c r="C40" s="25" t="s">
        <v>155</v>
      </c>
      <c r="D40" s="25" t="s">
        <v>135</v>
      </c>
      <c r="E40" s="25" t="n">
        <v>16</v>
      </c>
      <c r="F40" s="25" t="n">
        <v>0</v>
      </c>
      <c r="G40" s="27" t="n">
        <v>0</v>
      </c>
      <c r="H40" s="25" t="n">
        <v>0</v>
      </c>
      <c r="I40" s="27" t="n">
        <v>0</v>
      </c>
      <c r="J40" s="25" t="n">
        <v>186</v>
      </c>
      <c r="K40" s="26" t="n">
        <v>0.3765</v>
      </c>
      <c r="M40" s="0" t="s">
        <v>99</v>
      </c>
      <c r="N40" s="0" t="str">
        <f aca="false">IFERROR(VLOOKUP(A40,C$3:K$433,2,FALSE()),"")</f>
        <v/>
      </c>
      <c r="O40" s="0" t="str">
        <f aca="false">IFERROR(VLOOKUP(A40,C$3:K$433,3,FALSE()),"")</f>
        <v/>
      </c>
      <c r="P40" s="0" t="str">
        <f aca="false">IFERROR(VLOOKUP(A40,C$3:K$433,4,FALSE()),"")</f>
        <v/>
      </c>
      <c r="Q40" s="0" t="str">
        <f aca="false">IFERROR(VLOOKUP(A40,C$3:K$433,6,FALSE()),"")</f>
        <v/>
      </c>
      <c r="R40" s="0" t="str">
        <f aca="false">IFERROR(VLOOKUP(A40,C$3:K$433,8,FALSE()),"")</f>
        <v/>
      </c>
      <c r="S40" s="18" t="str">
        <f aca="false">IFERROR(VLOOKUP(A39,C$3:K$433,2,FALSE()),"")</f>
        <v>DT</v>
      </c>
      <c r="T40" s="18" t="n">
        <f aca="false">IFERROR(VLOOKUP(A39,C$3:K$433,3,FALSE()),"")</f>
        <v>4</v>
      </c>
      <c r="U40" s="18" t="n">
        <f aca="false">IFERROR(VLOOKUP(A39,C$3:K$433,4,FALSE()),"")</f>
        <v>0</v>
      </c>
      <c r="V40" s="23" t="n">
        <f aca="false">IFERROR(VLOOKUP(A39,C$3:K$433,5,FALSE()),"")</f>
        <v>0</v>
      </c>
      <c r="W40" s="18" t="n">
        <f aca="false">IFERROR(VLOOKUP(A39,C$3:K$433,6,FALSE()),"")</f>
        <v>74</v>
      </c>
      <c r="X40" s="23" t="n">
        <f aca="false">IFERROR(VLOOKUP(A39,C$3:K$433,7,FALSE()),"")</f>
        <v>0.0709</v>
      </c>
      <c r="Y40" s="18" t="n">
        <f aca="false">IFERROR(VLOOKUP(A39,C$3:K$433,8,FALSE()),"")</f>
        <v>10</v>
      </c>
      <c r="Z40" s="23" t="n">
        <f aca="false">IFERROR(VLOOKUP(A39,C$3:K$433,9,FALSE()),"")</f>
        <v>0.0223</v>
      </c>
      <c r="AC40" s="25" t="s">
        <v>1102</v>
      </c>
    </row>
    <row r="41" customFormat="false" ht="15" hidden="false" customHeight="false" outlineLevel="0" collapsed="false">
      <c r="A41" s="1" t="s">
        <v>101</v>
      </c>
      <c r="B41" s="1" t="s">
        <v>68</v>
      </c>
      <c r="C41" s="25" t="s">
        <v>1011</v>
      </c>
      <c r="D41" s="25" t="s">
        <v>1003</v>
      </c>
      <c r="E41" s="25" t="n">
        <v>11</v>
      </c>
      <c r="F41" s="25" t="n">
        <v>0</v>
      </c>
      <c r="G41" s="27" t="n">
        <v>0</v>
      </c>
      <c r="H41" s="25" t="n">
        <v>599</v>
      </c>
      <c r="I41" s="26" t="n">
        <v>0.5218</v>
      </c>
      <c r="J41" s="25" t="n">
        <v>31</v>
      </c>
      <c r="K41" s="26" t="n">
        <v>0.0661</v>
      </c>
      <c r="M41" s="0" t="s">
        <v>101</v>
      </c>
      <c r="N41" s="0" t="str">
        <f aca="false">IFERROR(VLOOKUP(A41,C$3:K$433,2,FALSE()),"")</f>
        <v/>
      </c>
      <c r="O41" s="0" t="str">
        <f aca="false">IFERROR(VLOOKUP(A41,C$3:K$433,3,FALSE()),"")</f>
        <v/>
      </c>
      <c r="P41" s="0" t="str">
        <f aca="false">IFERROR(VLOOKUP(A41,C$3:K$433,4,FALSE()),"")</f>
        <v/>
      </c>
      <c r="Q41" s="0" t="str">
        <f aca="false">IFERROR(VLOOKUP(A41,C$3:K$433,6,FALSE()),"")</f>
        <v/>
      </c>
      <c r="R41" s="0" t="str">
        <f aca="false">IFERROR(VLOOKUP(A41,C$3:K$433,8,FALSE()),"")</f>
        <v/>
      </c>
      <c r="AC41" s="25" t="s">
        <v>1102</v>
      </c>
    </row>
    <row r="42" customFormat="false" ht="15" hidden="false" customHeight="false" outlineLevel="0" collapsed="false">
      <c r="A42" s="1" t="s">
        <v>103</v>
      </c>
      <c r="B42" s="1" t="s">
        <v>85</v>
      </c>
      <c r="C42" s="25" t="s">
        <v>1011</v>
      </c>
      <c r="D42" s="25" t="s">
        <v>34</v>
      </c>
      <c r="E42" s="25" t="n">
        <v>15</v>
      </c>
      <c r="F42" s="25" t="n">
        <v>899</v>
      </c>
      <c r="G42" s="26" t="n">
        <v>0.8636</v>
      </c>
      <c r="H42" s="25" t="n">
        <v>0</v>
      </c>
      <c r="I42" s="27" t="n">
        <v>0</v>
      </c>
      <c r="J42" s="25" t="n">
        <v>2</v>
      </c>
      <c r="K42" s="26" t="n">
        <v>0.0045</v>
      </c>
      <c r="M42" s="0" t="s">
        <v>103</v>
      </c>
      <c r="N42" s="0" t="str">
        <f aca="false">IFERROR(VLOOKUP(A42,C$3:K$433,2,FALSE()),"")</f>
        <v/>
      </c>
      <c r="O42" s="0" t="str">
        <f aca="false">IFERROR(VLOOKUP(A42,C$3:K$433,3,FALSE()),"")</f>
        <v/>
      </c>
      <c r="P42" s="0" t="str">
        <f aca="false">IFERROR(VLOOKUP(A42,C$3:K$433,4,FALSE()),"")</f>
        <v/>
      </c>
      <c r="Q42" s="0" t="str">
        <f aca="false">IFERROR(VLOOKUP(A42,C$3:K$433,6,FALSE()),"")</f>
        <v/>
      </c>
      <c r="R42" s="0" t="str">
        <f aca="false">IFERROR(VLOOKUP(A42,C$3:K$433,8,FALSE()),"")</f>
        <v/>
      </c>
      <c r="AC42" s="25" t="s">
        <v>1027</v>
      </c>
    </row>
    <row r="43" customFormat="false" ht="15" hidden="false" customHeight="false" outlineLevel="0" collapsed="false">
      <c r="A43" s="1" t="s">
        <v>105</v>
      </c>
      <c r="B43" s="1" t="s">
        <v>34</v>
      </c>
      <c r="C43" s="25" t="s">
        <v>162</v>
      </c>
      <c r="D43" s="25" t="s">
        <v>1001</v>
      </c>
      <c r="E43" s="25" t="n">
        <v>16</v>
      </c>
      <c r="F43" s="25" t="n">
        <v>1044</v>
      </c>
      <c r="G43" s="26" t="n">
        <v>0.9849</v>
      </c>
      <c r="H43" s="25" t="n">
        <v>0</v>
      </c>
      <c r="I43" s="27" t="n">
        <v>0</v>
      </c>
      <c r="J43" s="25" t="n">
        <v>70</v>
      </c>
      <c r="K43" s="26" t="n">
        <v>0.1577</v>
      </c>
      <c r="M43" s="0" t="s">
        <v>105</v>
      </c>
      <c r="N43" s="0" t="str">
        <f aca="false">IFERROR(VLOOKUP(A43,C$3:K$433,2,FALSE()),"")</f>
        <v/>
      </c>
      <c r="O43" s="0" t="str">
        <f aca="false">IFERROR(VLOOKUP(A43,C$3:K$433,3,FALSE()),"")</f>
        <v/>
      </c>
      <c r="P43" s="0" t="str">
        <f aca="false">IFERROR(VLOOKUP(A43,C$3:K$433,4,FALSE()),"")</f>
        <v/>
      </c>
      <c r="Q43" s="0" t="str">
        <f aca="false">IFERROR(VLOOKUP(A43,C$3:K$433,6,FALSE()),"")</f>
        <v/>
      </c>
      <c r="R43" s="0" t="str">
        <f aca="false">IFERROR(VLOOKUP(A43,C$3:K$433,8,FALSE()),"")</f>
        <v/>
      </c>
      <c r="AC43" s="25" t="s">
        <v>1027</v>
      </c>
    </row>
    <row r="44" customFormat="false" ht="15" hidden="false" customHeight="false" outlineLevel="0" collapsed="false">
      <c r="A44" s="1" t="s">
        <v>107</v>
      </c>
      <c r="B44" s="1" t="s">
        <v>13</v>
      </c>
      <c r="C44" s="25" t="s">
        <v>1013</v>
      </c>
      <c r="D44" s="25" t="s">
        <v>47</v>
      </c>
      <c r="E44" s="25" t="n">
        <v>13</v>
      </c>
      <c r="F44" s="25" t="n">
        <v>0</v>
      </c>
      <c r="G44" s="27" t="n">
        <v>0</v>
      </c>
      <c r="H44" s="25" t="n">
        <v>240</v>
      </c>
      <c r="I44" s="26" t="n">
        <v>0.2233</v>
      </c>
      <c r="J44" s="25" t="n">
        <v>149</v>
      </c>
      <c r="K44" s="26" t="n">
        <v>0.3117</v>
      </c>
      <c r="M44" s="0" t="s">
        <v>107</v>
      </c>
      <c r="N44" s="0" t="str">
        <f aca="false">IFERROR(VLOOKUP(A44,C$3:K$433,2,FALSE()),"")</f>
        <v>G</v>
      </c>
      <c r="O44" s="0" t="n">
        <f aca="false">IFERROR(VLOOKUP(A44,C$3:K$433,3,FALSE()),"")</f>
        <v>5</v>
      </c>
      <c r="P44" s="0" t="n">
        <f aca="false">IFERROR(VLOOKUP(A44,C$3:K$433,4,FALSE()),"")</f>
        <v>128</v>
      </c>
      <c r="Q44" s="0" t="n">
        <f aca="false">IFERROR(VLOOKUP(A44,C$3:K$433,6,FALSE()),"")</f>
        <v>0</v>
      </c>
      <c r="R44" s="0" t="n">
        <f aca="false">IFERROR(VLOOKUP(A44,C$3:K$433,8,FALSE()),"")</f>
        <v>22</v>
      </c>
      <c r="AC44" s="25" t="s">
        <v>1103</v>
      </c>
    </row>
    <row r="45" customFormat="false" ht="15" hidden="false" customHeight="false" outlineLevel="0" collapsed="false">
      <c r="A45" s="1" t="s">
        <v>108</v>
      </c>
      <c r="B45" s="1" t="s">
        <v>85</v>
      </c>
      <c r="C45" s="25" t="s">
        <v>1013</v>
      </c>
      <c r="D45" s="25" t="s">
        <v>1032</v>
      </c>
      <c r="E45" s="25" t="n">
        <v>16</v>
      </c>
      <c r="F45" s="25" t="n">
        <v>0</v>
      </c>
      <c r="G45" s="27" t="n">
        <v>0</v>
      </c>
      <c r="H45" s="25" t="n">
        <v>636</v>
      </c>
      <c r="I45" s="26" t="n">
        <v>0.6074</v>
      </c>
      <c r="J45" s="25" t="n">
        <v>68</v>
      </c>
      <c r="K45" s="26" t="n">
        <v>0.1475</v>
      </c>
      <c r="M45" s="0" t="s">
        <v>108</v>
      </c>
      <c r="N45" s="0" t="str">
        <f aca="false">IFERROR(VLOOKUP(A45,C$3:K$433,2,FALSE()),"")</f>
        <v>DT</v>
      </c>
      <c r="O45" s="0" t="n">
        <f aca="false">IFERROR(VLOOKUP(A45,C$3:K$433,3,FALSE()),"")</f>
        <v>8</v>
      </c>
      <c r="P45" s="0" t="n">
        <f aca="false">IFERROR(VLOOKUP(A45,C$3:K$433,4,FALSE()),"")</f>
        <v>0</v>
      </c>
      <c r="Q45" s="0" t="n">
        <f aca="false">IFERROR(VLOOKUP(A45,C$3:K$433,6,FALSE()),"")</f>
        <v>334</v>
      </c>
      <c r="R45" s="0" t="n">
        <f aca="false">IFERROR(VLOOKUP(A45,C$3:K$433,8,FALSE()),"")</f>
        <v>8</v>
      </c>
      <c r="AC45" s="25" t="s">
        <v>1103</v>
      </c>
    </row>
    <row r="46" customFormat="false" ht="15" hidden="false" customHeight="false" outlineLevel="0" collapsed="false">
      <c r="A46" s="1" t="s">
        <v>110</v>
      </c>
      <c r="B46" s="1" t="s">
        <v>55</v>
      </c>
      <c r="C46" s="25" t="s">
        <v>1013</v>
      </c>
      <c r="D46" s="25" t="s">
        <v>16</v>
      </c>
      <c r="E46" s="25" t="n">
        <v>16</v>
      </c>
      <c r="F46" s="25" t="n">
        <v>146</v>
      </c>
      <c r="G46" s="26" t="n">
        <v>0.1379</v>
      </c>
      <c r="H46" s="25" t="n">
        <v>0</v>
      </c>
      <c r="I46" s="27" t="n">
        <v>0</v>
      </c>
      <c r="J46" s="25" t="n">
        <v>335</v>
      </c>
      <c r="K46" s="26" t="n">
        <v>0.7631</v>
      </c>
      <c r="M46" s="0" t="s">
        <v>110</v>
      </c>
      <c r="N46" s="0" t="str">
        <f aca="false">IFERROR(VLOOKUP(A46,C$3:K$433,2,FALSE()),"")</f>
        <v/>
      </c>
      <c r="O46" s="0" t="str">
        <f aca="false">IFERROR(VLOOKUP(A46,C$3:K$433,3,FALSE()),"")</f>
        <v/>
      </c>
      <c r="P46" s="0" t="str">
        <f aca="false">IFERROR(VLOOKUP(A46,C$3:K$433,4,FALSE()),"")</f>
        <v/>
      </c>
      <c r="Q46" s="0" t="str">
        <f aca="false">IFERROR(VLOOKUP(A46,C$3:K$433,6,FALSE()),"")</f>
        <v/>
      </c>
      <c r="R46" s="0" t="str">
        <f aca="false">IFERROR(VLOOKUP(A46,C$3:K$433,8,FALSE()),"")</f>
        <v/>
      </c>
      <c r="AC46" s="25" t="s">
        <v>1104</v>
      </c>
    </row>
    <row r="47" customFormat="false" ht="15" hidden="false" customHeight="false" outlineLevel="0" collapsed="false">
      <c r="A47" s="1" t="s">
        <v>112</v>
      </c>
      <c r="B47" s="1" t="s">
        <v>47</v>
      </c>
      <c r="C47" s="25" t="s">
        <v>171</v>
      </c>
      <c r="D47" s="25" t="s">
        <v>1003</v>
      </c>
      <c r="E47" s="25" t="n">
        <v>1</v>
      </c>
      <c r="F47" s="25" t="n">
        <v>0</v>
      </c>
      <c r="G47" s="27" t="n">
        <v>0</v>
      </c>
      <c r="H47" s="25" t="n">
        <v>6</v>
      </c>
      <c r="I47" s="26" t="n">
        <v>0.0057</v>
      </c>
      <c r="J47" s="25" t="n">
        <v>23</v>
      </c>
      <c r="K47" s="26" t="n">
        <v>0.0499</v>
      </c>
      <c r="M47" s="0" t="s">
        <v>112</v>
      </c>
      <c r="N47" s="0" t="str">
        <f aca="false">IFERROR(VLOOKUP(A47,C$3:K$433,2,FALSE()),"")</f>
        <v/>
      </c>
      <c r="O47" s="0" t="str">
        <f aca="false">IFERROR(VLOOKUP(A47,C$3:K$433,3,FALSE()),"")</f>
        <v/>
      </c>
      <c r="P47" s="0" t="str">
        <f aca="false">IFERROR(VLOOKUP(A47,C$3:K$433,4,FALSE()),"")</f>
        <v/>
      </c>
      <c r="Q47" s="0" t="str">
        <f aca="false">IFERROR(VLOOKUP(A47,C$3:K$433,6,FALSE()),"")</f>
        <v/>
      </c>
      <c r="R47" s="0" t="str">
        <f aca="false">IFERROR(VLOOKUP(A47,C$3:K$433,8,FALSE()),"")</f>
        <v/>
      </c>
      <c r="AC47" s="25" t="s">
        <v>1104</v>
      </c>
    </row>
    <row r="48" customFormat="false" ht="15" hidden="false" customHeight="false" outlineLevel="0" collapsed="false">
      <c r="A48" s="1" t="s">
        <v>114</v>
      </c>
      <c r="B48" s="1" t="s">
        <v>80</v>
      </c>
      <c r="C48" s="25" t="s">
        <v>173</v>
      </c>
      <c r="D48" s="25" t="s">
        <v>34</v>
      </c>
      <c r="E48" s="25" t="n">
        <v>16</v>
      </c>
      <c r="F48" s="25" t="n">
        <v>485</v>
      </c>
      <c r="G48" s="26" t="n">
        <v>0.4277</v>
      </c>
      <c r="H48" s="25" t="n">
        <v>0</v>
      </c>
      <c r="I48" s="27" t="n">
        <v>0</v>
      </c>
      <c r="J48" s="25" t="n">
        <v>0</v>
      </c>
      <c r="K48" s="27" t="n">
        <v>0</v>
      </c>
      <c r="M48" s="0" t="s">
        <v>114</v>
      </c>
      <c r="N48" s="0" t="str">
        <f aca="false">IFERROR(VLOOKUP(A48,C$3:K$433,2,FALSE()),"")</f>
        <v/>
      </c>
      <c r="O48" s="0" t="str">
        <f aca="false">IFERROR(VLOOKUP(A48,C$3:K$433,3,FALSE()),"")</f>
        <v/>
      </c>
      <c r="P48" s="0" t="str">
        <f aca="false">IFERROR(VLOOKUP(A48,C$3:K$433,4,FALSE()),"")</f>
        <v/>
      </c>
      <c r="Q48" s="0" t="str">
        <f aca="false">IFERROR(VLOOKUP(A48,C$3:K$433,6,FALSE()),"")</f>
        <v/>
      </c>
      <c r="R48" s="0" t="str">
        <f aca="false">IFERROR(VLOOKUP(A48,C$3:K$433,8,FALSE()),"")</f>
        <v/>
      </c>
      <c r="AC48" s="25" t="s">
        <v>1105</v>
      </c>
    </row>
    <row r="49" customFormat="false" ht="15" hidden="false" customHeight="false" outlineLevel="0" collapsed="false">
      <c r="A49" s="1" t="s">
        <v>116</v>
      </c>
      <c r="B49" s="1" t="s">
        <v>30</v>
      </c>
      <c r="C49" s="25" t="s">
        <v>176</v>
      </c>
      <c r="D49" s="25" t="s">
        <v>76</v>
      </c>
      <c r="E49" s="25" t="n">
        <v>4</v>
      </c>
      <c r="F49" s="25" t="n">
        <v>22</v>
      </c>
      <c r="G49" s="26" t="n">
        <v>0.0203</v>
      </c>
      <c r="H49" s="25" t="n">
        <v>0</v>
      </c>
      <c r="I49" s="27" t="n">
        <v>0</v>
      </c>
      <c r="J49" s="25" t="n">
        <v>0</v>
      </c>
      <c r="K49" s="27" t="n">
        <v>0</v>
      </c>
      <c r="M49" s="0" t="s">
        <v>116</v>
      </c>
      <c r="N49" s="0" t="str">
        <f aca="false">IFERROR(VLOOKUP(A49,C$3:K$433,2,FALSE()),"")</f>
        <v/>
      </c>
      <c r="O49" s="0" t="str">
        <f aca="false">IFERROR(VLOOKUP(A49,C$3:K$433,3,FALSE()),"")</f>
        <v/>
      </c>
      <c r="P49" s="0" t="str">
        <f aca="false">IFERROR(VLOOKUP(A49,C$3:K$433,4,FALSE()),"")</f>
        <v/>
      </c>
      <c r="Q49" s="0" t="str">
        <f aca="false">IFERROR(VLOOKUP(A49,C$3:K$433,6,FALSE()),"")</f>
        <v/>
      </c>
      <c r="R49" s="0" t="str">
        <f aca="false">IFERROR(VLOOKUP(A49,C$3:K$433,8,FALSE()),"")</f>
        <v/>
      </c>
      <c r="AC49" s="25" t="s">
        <v>1105</v>
      </c>
    </row>
    <row r="50" customFormat="false" ht="15" hidden="false" customHeight="false" outlineLevel="0" collapsed="false">
      <c r="A50" s="1" t="s">
        <v>118</v>
      </c>
      <c r="B50" s="1" t="s">
        <v>34</v>
      </c>
      <c r="C50" s="25" t="s">
        <v>189</v>
      </c>
      <c r="D50" s="25" t="s">
        <v>47</v>
      </c>
      <c r="E50" s="25" t="n">
        <v>11</v>
      </c>
      <c r="F50" s="25" t="n">
        <v>0</v>
      </c>
      <c r="G50" s="27" t="n">
        <v>0</v>
      </c>
      <c r="H50" s="25" t="n">
        <v>489</v>
      </c>
      <c r="I50" s="26" t="n">
        <v>0.4549</v>
      </c>
      <c r="J50" s="25" t="n">
        <v>17</v>
      </c>
      <c r="K50" s="26" t="n">
        <v>0.0397</v>
      </c>
      <c r="M50" s="0" t="s">
        <v>118</v>
      </c>
      <c r="N50" s="0" t="str">
        <f aca="false">IFERROR(VLOOKUP(A50,C$3:K$433,2,FALSE()),"")</f>
        <v/>
      </c>
      <c r="O50" s="0" t="str">
        <f aca="false">IFERROR(VLOOKUP(A50,C$3:K$433,3,FALSE()),"")</f>
        <v/>
      </c>
      <c r="P50" s="0" t="str">
        <f aca="false">IFERROR(VLOOKUP(A50,C$3:K$433,4,FALSE()),"")</f>
        <v/>
      </c>
      <c r="Q50" s="0" t="str">
        <f aca="false">IFERROR(VLOOKUP(A50,C$3:K$433,6,FALSE()),"")</f>
        <v/>
      </c>
      <c r="R50" s="0" t="str">
        <f aca="false">IFERROR(VLOOKUP(A50,C$3:K$433,8,FALSE()),"")</f>
        <v/>
      </c>
      <c r="AC50" s="25" t="s">
        <v>1106</v>
      </c>
    </row>
    <row r="51" customFormat="false" ht="15" hidden="false" customHeight="false" outlineLevel="0" collapsed="false">
      <c r="A51" s="1" t="s">
        <v>120</v>
      </c>
      <c r="B51" s="1" t="s">
        <v>68</v>
      </c>
      <c r="C51" s="25" t="s">
        <v>191</v>
      </c>
      <c r="D51" s="25" t="s">
        <v>1003</v>
      </c>
      <c r="E51" s="25" t="n">
        <v>16</v>
      </c>
      <c r="F51" s="25" t="n">
        <v>0</v>
      </c>
      <c r="G51" s="27" t="n">
        <v>0</v>
      </c>
      <c r="H51" s="25" t="n">
        <v>11</v>
      </c>
      <c r="I51" s="26" t="n">
        <v>0.0101</v>
      </c>
      <c r="J51" s="25" t="n">
        <v>338</v>
      </c>
      <c r="K51" s="26" t="n">
        <v>0.7511</v>
      </c>
      <c r="M51" s="0" t="s">
        <v>120</v>
      </c>
      <c r="N51" s="0" t="str">
        <f aca="false">IFERROR(VLOOKUP(A51,C$3:K$433,2,FALSE()),"")</f>
        <v/>
      </c>
      <c r="O51" s="0" t="str">
        <f aca="false">IFERROR(VLOOKUP(A51,C$3:K$433,3,FALSE()),"")</f>
        <v/>
      </c>
      <c r="P51" s="0" t="str">
        <f aca="false">IFERROR(VLOOKUP(A51,C$3:K$433,4,FALSE()),"")</f>
        <v/>
      </c>
      <c r="Q51" s="0" t="str">
        <f aca="false">IFERROR(VLOOKUP(A51,C$3:K$433,6,FALSE()),"")</f>
        <v/>
      </c>
      <c r="R51" s="0" t="str">
        <f aca="false">IFERROR(VLOOKUP(A51,C$3:K$433,8,FALSE()),"")</f>
        <v/>
      </c>
      <c r="AC51" s="25" t="s">
        <v>1106</v>
      </c>
    </row>
    <row r="52" customFormat="false" ht="15" hidden="false" customHeight="false" outlineLevel="0" collapsed="false">
      <c r="A52" s="1" t="s">
        <v>121</v>
      </c>
      <c r="B52" s="1" t="s">
        <v>40</v>
      </c>
      <c r="C52" s="25" t="s">
        <v>192</v>
      </c>
      <c r="D52" s="25" t="s">
        <v>76</v>
      </c>
      <c r="E52" s="25" t="n">
        <v>6</v>
      </c>
      <c r="F52" s="25" t="n">
        <v>245</v>
      </c>
      <c r="G52" s="26" t="n">
        <v>0.2354</v>
      </c>
      <c r="H52" s="25" t="n">
        <v>0</v>
      </c>
      <c r="I52" s="27" t="n">
        <v>0</v>
      </c>
      <c r="J52" s="25" t="n">
        <v>0</v>
      </c>
      <c r="K52" s="27" t="n">
        <v>0</v>
      </c>
      <c r="M52" s="0" t="s">
        <v>121</v>
      </c>
      <c r="N52" s="0" t="str">
        <f aca="false">IFERROR(VLOOKUP(A52,C$3:K$433,2,FALSE()),"")</f>
        <v/>
      </c>
      <c r="O52" s="0" t="str">
        <f aca="false">IFERROR(VLOOKUP(A52,C$3:K$433,3,FALSE()),"")</f>
        <v/>
      </c>
      <c r="P52" s="0" t="str">
        <f aca="false">IFERROR(VLOOKUP(A52,C$3:K$433,4,FALSE()),"")</f>
        <v/>
      </c>
      <c r="Q52" s="0" t="str">
        <f aca="false">IFERROR(VLOOKUP(A52,C$3:K$433,6,FALSE()),"")</f>
        <v/>
      </c>
      <c r="R52" s="0" t="str">
        <f aca="false">IFERROR(VLOOKUP(A52,C$3:K$433,8,FALSE()),"")</f>
        <v/>
      </c>
      <c r="AC52" s="25" t="s">
        <v>325</v>
      </c>
    </row>
    <row r="53" customFormat="false" ht="15" hidden="false" customHeight="false" outlineLevel="0" collapsed="false">
      <c r="A53" s="1" t="s">
        <v>123</v>
      </c>
      <c r="B53" s="1" t="s">
        <v>55</v>
      </c>
      <c r="C53" s="25" t="s">
        <v>195</v>
      </c>
      <c r="D53" s="25" t="s">
        <v>37</v>
      </c>
      <c r="E53" s="25" t="n">
        <v>16</v>
      </c>
      <c r="F53" s="25" t="n">
        <v>0</v>
      </c>
      <c r="G53" s="27" t="n">
        <v>0</v>
      </c>
      <c r="H53" s="25" t="n">
        <v>982</v>
      </c>
      <c r="I53" s="26" t="n">
        <v>0.9326</v>
      </c>
      <c r="J53" s="25" t="n">
        <v>227</v>
      </c>
      <c r="K53" s="26" t="n">
        <v>0.5159</v>
      </c>
      <c r="M53" s="0" t="s">
        <v>123</v>
      </c>
      <c r="N53" s="0" t="str">
        <f aca="false">IFERROR(VLOOKUP(A53,C$3:K$433,2,FALSE()),"")</f>
        <v/>
      </c>
      <c r="O53" s="0" t="str">
        <f aca="false">IFERROR(VLOOKUP(A53,C$3:K$433,3,FALSE()),"")</f>
        <v/>
      </c>
      <c r="P53" s="0" t="str">
        <f aca="false">IFERROR(VLOOKUP(A53,C$3:K$433,4,FALSE()),"")</f>
        <v/>
      </c>
      <c r="Q53" s="0" t="str">
        <f aca="false">IFERROR(VLOOKUP(A53,C$3:K$433,6,FALSE()),"")</f>
        <v/>
      </c>
      <c r="R53" s="0" t="str">
        <f aca="false">IFERROR(VLOOKUP(A53,C$3:K$433,8,FALSE()),"")</f>
        <v/>
      </c>
      <c r="AC53" s="25" t="s">
        <v>325</v>
      </c>
    </row>
    <row r="54" customFormat="false" ht="15" hidden="false" customHeight="false" outlineLevel="0" collapsed="false">
      <c r="A54" s="1" t="s">
        <v>125</v>
      </c>
      <c r="B54" s="1" t="s">
        <v>80</v>
      </c>
      <c r="C54" s="25" t="s">
        <v>1097</v>
      </c>
      <c r="D54" s="25" t="s">
        <v>40</v>
      </c>
      <c r="E54" s="25" t="n">
        <v>4</v>
      </c>
      <c r="F54" s="25" t="n">
        <v>31</v>
      </c>
      <c r="G54" s="26" t="n">
        <v>0.0298</v>
      </c>
      <c r="H54" s="25" t="n">
        <v>0</v>
      </c>
      <c r="I54" s="27" t="n">
        <v>0</v>
      </c>
      <c r="J54" s="25" t="n">
        <v>15</v>
      </c>
      <c r="K54" s="26" t="n">
        <v>0.0337</v>
      </c>
      <c r="M54" s="0" t="s">
        <v>125</v>
      </c>
      <c r="N54" s="0" t="str">
        <f aca="false">IFERROR(VLOOKUP(A54,C$3:K$433,2,FALSE()),"")</f>
        <v>C</v>
      </c>
      <c r="O54" s="0" t="n">
        <f aca="false">IFERROR(VLOOKUP(A54,C$3:K$433,3,FALSE()),"")</f>
        <v>13</v>
      </c>
      <c r="P54" s="0" t="n">
        <f aca="false">IFERROR(VLOOKUP(A54,C$3:K$433,4,FALSE()),"")</f>
        <v>299</v>
      </c>
      <c r="Q54" s="0" t="n">
        <f aca="false">IFERROR(VLOOKUP(A54,C$3:K$433,6,FALSE()),"")</f>
        <v>0</v>
      </c>
      <c r="R54" s="0" t="n">
        <f aca="false">IFERROR(VLOOKUP(A54,C$3:K$433,8,FALSE()),"")</f>
        <v>35</v>
      </c>
      <c r="AC54" s="25" t="s">
        <v>1107</v>
      </c>
    </row>
    <row r="55" customFormat="false" ht="15" hidden="false" customHeight="false" outlineLevel="0" collapsed="false">
      <c r="A55" s="1" t="s">
        <v>127</v>
      </c>
      <c r="B55" s="1" t="s">
        <v>55</v>
      </c>
      <c r="C55" s="25" t="s">
        <v>1097</v>
      </c>
      <c r="D55" s="25" t="s">
        <v>40</v>
      </c>
      <c r="E55" s="25" t="n">
        <v>2</v>
      </c>
      <c r="F55" s="25" t="n">
        <v>24</v>
      </c>
      <c r="G55" s="26" t="n">
        <v>0.0227</v>
      </c>
      <c r="H55" s="25" t="n">
        <v>0</v>
      </c>
      <c r="I55" s="27" t="n">
        <v>0</v>
      </c>
      <c r="J55" s="25" t="n">
        <v>5</v>
      </c>
      <c r="K55" s="26" t="n">
        <v>0.0114</v>
      </c>
      <c r="M55" s="0" t="s">
        <v>127</v>
      </c>
      <c r="N55" s="0" t="str">
        <f aca="false">IFERROR(VLOOKUP(A55,C$3:K$433,2,FALSE()),"")</f>
        <v/>
      </c>
      <c r="O55" s="0" t="str">
        <f aca="false">IFERROR(VLOOKUP(A55,C$3:K$433,3,FALSE()),"")</f>
        <v/>
      </c>
      <c r="P55" s="0" t="str">
        <f aca="false">IFERROR(VLOOKUP(A55,C$3:K$433,4,FALSE()),"")</f>
        <v/>
      </c>
      <c r="Q55" s="0" t="str">
        <f aca="false">IFERROR(VLOOKUP(A55,C$3:K$433,6,FALSE()),"")</f>
        <v/>
      </c>
      <c r="R55" s="0" t="str">
        <f aca="false">IFERROR(VLOOKUP(A55,C$3:K$433,8,FALSE()),"")</f>
        <v/>
      </c>
      <c r="AC55" s="25" t="s">
        <v>1107</v>
      </c>
    </row>
    <row r="56" customFormat="false" ht="15" hidden="false" customHeight="false" outlineLevel="0" collapsed="false">
      <c r="A56" s="1" t="s">
        <v>129</v>
      </c>
      <c r="B56" s="1" t="s">
        <v>13</v>
      </c>
      <c r="C56" s="25" t="s">
        <v>197</v>
      </c>
      <c r="D56" s="25" t="s">
        <v>16</v>
      </c>
      <c r="E56" s="25" t="n">
        <v>10</v>
      </c>
      <c r="F56" s="25" t="n">
        <v>411</v>
      </c>
      <c r="G56" s="26" t="n">
        <v>0.3781</v>
      </c>
      <c r="H56" s="25" t="n">
        <v>0</v>
      </c>
      <c r="I56" s="27" t="n">
        <v>0</v>
      </c>
      <c r="J56" s="25" t="n">
        <v>67</v>
      </c>
      <c r="K56" s="26" t="n">
        <v>0.1516</v>
      </c>
      <c r="M56" s="0" t="s">
        <v>129</v>
      </c>
      <c r="N56" s="0" t="str">
        <f aca="false">IFERROR(VLOOKUP(A56,C$3:K$433,2,FALSE()),"")</f>
        <v/>
      </c>
      <c r="O56" s="0" t="str">
        <f aca="false">IFERROR(VLOOKUP(A56,C$3:K$433,3,FALSE()),"")</f>
        <v/>
      </c>
      <c r="P56" s="0" t="str">
        <f aca="false">IFERROR(VLOOKUP(A56,C$3:K$433,4,FALSE()),"")</f>
        <v/>
      </c>
      <c r="Q56" s="0" t="str">
        <f aca="false">IFERROR(VLOOKUP(A56,C$3:K$433,6,FALSE()),"")</f>
        <v/>
      </c>
      <c r="R56" s="0" t="str">
        <f aca="false">IFERROR(VLOOKUP(A56,C$3:K$433,8,FALSE()),"")</f>
        <v/>
      </c>
      <c r="AC56" s="25" t="s">
        <v>1040</v>
      </c>
    </row>
    <row r="57" customFormat="false" ht="15" hidden="false" customHeight="false" outlineLevel="0" collapsed="false">
      <c r="A57" s="1" t="s">
        <v>131</v>
      </c>
      <c r="B57" s="1" t="s">
        <v>19</v>
      </c>
      <c r="C57" s="25" t="s">
        <v>198</v>
      </c>
      <c r="D57" s="25" t="s">
        <v>85</v>
      </c>
      <c r="E57" s="25" t="n">
        <v>16</v>
      </c>
      <c r="F57" s="25" t="n">
        <v>0</v>
      </c>
      <c r="G57" s="27" t="n">
        <v>0</v>
      </c>
      <c r="H57" s="25" t="n">
        <v>392</v>
      </c>
      <c r="I57" s="26" t="n">
        <v>0.3596</v>
      </c>
      <c r="J57" s="25" t="n">
        <v>43</v>
      </c>
      <c r="K57" s="26" t="n">
        <v>0.0956</v>
      </c>
      <c r="M57" s="0" t="s">
        <v>131</v>
      </c>
      <c r="N57" s="0" t="str">
        <f aca="false">IFERROR(VLOOKUP(A57,C$3:K$433,2,FALSE()),"")</f>
        <v>LB</v>
      </c>
      <c r="O57" s="0" t="n">
        <f aca="false">IFERROR(VLOOKUP(A57,C$3:K$433,3,FALSE()),"")</f>
        <v>4</v>
      </c>
      <c r="P57" s="0" t="n">
        <f aca="false">IFERROR(VLOOKUP(A57,C$3:K$433,4,FALSE()),"")</f>
        <v>0</v>
      </c>
      <c r="Q57" s="0" t="n">
        <f aca="false">IFERROR(VLOOKUP(A57,C$3:K$433,6,FALSE()),"")</f>
        <v>133</v>
      </c>
      <c r="R57" s="0" t="n">
        <f aca="false">IFERROR(VLOOKUP(A57,C$3:K$433,8,FALSE()),"")</f>
        <v>33</v>
      </c>
      <c r="AC57" s="25" t="s">
        <v>1040</v>
      </c>
    </row>
    <row r="58" customFormat="false" ht="15" hidden="false" customHeight="false" outlineLevel="0" collapsed="false">
      <c r="A58" s="1" t="s">
        <v>133</v>
      </c>
      <c r="B58" s="1" t="s">
        <v>16</v>
      </c>
      <c r="C58" s="25" t="s">
        <v>202</v>
      </c>
      <c r="D58" s="25" t="s">
        <v>40</v>
      </c>
      <c r="E58" s="25" t="n">
        <v>3</v>
      </c>
      <c r="F58" s="25" t="n">
        <v>84</v>
      </c>
      <c r="G58" s="26" t="n">
        <v>0.0757</v>
      </c>
      <c r="H58" s="25" t="n">
        <v>0</v>
      </c>
      <c r="I58" s="27" t="n">
        <v>0</v>
      </c>
      <c r="J58" s="25" t="n">
        <v>11</v>
      </c>
      <c r="K58" s="26" t="n">
        <v>0.0229</v>
      </c>
      <c r="M58" s="0" t="s">
        <v>133</v>
      </c>
      <c r="N58" s="0" t="str">
        <f aca="false">IFERROR(VLOOKUP(A58,C$3:K$433,2,FALSE()),"")</f>
        <v>TE</v>
      </c>
      <c r="O58" s="0" t="n">
        <f aca="false">IFERROR(VLOOKUP(A58,C$3:K$433,3,FALSE()),"")</f>
        <v>14</v>
      </c>
      <c r="P58" s="0" t="n">
        <f aca="false">IFERROR(VLOOKUP(A58,C$3:K$433,4,FALSE()),"")</f>
        <v>362</v>
      </c>
      <c r="Q58" s="0" t="n">
        <f aca="false">IFERROR(VLOOKUP(A58,C$3:K$433,6,FALSE()),"")</f>
        <v>0</v>
      </c>
      <c r="R58" s="0" t="n">
        <f aca="false">IFERROR(VLOOKUP(A58,C$3:K$433,8,FALSE()),"")</f>
        <v>171</v>
      </c>
      <c r="AC58" s="25" t="s">
        <v>1108</v>
      </c>
    </row>
    <row r="59" customFormat="false" ht="15" hidden="false" customHeight="false" outlineLevel="0" collapsed="false">
      <c r="A59" s="1" t="s">
        <v>134</v>
      </c>
      <c r="B59" s="1" t="s">
        <v>135</v>
      </c>
      <c r="C59" s="25" t="s">
        <v>208</v>
      </c>
      <c r="D59" s="25" t="s">
        <v>80</v>
      </c>
      <c r="E59" s="25" t="n">
        <v>13</v>
      </c>
      <c r="F59" s="25" t="n">
        <v>700</v>
      </c>
      <c r="G59" s="26" t="n">
        <v>0.6796</v>
      </c>
      <c r="H59" s="25" t="n">
        <v>0</v>
      </c>
      <c r="I59" s="27" t="n">
        <v>0</v>
      </c>
      <c r="J59" s="25" t="n">
        <v>28</v>
      </c>
      <c r="K59" s="26" t="n">
        <v>0.0629</v>
      </c>
      <c r="M59" s="0" t="s">
        <v>134</v>
      </c>
      <c r="N59" s="0" t="str">
        <f aca="false">IFERROR(VLOOKUP(A59,C$3:K$433,2,FALSE()),"")</f>
        <v/>
      </c>
      <c r="O59" s="0" t="str">
        <f aca="false">IFERROR(VLOOKUP(A59,C$3:K$433,3,FALSE()),"")</f>
        <v/>
      </c>
      <c r="P59" s="0" t="str">
        <f aca="false">IFERROR(VLOOKUP(A59,C$3:K$433,4,FALSE()),"")</f>
        <v/>
      </c>
      <c r="Q59" s="0" t="str">
        <f aca="false">IFERROR(VLOOKUP(A59,C$3:K$433,6,FALSE()),"")</f>
        <v/>
      </c>
      <c r="R59" s="0" t="str">
        <f aca="false">IFERROR(VLOOKUP(A59,C$3:K$433,8,FALSE()),"")</f>
        <v/>
      </c>
      <c r="AC59" s="25" t="s">
        <v>1108</v>
      </c>
    </row>
    <row r="60" customFormat="false" ht="15" hidden="false" customHeight="false" outlineLevel="0" collapsed="false">
      <c r="A60" s="1" t="s">
        <v>136</v>
      </c>
      <c r="B60" s="1" t="s">
        <v>68</v>
      </c>
      <c r="C60" s="25" t="s">
        <v>209</v>
      </c>
      <c r="D60" s="25" t="s">
        <v>1003</v>
      </c>
      <c r="E60" s="25" t="n">
        <v>12</v>
      </c>
      <c r="F60" s="25" t="n">
        <v>0</v>
      </c>
      <c r="G60" s="27" t="n">
        <v>0</v>
      </c>
      <c r="H60" s="25" t="n">
        <v>9</v>
      </c>
      <c r="I60" s="26" t="n">
        <v>0.0085</v>
      </c>
      <c r="J60" s="25" t="n">
        <v>215</v>
      </c>
      <c r="K60" s="26" t="n">
        <v>0.4897</v>
      </c>
      <c r="M60" s="0" t="s">
        <v>136</v>
      </c>
      <c r="N60" s="0" t="str">
        <f aca="false">IFERROR(VLOOKUP(A60,C$3:K$433,2,FALSE()),"")</f>
        <v/>
      </c>
      <c r="O60" s="0" t="str">
        <f aca="false">IFERROR(VLOOKUP(A60,C$3:K$433,3,FALSE()),"")</f>
        <v/>
      </c>
      <c r="P60" s="0" t="str">
        <f aca="false">IFERROR(VLOOKUP(A60,C$3:K$433,4,FALSE()),"")</f>
        <v/>
      </c>
      <c r="Q60" s="0" t="str">
        <f aca="false">IFERROR(VLOOKUP(A60,C$3:K$433,6,FALSE()),"")</f>
        <v/>
      </c>
      <c r="R60" s="0" t="str">
        <f aca="false">IFERROR(VLOOKUP(A60,C$3:K$433,8,FALSE()),"")</f>
        <v/>
      </c>
      <c r="AC60" s="25" t="s">
        <v>1109</v>
      </c>
    </row>
    <row r="61" customFormat="false" ht="15" hidden="false" customHeight="false" outlineLevel="0" collapsed="false">
      <c r="A61" s="1" t="s">
        <v>137</v>
      </c>
      <c r="B61" s="1" t="s">
        <v>19</v>
      </c>
      <c r="C61" s="25" t="s">
        <v>1098</v>
      </c>
      <c r="D61" s="25" t="s">
        <v>1003</v>
      </c>
      <c r="E61" s="25" t="n">
        <v>4</v>
      </c>
      <c r="F61" s="25" t="n">
        <v>0</v>
      </c>
      <c r="G61" s="27" t="n">
        <v>0</v>
      </c>
      <c r="H61" s="25" t="n">
        <v>10</v>
      </c>
      <c r="I61" s="26" t="n">
        <v>0.0097</v>
      </c>
      <c r="J61" s="25" t="n">
        <v>70</v>
      </c>
      <c r="K61" s="26" t="n">
        <v>0.158</v>
      </c>
      <c r="M61" s="0" t="s">
        <v>137</v>
      </c>
      <c r="N61" s="0" t="str">
        <f aca="false">IFERROR(VLOOKUP(A61,C$3:K$433,2,FALSE()),"")</f>
        <v>LB</v>
      </c>
      <c r="O61" s="0" t="n">
        <f aca="false">IFERROR(VLOOKUP(A61,C$3:K$433,3,FALSE()),"")</f>
        <v>16</v>
      </c>
      <c r="P61" s="0" t="n">
        <f aca="false">IFERROR(VLOOKUP(A61,C$3:K$433,4,FALSE()),"")</f>
        <v>0</v>
      </c>
      <c r="Q61" s="0" t="n">
        <f aca="false">IFERROR(VLOOKUP(A61,C$3:K$433,6,FALSE()),"")</f>
        <v>915</v>
      </c>
      <c r="R61" s="0" t="n">
        <f aca="false">IFERROR(VLOOKUP(A61,C$3:K$433,8,FALSE()),"")</f>
        <v>79</v>
      </c>
      <c r="AC61" s="25" t="s">
        <v>1109</v>
      </c>
    </row>
    <row r="62" customFormat="false" ht="15" hidden="false" customHeight="false" outlineLevel="0" collapsed="false">
      <c r="A62" s="1" t="s">
        <v>138</v>
      </c>
      <c r="B62" s="1" t="s">
        <v>47</v>
      </c>
      <c r="C62" s="25" t="s">
        <v>1098</v>
      </c>
      <c r="D62" s="25" t="s">
        <v>1003</v>
      </c>
      <c r="E62" s="25" t="n">
        <v>2</v>
      </c>
      <c r="F62" s="25" t="n">
        <v>0</v>
      </c>
      <c r="G62" s="27" t="n">
        <v>0</v>
      </c>
      <c r="H62" s="25" t="n">
        <v>22</v>
      </c>
      <c r="I62" s="26" t="n">
        <v>0.0191</v>
      </c>
      <c r="J62" s="25" t="n">
        <v>54</v>
      </c>
      <c r="K62" s="26" t="n">
        <v>0.1093</v>
      </c>
      <c r="M62" s="0" t="s">
        <v>138</v>
      </c>
      <c r="N62" s="0" t="str">
        <f aca="false">IFERROR(VLOOKUP(A62,C$3:K$433,2,FALSE()),"")</f>
        <v/>
      </c>
      <c r="O62" s="0" t="str">
        <f aca="false">IFERROR(VLOOKUP(A62,C$3:K$433,3,FALSE()),"")</f>
        <v/>
      </c>
      <c r="P62" s="0" t="str">
        <f aca="false">IFERROR(VLOOKUP(A62,C$3:K$433,4,FALSE()),"")</f>
        <v/>
      </c>
      <c r="Q62" s="0" t="str">
        <f aca="false">IFERROR(VLOOKUP(A62,C$3:K$433,6,FALSE()),"")</f>
        <v/>
      </c>
      <c r="R62" s="0" t="str">
        <f aca="false">IFERROR(VLOOKUP(A62,C$3:K$433,8,FALSE()),"")</f>
        <v/>
      </c>
      <c r="AC62" s="25" t="s">
        <v>1110</v>
      </c>
    </row>
    <row r="63" customFormat="false" ht="15" hidden="false" customHeight="false" outlineLevel="0" collapsed="false">
      <c r="A63" s="1" t="s">
        <v>139</v>
      </c>
      <c r="B63" s="1" t="s">
        <v>80</v>
      </c>
      <c r="C63" s="25" t="s">
        <v>221</v>
      </c>
      <c r="D63" s="25" t="s">
        <v>1014</v>
      </c>
      <c r="E63" s="25" t="n">
        <v>14</v>
      </c>
      <c r="F63" s="25" t="n">
        <v>677</v>
      </c>
      <c r="G63" s="26" t="n">
        <v>0.6228</v>
      </c>
      <c r="H63" s="25" t="n">
        <v>0</v>
      </c>
      <c r="I63" s="27" t="n">
        <v>0</v>
      </c>
      <c r="J63" s="25" t="n">
        <v>21</v>
      </c>
      <c r="K63" s="26" t="n">
        <v>0.0475</v>
      </c>
      <c r="M63" s="0" t="s">
        <v>139</v>
      </c>
      <c r="N63" s="0" t="str">
        <f aca="false">IFERROR(VLOOKUP(A63,C$3:K$433,2,FALSE()),"")</f>
        <v/>
      </c>
      <c r="O63" s="0" t="str">
        <f aca="false">IFERROR(VLOOKUP(A63,C$3:K$433,3,FALSE()),"")</f>
        <v/>
      </c>
      <c r="P63" s="0" t="str">
        <f aca="false">IFERROR(VLOOKUP(A63,C$3:K$433,4,FALSE()),"")</f>
        <v/>
      </c>
      <c r="Q63" s="0" t="str">
        <f aca="false">IFERROR(VLOOKUP(A63,C$3:K$433,6,FALSE()),"")</f>
        <v/>
      </c>
      <c r="R63" s="0" t="str">
        <f aca="false">IFERROR(VLOOKUP(A63,C$3:K$433,8,FALSE()),"")</f>
        <v/>
      </c>
      <c r="AC63" s="25" t="s">
        <v>1110</v>
      </c>
    </row>
    <row r="64" customFormat="false" ht="15" hidden="false" customHeight="false" outlineLevel="0" collapsed="false">
      <c r="A64" s="1" t="s">
        <v>141</v>
      </c>
      <c r="B64" s="1" t="s">
        <v>40</v>
      </c>
      <c r="C64" s="25" t="s">
        <v>1099</v>
      </c>
      <c r="D64" s="25" t="s">
        <v>47</v>
      </c>
      <c r="E64" s="25" t="n">
        <v>12</v>
      </c>
      <c r="F64" s="25" t="n">
        <v>0</v>
      </c>
      <c r="G64" s="27" t="n">
        <v>0</v>
      </c>
      <c r="H64" s="25" t="n">
        <v>154</v>
      </c>
      <c r="I64" s="26" t="n">
        <v>0.1525</v>
      </c>
      <c r="J64" s="25" t="n">
        <v>156</v>
      </c>
      <c r="K64" s="26" t="n">
        <v>0.349</v>
      </c>
      <c r="M64" s="0" t="s">
        <v>141</v>
      </c>
      <c r="N64" s="0" t="str">
        <f aca="false">IFERROR(VLOOKUP(A64,C$3:K$433,2,FALSE()),"")</f>
        <v/>
      </c>
      <c r="O64" s="0" t="str">
        <f aca="false">IFERROR(VLOOKUP(A64,C$3:K$433,3,FALSE()),"")</f>
        <v/>
      </c>
      <c r="P64" s="0" t="str">
        <f aca="false">IFERROR(VLOOKUP(A64,C$3:K$433,4,FALSE()),"")</f>
        <v/>
      </c>
      <c r="Q64" s="0" t="str">
        <f aca="false">IFERROR(VLOOKUP(A64,C$3:K$433,6,FALSE()),"")</f>
        <v/>
      </c>
      <c r="R64" s="0" t="str">
        <f aca="false">IFERROR(VLOOKUP(A64,C$3:K$433,8,FALSE()),"")</f>
        <v/>
      </c>
      <c r="AC64" s="25" t="s">
        <v>1111</v>
      </c>
    </row>
    <row r="65" customFormat="false" ht="15" hidden="false" customHeight="false" outlineLevel="0" collapsed="false">
      <c r="A65" s="1" t="s">
        <v>142</v>
      </c>
      <c r="B65" s="1" t="s">
        <v>13</v>
      </c>
      <c r="C65" s="25" t="s">
        <v>1099</v>
      </c>
      <c r="D65" s="25" t="s">
        <v>47</v>
      </c>
      <c r="E65" s="25" t="n">
        <v>1</v>
      </c>
      <c r="F65" s="25" t="n">
        <v>0</v>
      </c>
      <c r="G65" s="27" t="n">
        <v>0</v>
      </c>
      <c r="H65" s="25" t="n">
        <v>11</v>
      </c>
      <c r="I65" s="26" t="n">
        <v>0.0102</v>
      </c>
      <c r="J65" s="25" t="n">
        <v>6</v>
      </c>
      <c r="K65" s="26" t="n">
        <v>0.0129</v>
      </c>
      <c r="M65" s="0" t="s">
        <v>142</v>
      </c>
      <c r="N65" s="0" t="str">
        <f aca="false">IFERROR(VLOOKUP(A65,C$3:K$433,2,FALSE()),"")</f>
        <v/>
      </c>
      <c r="O65" s="0" t="str">
        <f aca="false">IFERROR(VLOOKUP(A65,C$3:K$433,3,FALSE()),"")</f>
        <v/>
      </c>
      <c r="P65" s="0" t="str">
        <f aca="false">IFERROR(VLOOKUP(A65,C$3:K$433,4,FALSE()),"")</f>
        <v/>
      </c>
      <c r="Q65" s="0" t="str">
        <f aca="false">IFERROR(VLOOKUP(A65,C$3:K$433,6,FALSE()),"")</f>
        <v/>
      </c>
      <c r="R65" s="0" t="str">
        <f aca="false">IFERROR(VLOOKUP(A65,C$3:K$433,8,FALSE()),"")</f>
        <v/>
      </c>
      <c r="AC65" s="25" t="s">
        <v>1111</v>
      </c>
    </row>
    <row r="66" customFormat="false" ht="15" hidden="false" customHeight="false" outlineLevel="0" collapsed="false">
      <c r="A66" s="1" t="s">
        <v>143</v>
      </c>
      <c r="B66" s="1" t="s">
        <v>68</v>
      </c>
      <c r="C66" s="25" t="s">
        <v>1020</v>
      </c>
      <c r="D66" s="25" t="s">
        <v>55</v>
      </c>
      <c r="E66" s="25" t="n">
        <v>13</v>
      </c>
      <c r="F66" s="25" t="n">
        <v>0</v>
      </c>
      <c r="G66" s="27" t="n">
        <v>0</v>
      </c>
      <c r="H66" s="25" t="n">
        <v>543</v>
      </c>
      <c r="I66" s="26" t="n">
        <v>0.5075</v>
      </c>
      <c r="J66" s="25" t="n">
        <v>11</v>
      </c>
      <c r="K66" s="26" t="n">
        <v>0.0229</v>
      </c>
      <c r="M66" s="0" t="s">
        <v>143</v>
      </c>
      <c r="N66" s="0" t="str">
        <f aca="false">IFERROR(VLOOKUP(A66,C$3:K$433,2,FALSE()),"")</f>
        <v/>
      </c>
      <c r="O66" s="0" t="str">
        <f aca="false">IFERROR(VLOOKUP(A66,C$3:K$433,3,FALSE()),"")</f>
        <v/>
      </c>
      <c r="P66" s="0" t="str">
        <f aca="false">IFERROR(VLOOKUP(A66,C$3:K$433,4,FALSE()),"")</f>
        <v/>
      </c>
      <c r="Q66" s="0" t="str">
        <f aca="false">IFERROR(VLOOKUP(A66,C$3:K$433,6,FALSE()),"")</f>
        <v/>
      </c>
      <c r="R66" s="0" t="str">
        <f aca="false">IFERROR(VLOOKUP(A66,C$3:K$433,8,FALSE()),"")</f>
        <v/>
      </c>
      <c r="AC66" s="25" t="s">
        <v>1051</v>
      </c>
    </row>
    <row r="67" customFormat="false" ht="15" hidden="false" customHeight="false" outlineLevel="0" collapsed="false">
      <c r="A67" s="1" t="s">
        <v>144</v>
      </c>
      <c r="B67" s="1" t="s">
        <v>47</v>
      </c>
      <c r="C67" s="25" t="s">
        <v>1020</v>
      </c>
      <c r="D67" s="25" t="s">
        <v>34</v>
      </c>
      <c r="E67" s="25" t="n">
        <v>16</v>
      </c>
      <c r="F67" s="25" t="n">
        <v>406</v>
      </c>
      <c r="G67" s="26" t="n">
        <v>0.3856</v>
      </c>
      <c r="H67" s="25" t="n">
        <v>0</v>
      </c>
      <c r="I67" s="27" t="n">
        <v>0</v>
      </c>
      <c r="J67" s="25" t="n">
        <v>129</v>
      </c>
      <c r="K67" s="26" t="n">
        <v>0.3007</v>
      </c>
      <c r="M67" s="0" t="s">
        <v>144</v>
      </c>
      <c r="N67" s="0" t="str">
        <f aca="false">IFERROR(VLOOKUP(A67,C$3:K$433,2,FALSE()),"")</f>
        <v/>
      </c>
      <c r="O67" s="0" t="str">
        <f aca="false">IFERROR(VLOOKUP(A67,C$3:K$433,3,FALSE()),"")</f>
        <v/>
      </c>
      <c r="P67" s="0" t="str">
        <f aca="false">IFERROR(VLOOKUP(A67,C$3:K$433,4,FALSE()),"")</f>
        <v/>
      </c>
      <c r="Q67" s="0" t="str">
        <f aca="false">IFERROR(VLOOKUP(A67,C$3:K$433,6,FALSE()),"")</f>
        <v/>
      </c>
      <c r="R67" s="0" t="str">
        <f aca="false">IFERROR(VLOOKUP(A67,C$3:K$433,8,FALSE()),"")</f>
        <v/>
      </c>
      <c r="AC67" s="25" t="s">
        <v>1051</v>
      </c>
    </row>
    <row r="68" customFormat="false" ht="15" hidden="false" customHeight="false" outlineLevel="0" collapsed="false">
      <c r="A68" s="1" t="s">
        <v>146</v>
      </c>
      <c r="B68" s="1" t="s">
        <v>16</v>
      </c>
      <c r="C68" s="25" t="s">
        <v>235</v>
      </c>
      <c r="D68" s="25" t="s">
        <v>1014</v>
      </c>
      <c r="E68" s="25" t="n">
        <v>4</v>
      </c>
      <c r="F68" s="25" t="n">
        <v>150</v>
      </c>
      <c r="G68" s="26" t="n">
        <v>0.1418</v>
      </c>
      <c r="H68" s="25" t="n">
        <v>0</v>
      </c>
      <c r="I68" s="27" t="n">
        <v>0</v>
      </c>
      <c r="J68" s="25" t="n">
        <v>22</v>
      </c>
      <c r="K68" s="26" t="n">
        <v>0.05</v>
      </c>
      <c r="M68" s="0" t="s">
        <v>146</v>
      </c>
      <c r="N68" s="0" t="str">
        <f aca="false">IFERROR(VLOOKUP(A68,C$3:K$433,2,FALSE()),"")</f>
        <v>TE</v>
      </c>
      <c r="O68" s="0" t="n">
        <f aca="false">IFERROR(VLOOKUP(A68,C$3:K$433,3,FALSE()),"")</f>
        <v>13</v>
      </c>
      <c r="P68" s="0" t="n">
        <f aca="false">IFERROR(VLOOKUP(A68,C$3:K$433,4,FALSE()),"")</f>
        <v>106</v>
      </c>
      <c r="Q68" s="0" t="n">
        <f aca="false">IFERROR(VLOOKUP(A68,C$3:K$433,6,FALSE()),"")</f>
        <v>0</v>
      </c>
      <c r="R68" s="0" t="n">
        <f aca="false">IFERROR(VLOOKUP(A68,C$3:K$433,8,FALSE()),"")</f>
        <v>188</v>
      </c>
      <c r="AC68" s="25" t="s">
        <v>1112</v>
      </c>
    </row>
    <row r="69" customFormat="false" ht="15" hidden="false" customHeight="false" outlineLevel="0" collapsed="false">
      <c r="A69" s="1" t="s">
        <v>147</v>
      </c>
      <c r="B69" s="1" t="s">
        <v>55</v>
      </c>
      <c r="C69" s="25" t="s">
        <v>1100</v>
      </c>
      <c r="D69" s="25" t="s">
        <v>37</v>
      </c>
      <c r="E69" s="25" t="n">
        <v>2</v>
      </c>
      <c r="F69" s="25" t="n">
        <v>0</v>
      </c>
      <c r="G69" s="27" t="n">
        <v>0</v>
      </c>
      <c r="H69" s="25" t="n">
        <v>2</v>
      </c>
      <c r="I69" s="26" t="n">
        <v>0.0019</v>
      </c>
      <c r="J69" s="25" t="n">
        <v>23</v>
      </c>
      <c r="K69" s="26" t="n">
        <v>0.0519</v>
      </c>
      <c r="M69" s="0" t="s">
        <v>147</v>
      </c>
      <c r="N69" s="0" t="str">
        <f aca="false">IFERROR(VLOOKUP(A69,C$3:K$433,2,FALSE()),"")</f>
        <v/>
      </c>
      <c r="O69" s="0" t="str">
        <f aca="false">IFERROR(VLOOKUP(A69,C$3:K$433,3,FALSE()),"")</f>
        <v/>
      </c>
      <c r="P69" s="0" t="str">
        <f aca="false">IFERROR(VLOOKUP(A69,C$3:K$433,4,FALSE()),"")</f>
        <v/>
      </c>
      <c r="Q69" s="0" t="str">
        <f aca="false">IFERROR(VLOOKUP(A69,C$3:K$433,6,FALSE()),"")</f>
        <v/>
      </c>
      <c r="R69" s="0" t="str">
        <f aca="false">IFERROR(VLOOKUP(A69,C$3:K$433,8,FALSE()),"")</f>
        <v/>
      </c>
      <c r="AC69" s="25" t="s">
        <v>1112</v>
      </c>
    </row>
    <row r="70" customFormat="false" ht="15" hidden="false" customHeight="false" outlineLevel="0" collapsed="false">
      <c r="A70" s="1" t="s">
        <v>148</v>
      </c>
      <c r="B70" s="1" t="s">
        <v>76</v>
      </c>
      <c r="C70" s="25" t="s">
        <v>1100</v>
      </c>
      <c r="D70" s="25" t="s">
        <v>37</v>
      </c>
      <c r="E70" s="25" t="n">
        <v>7</v>
      </c>
      <c r="F70" s="25" t="n">
        <v>0</v>
      </c>
      <c r="G70" s="27" t="n">
        <v>0</v>
      </c>
      <c r="H70" s="25" t="n">
        <v>0</v>
      </c>
      <c r="I70" s="27" t="n">
        <v>0</v>
      </c>
      <c r="J70" s="25" t="n">
        <v>120</v>
      </c>
      <c r="K70" s="26" t="n">
        <v>0.2516</v>
      </c>
      <c r="M70" s="0" t="s">
        <v>148</v>
      </c>
      <c r="N70" s="0" t="str">
        <f aca="false">IFERROR(VLOOKUP(A70,C$3:K$433,2,FALSE()),"")</f>
        <v/>
      </c>
      <c r="O70" s="0" t="str">
        <f aca="false">IFERROR(VLOOKUP(A70,C$3:K$433,3,FALSE()),"")</f>
        <v/>
      </c>
      <c r="P70" s="0" t="str">
        <f aca="false">IFERROR(VLOOKUP(A70,C$3:K$433,4,FALSE()),"")</f>
        <v/>
      </c>
      <c r="Q70" s="0" t="str">
        <f aca="false">IFERROR(VLOOKUP(A70,C$3:K$433,6,FALSE()),"")</f>
        <v/>
      </c>
      <c r="R70" s="0" t="str">
        <f aca="false">IFERROR(VLOOKUP(A70,C$3:K$433,8,FALSE()),"")</f>
        <v/>
      </c>
      <c r="AC70" s="25" t="s">
        <v>1053</v>
      </c>
    </row>
    <row r="71" customFormat="false" ht="15" hidden="false" customHeight="false" outlineLevel="0" collapsed="false">
      <c r="A71" s="1" t="s">
        <v>149</v>
      </c>
      <c r="B71" s="1" t="s">
        <v>76</v>
      </c>
      <c r="C71" s="25" t="s">
        <v>1023</v>
      </c>
      <c r="D71" s="25" t="s">
        <v>1003</v>
      </c>
      <c r="E71" s="25" t="n">
        <v>5</v>
      </c>
      <c r="F71" s="25" t="n">
        <v>0</v>
      </c>
      <c r="G71" s="27" t="n">
        <v>0</v>
      </c>
      <c r="H71" s="25" t="n">
        <v>0</v>
      </c>
      <c r="I71" s="27" t="n">
        <v>0</v>
      </c>
      <c r="J71" s="25" t="n">
        <v>119</v>
      </c>
      <c r="K71" s="26" t="n">
        <v>0.2581</v>
      </c>
      <c r="M71" s="0" t="s">
        <v>149</v>
      </c>
      <c r="N71" s="0" t="str">
        <f aca="false">IFERROR(VLOOKUP(A71,C$3:K$433,2,FALSE()),"")</f>
        <v/>
      </c>
      <c r="O71" s="0" t="str">
        <f aca="false">IFERROR(VLOOKUP(A71,C$3:K$433,3,FALSE()),"")</f>
        <v/>
      </c>
      <c r="P71" s="0" t="str">
        <f aca="false">IFERROR(VLOOKUP(A71,C$3:K$433,4,FALSE()),"")</f>
        <v/>
      </c>
      <c r="Q71" s="0" t="str">
        <f aca="false">IFERROR(VLOOKUP(A71,C$3:K$433,6,FALSE()),"")</f>
        <v/>
      </c>
      <c r="R71" s="0" t="str">
        <f aca="false">IFERROR(VLOOKUP(A71,C$3:K$433,8,FALSE()),"")</f>
        <v/>
      </c>
      <c r="AC71" s="25" t="s">
        <v>1053</v>
      </c>
    </row>
    <row r="72" customFormat="false" ht="15" hidden="false" customHeight="false" outlineLevel="0" collapsed="false">
      <c r="A72" s="1" t="s">
        <v>151</v>
      </c>
      <c r="B72" s="1" t="s">
        <v>13</v>
      </c>
      <c r="C72" s="25" t="s">
        <v>1023</v>
      </c>
      <c r="D72" s="25" t="s">
        <v>1003</v>
      </c>
      <c r="E72" s="25" t="n">
        <v>9</v>
      </c>
      <c r="F72" s="25" t="n">
        <v>0</v>
      </c>
      <c r="G72" s="27" t="n">
        <v>0</v>
      </c>
      <c r="H72" s="25" t="n">
        <v>4</v>
      </c>
      <c r="I72" s="26" t="n">
        <v>0.0037</v>
      </c>
      <c r="J72" s="25" t="n">
        <v>154</v>
      </c>
      <c r="K72" s="26" t="n">
        <v>0.3305</v>
      </c>
      <c r="M72" s="0" t="s">
        <v>151</v>
      </c>
      <c r="N72" s="0" t="str">
        <f aca="false">IFERROR(VLOOKUP(A72,C$3:K$433,2,FALSE()),"")</f>
        <v>G</v>
      </c>
      <c r="O72" s="0" t="n">
        <f aca="false">IFERROR(VLOOKUP(A72,C$3:K$433,3,FALSE()),"")</f>
        <v>14</v>
      </c>
      <c r="P72" s="0" t="n">
        <f aca="false">IFERROR(VLOOKUP(A72,C$3:K$433,4,FALSE()),"")</f>
        <v>866</v>
      </c>
      <c r="Q72" s="0" t="n">
        <f aca="false">IFERROR(VLOOKUP(A72,C$3:K$433,6,FALSE()),"")</f>
        <v>0</v>
      </c>
      <c r="R72" s="0" t="n">
        <f aca="false">IFERROR(VLOOKUP(A72,C$3:K$433,8,FALSE()),"")</f>
        <v>48</v>
      </c>
      <c r="AC72" s="25" t="s">
        <v>1113</v>
      </c>
    </row>
    <row r="73" customFormat="false" ht="15" hidden="false" customHeight="false" outlineLevel="0" collapsed="false">
      <c r="A73" s="1" t="s">
        <v>152</v>
      </c>
      <c r="B73" s="1" t="s">
        <v>47</v>
      </c>
      <c r="C73" s="25" t="s">
        <v>240</v>
      </c>
      <c r="D73" s="25" t="s">
        <v>34</v>
      </c>
      <c r="E73" s="25" t="n">
        <v>16</v>
      </c>
      <c r="F73" s="25" t="n">
        <v>816</v>
      </c>
      <c r="G73" s="26" t="n">
        <v>0.7984</v>
      </c>
      <c r="H73" s="25" t="n">
        <v>0</v>
      </c>
      <c r="I73" s="27" t="n">
        <v>0</v>
      </c>
      <c r="J73" s="25" t="n">
        <v>10</v>
      </c>
      <c r="K73" s="26" t="n">
        <v>0.0223</v>
      </c>
      <c r="M73" s="0" t="s">
        <v>152</v>
      </c>
      <c r="N73" s="0" t="str">
        <f aca="false">IFERROR(VLOOKUP(A73,C$3:K$433,2,FALSE()),"")</f>
        <v>CB</v>
      </c>
      <c r="O73" s="0" t="n">
        <f aca="false">IFERROR(VLOOKUP(A73,C$3:K$433,3,FALSE()),"")</f>
        <v>16</v>
      </c>
      <c r="P73" s="0" t="n">
        <f aca="false">IFERROR(VLOOKUP(A73,C$3:K$433,4,FALSE()),"")</f>
        <v>0</v>
      </c>
      <c r="Q73" s="0" t="n">
        <f aca="false">IFERROR(VLOOKUP(A73,C$3:K$433,6,FALSE()),"")</f>
        <v>620</v>
      </c>
      <c r="R73" s="0" t="n">
        <f aca="false">IFERROR(VLOOKUP(A73,C$3:K$433,8,FALSE()),"")</f>
        <v>215</v>
      </c>
      <c r="AC73" s="25" t="s">
        <v>1113</v>
      </c>
    </row>
    <row r="74" customFormat="false" ht="15" hidden="false" customHeight="false" outlineLevel="0" collapsed="false">
      <c r="A74" s="1" t="s">
        <v>153</v>
      </c>
      <c r="B74" s="1" t="s">
        <v>85</v>
      </c>
      <c r="C74" s="25" t="s">
        <v>243</v>
      </c>
      <c r="D74" s="25" t="s">
        <v>34</v>
      </c>
      <c r="E74" s="25" t="n">
        <v>9</v>
      </c>
      <c r="F74" s="25" t="n">
        <v>230</v>
      </c>
      <c r="G74" s="26" t="n">
        <v>0.222</v>
      </c>
      <c r="H74" s="25" t="n">
        <v>0</v>
      </c>
      <c r="I74" s="27" t="n">
        <v>0</v>
      </c>
      <c r="J74" s="25" t="n">
        <v>2</v>
      </c>
      <c r="K74" s="26" t="n">
        <v>0.004</v>
      </c>
      <c r="M74" s="0" t="s">
        <v>153</v>
      </c>
      <c r="N74" s="0" t="str">
        <f aca="false">IFERROR(VLOOKUP(A74,C$3:K$433,2,FALSE()),"")</f>
        <v/>
      </c>
      <c r="O74" s="0" t="str">
        <f aca="false">IFERROR(VLOOKUP(A74,C$3:K$433,3,FALSE()),"")</f>
        <v/>
      </c>
      <c r="P74" s="0" t="str">
        <f aca="false">IFERROR(VLOOKUP(A74,C$3:K$433,4,FALSE()),"")</f>
        <v/>
      </c>
      <c r="Q74" s="0" t="str">
        <f aca="false">IFERROR(VLOOKUP(A74,C$3:K$433,6,FALSE()),"")</f>
        <v/>
      </c>
      <c r="R74" s="0" t="str">
        <f aca="false">IFERROR(VLOOKUP(A74,C$3:K$433,8,FALSE()),"")</f>
        <v/>
      </c>
      <c r="AC74" s="25" t="s">
        <v>1114</v>
      </c>
    </row>
    <row r="75" customFormat="false" ht="15" hidden="false" customHeight="false" outlineLevel="0" collapsed="false">
      <c r="A75" s="1" t="s">
        <v>155</v>
      </c>
      <c r="B75" s="1" t="s">
        <v>135</v>
      </c>
      <c r="C75" s="25" t="s">
        <v>247</v>
      </c>
      <c r="D75" s="25" t="s">
        <v>135</v>
      </c>
      <c r="E75" s="25" t="n">
        <v>16</v>
      </c>
      <c r="F75" s="25" t="n">
        <v>0</v>
      </c>
      <c r="G75" s="27" t="n">
        <v>0</v>
      </c>
      <c r="H75" s="25" t="n">
        <v>0</v>
      </c>
      <c r="I75" s="27" t="n">
        <v>0</v>
      </c>
      <c r="J75" s="25" t="n">
        <v>140</v>
      </c>
      <c r="K75" s="26" t="n">
        <v>0.3182</v>
      </c>
      <c r="M75" s="0" t="s">
        <v>155</v>
      </c>
      <c r="N75" s="0" t="str">
        <f aca="false">IFERROR(VLOOKUP(A75,C$3:K$433,2,FALSE()),"")</f>
        <v>P</v>
      </c>
      <c r="O75" s="0" t="n">
        <f aca="false">IFERROR(VLOOKUP(A75,C$3:K$433,3,FALSE()),"")</f>
        <v>16</v>
      </c>
      <c r="P75" s="0" t="n">
        <f aca="false">IFERROR(VLOOKUP(A75,C$3:K$433,4,FALSE()),"")</f>
        <v>0</v>
      </c>
      <c r="Q75" s="0" t="n">
        <f aca="false">IFERROR(VLOOKUP(A75,C$3:K$433,6,FALSE()),"")</f>
        <v>0</v>
      </c>
      <c r="R75" s="0" t="n">
        <f aca="false">IFERROR(VLOOKUP(A75,C$3:K$433,8,FALSE()),"")</f>
        <v>186</v>
      </c>
      <c r="AC75" s="25" t="s">
        <v>1114</v>
      </c>
    </row>
    <row r="76" customFormat="false" ht="15" hidden="false" customHeight="false" outlineLevel="0" collapsed="false">
      <c r="A76" s="1" t="s">
        <v>157</v>
      </c>
      <c r="B76" s="1" t="s">
        <v>37</v>
      </c>
      <c r="C76" s="25" t="s">
        <v>247</v>
      </c>
      <c r="D76" s="25" t="s">
        <v>55</v>
      </c>
      <c r="E76" s="25" t="n">
        <v>16</v>
      </c>
      <c r="F76" s="25" t="n">
        <v>0</v>
      </c>
      <c r="G76" s="27" t="n">
        <v>0</v>
      </c>
      <c r="H76" s="25" t="n">
        <v>573</v>
      </c>
      <c r="I76" s="26" t="n">
        <v>0.5139</v>
      </c>
      <c r="J76" s="25" t="n">
        <v>67</v>
      </c>
      <c r="K76" s="26" t="n">
        <v>0.1496</v>
      </c>
      <c r="M76" s="0" t="s">
        <v>157</v>
      </c>
      <c r="N76" s="0" t="str">
        <f aca="false">IFERROR(VLOOKUP(A76,C$3:K$433,2,FALSE()),"")</f>
        <v/>
      </c>
      <c r="O76" s="0" t="str">
        <f aca="false">IFERROR(VLOOKUP(A76,C$3:K$433,3,FALSE()),"")</f>
        <v/>
      </c>
      <c r="P76" s="0" t="str">
        <f aca="false">IFERROR(VLOOKUP(A76,C$3:K$433,4,FALSE()),"")</f>
        <v/>
      </c>
      <c r="Q76" s="0" t="str">
        <f aca="false">IFERROR(VLOOKUP(A76,C$3:K$433,6,FALSE()),"")</f>
        <v/>
      </c>
      <c r="R76" s="0" t="str">
        <f aca="false">IFERROR(VLOOKUP(A76,C$3:K$433,8,FALSE()),"")</f>
        <v/>
      </c>
      <c r="AC76" s="25" t="s">
        <v>1115</v>
      </c>
    </row>
    <row r="77" customFormat="false" ht="15" hidden="false" customHeight="false" outlineLevel="0" collapsed="false">
      <c r="A77" s="1" t="s">
        <v>159</v>
      </c>
      <c r="B77" s="1" t="s">
        <v>76</v>
      </c>
      <c r="C77" s="25" t="s">
        <v>247</v>
      </c>
      <c r="D77" s="25" t="s">
        <v>85</v>
      </c>
      <c r="E77" s="25" t="n">
        <v>7</v>
      </c>
      <c r="F77" s="25" t="n">
        <v>0</v>
      </c>
      <c r="G77" s="27" t="n">
        <v>0</v>
      </c>
      <c r="H77" s="25" t="n">
        <v>97</v>
      </c>
      <c r="I77" s="26" t="n">
        <v>0.0842</v>
      </c>
      <c r="J77" s="25" t="n">
        <v>60</v>
      </c>
      <c r="K77" s="26" t="n">
        <v>0.129</v>
      </c>
      <c r="M77" s="0" t="s">
        <v>159</v>
      </c>
      <c r="N77" s="0" t="str">
        <f aca="false">IFERROR(VLOOKUP(A77,C$3:K$433,2,FALSE()),"")</f>
        <v/>
      </c>
      <c r="O77" s="0" t="str">
        <f aca="false">IFERROR(VLOOKUP(A77,C$3:K$433,3,FALSE()),"")</f>
        <v/>
      </c>
      <c r="P77" s="0" t="str">
        <f aca="false">IFERROR(VLOOKUP(A77,C$3:K$433,4,FALSE()),"")</f>
        <v/>
      </c>
      <c r="Q77" s="0" t="str">
        <f aca="false">IFERROR(VLOOKUP(A77,C$3:K$433,6,FALSE()),"")</f>
        <v/>
      </c>
      <c r="R77" s="0" t="str">
        <f aca="false">IFERROR(VLOOKUP(A77,C$3:K$433,8,FALSE()),"")</f>
        <v/>
      </c>
      <c r="AC77" s="25" t="s">
        <v>1115</v>
      </c>
    </row>
    <row r="78" customFormat="false" ht="15" hidden="false" customHeight="false" outlineLevel="0" collapsed="false">
      <c r="A78" s="1" t="s">
        <v>161</v>
      </c>
      <c r="B78" s="1" t="s">
        <v>85</v>
      </c>
      <c r="C78" s="25" t="s">
        <v>247</v>
      </c>
      <c r="D78" s="25" t="s">
        <v>85</v>
      </c>
      <c r="E78" s="25" t="n">
        <v>6</v>
      </c>
      <c r="F78" s="25" t="n">
        <v>0</v>
      </c>
      <c r="G78" s="27" t="n">
        <v>0</v>
      </c>
      <c r="H78" s="25" t="n">
        <v>205</v>
      </c>
      <c r="I78" s="26" t="n">
        <v>0.178</v>
      </c>
      <c r="J78" s="25" t="n">
        <v>62</v>
      </c>
      <c r="K78" s="26" t="n">
        <v>0.1255</v>
      </c>
      <c r="M78" s="0" t="s">
        <v>161</v>
      </c>
      <c r="N78" s="0" t="str">
        <f aca="false">IFERROR(VLOOKUP(A78,C$3:K$433,2,FALSE()),"")</f>
        <v/>
      </c>
      <c r="O78" s="0" t="str">
        <f aca="false">IFERROR(VLOOKUP(A78,C$3:K$433,3,FALSE()),"")</f>
        <v/>
      </c>
      <c r="P78" s="0" t="str">
        <f aca="false">IFERROR(VLOOKUP(A78,C$3:K$433,4,FALSE()),"")</f>
        <v/>
      </c>
      <c r="Q78" s="0" t="str">
        <f aca="false">IFERROR(VLOOKUP(A78,C$3:K$433,6,FALSE()),"")</f>
        <v/>
      </c>
      <c r="R78" s="0" t="str">
        <f aca="false">IFERROR(VLOOKUP(A78,C$3:K$433,8,FALSE()),"")</f>
        <v/>
      </c>
      <c r="AC78" s="25" t="s">
        <v>1116</v>
      </c>
    </row>
    <row r="79" customFormat="false" ht="15" hidden="false" customHeight="false" outlineLevel="0" collapsed="false">
      <c r="A79" s="1" t="s">
        <v>162</v>
      </c>
      <c r="B79" s="1" t="s">
        <v>68</v>
      </c>
      <c r="C79" s="25" t="s">
        <v>1101</v>
      </c>
      <c r="D79" s="25" t="s">
        <v>47</v>
      </c>
      <c r="E79" s="25" t="n">
        <v>7</v>
      </c>
      <c r="F79" s="25" t="n">
        <v>0</v>
      </c>
      <c r="G79" s="27" t="n">
        <v>0</v>
      </c>
      <c r="H79" s="25" t="n">
        <v>16</v>
      </c>
      <c r="I79" s="26" t="n">
        <v>0.0153</v>
      </c>
      <c r="J79" s="25" t="n">
        <v>72</v>
      </c>
      <c r="K79" s="26" t="n">
        <v>0.1562</v>
      </c>
      <c r="M79" s="0" t="s">
        <v>162</v>
      </c>
      <c r="N79" s="0" t="str">
        <f aca="false">IFERROR(VLOOKUP(A79,C$3:K$433,2,FALSE()),"")</f>
        <v>G</v>
      </c>
      <c r="O79" s="0" t="n">
        <f aca="false">IFERROR(VLOOKUP(A79,C$3:K$433,3,FALSE()),"")</f>
        <v>16</v>
      </c>
      <c r="P79" s="0" t="n">
        <f aca="false">IFERROR(VLOOKUP(A79,C$3:K$433,4,FALSE()),"")</f>
        <v>1044</v>
      </c>
      <c r="Q79" s="0" t="n">
        <f aca="false">IFERROR(VLOOKUP(A79,C$3:K$433,6,FALSE()),"")</f>
        <v>0</v>
      </c>
      <c r="R79" s="0" t="n">
        <f aca="false">IFERROR(VLOOKUP(A79,C$3:K$433,8,FALSE()),"")</f>
        <v>70</v>
      </c>
      <c r="AC79" s="25" t="s">
        <v>1116</v>
      </c>
    </row>
    <row r="80" customFormat="false" ht="15" hidden="false" customHeight="false" outlineLevel="0" collapsed="false">
      <c r="A80" s="1" t="s">
        <v>163</v>
      </c>
      <c r="B80" s="1" t="s">
        <v>80</v>
      </c>
      <c r="C80" s="25" t="s">
        <v>1101</v>
      </c>
      <c r="D80" s="25" t="s">
        <v>47</v>
      </c>
      <c r="E80" s="25" t="n">
        <v>7</v>
      </c>
      <c r="F80" s="25" t="n">
        <v>0</v>
      </c>
      <c r="G80" s="27" t="n">
        <v>0</v>
      </c>
      <c r="H80" s="25" t="n">
        <v>36</v>
      </c>
      <c r="I80" s="26" t="n">
        <v>0.0331</v>
      </c>
      <c r="J80" s="25" t="n">
        <v>72</v>
      </c>
      <c r="K80" s="26" t="n">
        <v>0.1629</v>
      </c>
      <c r="M80" s="0" t="s">
        <v>163</v>
      </c>
      <c r="N80" s="0" t="str">
        <f aca="false">IFERROR(VLOOKUP(A80,C$3:K$433,2,FALSE()),"")</f>
        <v/>
      </c>
      <c r="O80" s="0" t="str">
        <f aca="false">IFERROR(VLOOKUP(A80,C$3:K$433,3,FALSE()),"")</f>
        <v/>
      </c>
      <c r="P80" s="0" t="str">
        <f aca="false">IFERROR(VLOOKUP(A80,C$3:K$433,4,FALSE()),"")</f>
        <v/>
      </c>
      <c r="Q80" s="0" t="str">
        <f aca="false">IFERROR(VLOOKUP(A80,C$3:K$433,6,FALSE()),"")</f>
        <v/>
      </c>
      <c r="R80" s="0" t="str">
        <f aca="false">IFERROR(VLOOKUP(A80,C$3:K$433,8,FALSE()),"")</f>
        <v/>
      </c>
      <c r="AC80" s="25" t="s">
        <v>1116</v>
      </c>
    </row>
    <row r="81" customFormat="false" ht="15" hidden="false" customHeight="false" outlineLevel="0" collapsed="false">
      <c r="A81" s="1" t="s">
        <v>165</v>
      </c>
      <c r="B81" s="1" t="s">
        <v>40</v>
      </c>
      <c r="C81" s="25" t="s">
        <v>1102</v>
      </c>
      <c r="D81" s="25" t="s">
        <v>16</v>
      </c>
      <c r="E81" s="25" t="n">
        <v>4</v>
      </c>
      <c r="F81" s="25" t="n">
        <v>12</v>
      </c>
      <c r="G81" s="26" t="n">
        <v>0.0108</v>
      </c>
      <c r="H81" s="25" t="n">
        <v>0</v>
      </c>
      <c r="I81" s="27" t="n">
        <v>0</v>
      </c>
      <c r="J81" s="25" t="n">
        <v>43</v>
      </c>
      <c r="K81" s="26" t="n">
        <v>0.0896</v>
      </c>
      <c r="M81" s="0" t="s">
        <v>165</v>
      </c>
      <c r="N81" s="0" t="str">
        <f aca="false">IFERROR(VLOOKUP(A81,C$3:K$433,2,FALSE()),"")</f>
        <v/>
      </c>
      <c r="O81" s="0" t="str">
        <f aca="false">IFERROR(VLOOKUP(A81,C$3:K$433,3,FALSE()),"")</f>
        <v/>
      </c>
      <c r="P81" s="0" t="str">
        <f aca="false">IFERROR(VLOOKUP(A81,C$3:K$433,4,FALSE()),"")</f>
        <v/>
      </c>
      <c r="Q81" s="0" t="str">
        <f aca="false">IFERROR(VLOOKUP(A81,C$3:K$433,6,FALSE()),"")</f>
        <v/>
      </c>
      <c r="R81" s="0" t="str">
        <f aca="false">IFERROR(VLOOKUP(A81,C$3:K$433,8,FALSE()),"")</f>
        <v/>
      </c>
      <c r="AC81" s="25" t="s">
        <v>1117</v>
      </c>
    </row>
    <row r="82" customFormat="false" ht="15" hidden="false" customHeight="false" outlineLevel="0" collapsed="false">
      <c r="A82" s="1" t="s">
        <v>167</v>
      </c>
      <c r="B82" s="1" t="s">
        <v>40</v>
      </c>
      <c r="C82" s="25" t="s">
        <v>1102</v>
      </c>
      <c r="D82" s="25" t="s">
        <v>16</v>
      </c>
      <c r="E82" s="25" t="n">
        <v>3</v>
      </c>
      <c r="F82" s="25" t="n">
        <v>43</v>
      </c>
      <c r="G82" s="26" t="n">
        <v>0.0373</v>
      </c>
      <c r="H82" s="25" t="n">
        <v>0</v>
      </c>
      <c r="I82" s="27" t="n">
        <v>0</v>
      </c>
      <c r="J82" s="25" t="n">
        <v>25</v>
      </c>
      <c r="K82" s="26" t="n">
        <v>0.0524</v>
      </c>
      <c r="M82" s="0" t="s">
        <v>167</v>
      </c>
      <c r="N82" s="0" t="str">
        <f aca="false">IFERROR(VLOOKUP(A82,C$3:K$433,2,FALSE()),"")</f>
        <v/>
      </c>
      <c r="O82" s="0" t="str">
        <f aca="false">IFERROR(VLOOKUP(A82,C$3:K$433,3,FALSE()),"")</f>
        <v/>
      </c>
      <c r="P82" s="0" t="str">
        <f aca="false">IFERROR(VLOOKUP(A82,C$3:K$433,4,FALSE()),"")</f>
        <v/>
      </c>
      <c r="Q82" s="0" t="str">
        <f aca="false">IFERROR(VLOOKUP(A82,C$3:K$433,6,FALSE()),"")</f>
        <v/>
      </c>
      <c r="R82" s="0" t="str">
        <f aca="false">IFERROR(VLOOKUP(A82,C$3:K$433,8,FALSE()),"")</f>
        <v/>
      </c>
      <c r="AC82" s="25" t="s">
        <v>1117</v>
      </c>
    </row>
    <row r="83" customFormat="false" ht="15" hidden="false" customHeight="false" outlineLevel="0" collapsed="false">
      <c r="A83" s="1" t="s">
        <v>168</v>
      </c>
      <c r="B83" s="1" t="s">
        <v>24</v>
      </c>
      <c r="C83" s="25" t="s">
        <v>248</v>
      </c>
      <c r="D83" s="25" t="s">
        <v>55</v>
      </c>
      <c r="E83" s="25" t="n">
        <v>16</v>
      </c>
      <c r="F83" s="25" t="n">
        <v>0</v>
      </c>
      <c r="G83" s="27" t="n">
        <v>0</v>
      </c>
      <c r="H83" s="25" t="n">
        <v>415</v>
      </c>
      <c r="I83" s="26" t="n">
        <v>0.4109</v>
      </c>
      <c r="J83" s="25" t="n">
        <v>106</v>
      </c>
      <c r="K83" s="26" t="n">
        <v>0.2371</v>
      </c>
      <c r="M83" s="0" t="s">
        <v>168</v>
      </c>
      <c r="N83" s="0" t="str">
        <f aca="false">IFERROR(VLOOKUP(A83,C$3:K$433,2,FALSE()),"")</f>
        <v/>
      </c>
      <c r="O83" s="0" t="str">
        <f aca="false">IFERROR(VLOOKUP(A83,C$3:K$433,3,FALSE()),"")</f>
        <v/>
      </c>
      <c r="P83" s="0" t="str">
        <f aca="false">IFERROR(VLOOKUP(A83,C$3:K$433,4,FALSE()),"")</f>
        <v/>
      </c>
      <c r="Q83" s="0" t="str">
        <f aca="false">IFERROR(VLOOKUP(A83,C$3:K$433,6,FALSE()),"")</f>
        <v/>
      </c>
      <c r="R83" s="0" t="str">
        <f aca="false">IFERROR(VLOOKUP(A83,C$3:K$433,8,FALSE()),"")</f>
        <v/>
      </c>
      <c r="AC83" s="25" t="s">
        <v>1118</v>
      </c>
    </row>
    <row r="84" customFormat="false" ht="15" hidden="false" customHeight="false" outlineLevel="0" collapsed="false">
      <c r="A84" s="1" t="s">
        <v>169</v>
      </c>
      <c r="B84" s="1" t="s">
        <v>30</v>
      </c>
      <c r="C84" s="25" t="s">
        <v>1027</v>
      </c>
      <c r="D84" s="25" t="s">
        <v>40</v>
      </c>
      <c r="E84" s="25" t="n">
        <v>6</v>
      </c>
      <c r="F84" s="25" t="n">
        <v>58</v>
      </c>
      <c r="G84" s="26" t="n">
        <v>0.0534</v>
      </c>
      <c r="H84" s="25" t="n">
        <v>0</v>
      </c>
      <c r="I84" s="27" t="n">
        <v>0</v>
      </c>
      <c r="J84" s="25" t="n">
        <v>10</v>
      </c>
      <c r="K84" s="26" t="n">
        <v>0.0226</v>
      </c>
      <c r="M84" s="0" t="s">
        <v>169</v>
      </c>
      <c r="N84" s="0" t="str">
        <f aca="false">IFERROR(VLOOKUP(A84,C$3:K$433,2,FALSE()),"")</f>
        <v/>
      </c>
      <c r="O84" s="0" t="str">
        <f aca="false">IFERROR(VLOOKUP(A84,C$3:K$433,3,FALSE()),"")</f>
        <v/>
      </c>
      <c r="P84" s="0" t="str">
        <f aca="false">IFERROR(VLOOKUP(A84,C$3:K$433,4,FALSE()),"")</f>
        <v/>
      </c>
      <c r="Q84" s="0" t="str">
        <f aca="false">IFERROR(VLOOKUP(A84,C$3:K$433,6,FALSE()),"")</f>
        <v/>
      </c>
      <c r="R84" s="0" t="str">
        <f aca="false">IFERROR(VLOOKUP(A84,C$3:K$433,8,FALSE()),"")</f>
        <v/>
      </c>
      <c r="AC84" s="25" t="s">
        <v>1118</v>
      </c>
    </row>
    <row r="85" customFormat="false" ht="15" hidden="false" customHeight="false" outlineLevel="0" collapsed="false">
      <c r="A85" s="1" t="s">
        <v>171</v>
      </c>
      <c r="B85" s="1" t="s">
        <v>24</v>
      </c>
      <c r="C85" s="25" t="s">
        <v>1027</v>
      </c>
      <c r="D85" s="25" t="s">
        <v>40</v>
      </c>
      <c r="E85" s="25" t="n">
        <v>9</v>
      </c>
      <c r="F85" s="25" t="n">
        <v>340</v>
      </c>
      <c r="G85" s="26" t="n">
        <v>0.3211</v>
      </c>
      <c r="H85" s="25" t="n">
        <v>0</v>
      </c>
      <c r="I85" s="27" t="n">
        <v>0</v>
      </c>
      <c r="J85" s="25" t="n">
        <v>0</v>
      </c>
      <c r="K85" s="27" t="n">
        <v>0</v>
      </c>
      <c r="M85" s="0" t="s">
        <v>171</v>
      </c>
      <c r="N85" s="0" t="str">
        <f aca="false">IFERROR(VLOOKUP(A85,C$3:K$433,2,FALSE()),"")</f>
        <v>LB</v>
      </c>
      <c r="O85" s="0" t="n">
        <f aca="false">IFERROR(VLOOKUP(A85,C$3:K$433,3,FALSE()),"")</f>
        <v>1</v>
      </c>
      <c r="P85" s="0" t="n">
        <f aca="false">IFERROR(VLOOKUP(A85,C$3:K$433,4,FALSE()),"")</f>
        <v>0</v>
      </c>
      <c r="Q85" s="0" t="n">
        <f aca="false">IFERROR(VLOOKUP(A85,C$3:K$433,6,FALSE()),"")</f>
        <v>6</v>
      </c>
      <c r="R85" s="0" t="n">
        <f aca="false">IFERROR(VLOOKUP(A85,C$3:K$433,8,FALSE()),"")</f>
        <v>23</v>
      </c>
      <c r="AC85" s="25" t="s">
        <v>1119</v>
      </c>
    </row>
    <row r="86" customFormat="false" ht="15" hidden="false" customHeight="false" outlineLevel="0" collapsed="false">
      <c r="A86" s="1" t="s">
        <v>173</v>
      </c>
      <c r="B86" s="1" t="s">
        <v>34</v>
      </c>
      <c r="C86" s="25" t="s">
        <v>1103</v>
      </c>
      <c r="D86" s="25" t="s">
        <v>16</v>
      </c>
      <c r="E86" s="25" t="n">
        <v>12</v>
      </c>
      <c r="F86" s="25" t="n">
        <v>95</v>
      </c>
      <c r="G86" s="26" t="n">
        <v>0.0916</v>
      </c>
      <c r="H86" s="25" t="n">
        <v>0</v>
      </c>
      <c r="I86" s="27" t="n">
        <v>0</v>
      </c>
      <c r="J86" s="25" t="n">
        <v>137</v>
      </c>
      <c r="K86" s="26" t="n">
        <v>0.3293</v>
      </c>
      <c r="M86" s="0" t="s">
        <v>173</v>
      </c>
      <c r="N86" s="0" t="str">
        <f aca="false">IFERROR(VLOOKUP(A86,C$3:K$433,2,FALSE()),"")</f>
        <v>WR</v>
      </c>
      <c r="O86" s="0" t="n">
        <f aca="false">IFERROR(VLOOKUP(A86,C$3:K$433,3,FALSE()),"")</f>
        <v>16</v>
      </c>
      <c r="P86" s="0" t="n">
        <f aca="false">IFERROR(VLOOKUP(A86,C$3:K$433,4,FALSE()),"")</f>
        <v>485</v>
      </c>
      <c r="Q86" s="0" t="n">
        <f aca="false">IFERROR(VLOOKUP(A86,C$3:K$433,6,FALSE()),"")</f>
        <v>0</v>
      </c>
      <c r="R86" s="0" t="n">
        <f aca="false">IFERROR(VLOOKUP(A86,C$3:K$433,8,FALSE()),"")</f>
        <v>0</v>
      </c>
      <c r="AC86" s="25" t="s">
        <v>1119</v>
      </c>
    </row>
    <row r="87" customFormat="false" ht="15" hidden="false" customHeight="false" outlineLevel="0" collapsed="false">
      <c r="A87" s="1" t="s">
        <v>174</v>
      </c>
      <c r="B87" s="1" t="s">
        <v>13</v>
      </c>
      <c r="C87" s="25" t="s">
        <v>1103</v>
      </c>
      <c r="D87" s="25" t="s">
        <v>16</v>
      </c>
      <c r="E87" s="25" t="n">
        <v>3</v>
      </c>
      <c r="F87" s="25" t="n">
        <v>25</v>
      </c>
      <c r="G87" s="26" t="n">
        <v>0.0224</v>
      </c>
      <c r="H87" s="25" t="n">
        <v>0</v>
      </c>
      <c r="I87" s="27" t="n">
        <v>0</v>
      </c>
      <c r="J87" s="25" t="n">
        <v>39</v>
      </c>
      <c r="K87" s="26" t="n">
        <v>0.0871</v>
      </c>
      <c r="M87" s="0" t="s">
        <v>174</v>
      </c>
      <c r="N87" s="0" t="str">
        <f aca="false">IFERROR(VLOOKUP(A87,C$3:K$433,2,FALSE()),"")</f>
        <v/>
      </c>
      <c r="O87" s="0" t="str">
        <f aca="false">IFERROR(VLOOKUP(A87,C$3:K$433,3,FALSE()),"")</f>
        <v/>
      </c>
      <c r="P87" s="0" t="str">
        <f aca="false">IFERROR(VLOOKUP(A87,C$3:K$433,4,FALSE()),"")</f>
        <v/>
      </c>
      <c r="Q87" s="0" t="str">
        <f aca="false">IFERROR(VLOOKUP(A87,C$3:K$433,6,FALSE()),"")</f>
        <v/>
      </c>
      <c r="R87" s="0" t="str">
        <f aca="false">IFERROR(VLOOKUP(A87,C$3:K$433,8,FALSE()),"")</f>
        <v/>
      </c>
      <c r="AC87" s="25" t="s">
        <v>1120</v>
      </c>
    </row>
    <row r="88" customFormat="false" ht="15" hidden="false" customHeight="false" outlineLevel="0" collapsed="false">
      <c r="A88" s="1" t="s">
        <v>176</v>
      </c>
      <c r="B88" s="1" t="s">
        <v>76</v>
      </c>
      <c r="C88" s="25" t="s">
        <v>254</v>
      </c>
      <c r="D88" s="25" t="s">
        <v>37</v>
      </c>
      <c r="E88" s="25" t="n">
        <v>9</v>
      </c>
      <c r="F88" s="25" t="n">
        <v>0</v>
      </c>
      <c r="G88" s="27" t="n">
        <v>0</v>
      </c>
      <c r="H88" s="25" t="n">
        <v>560</v>
      </c>
      <c r="I88" s="26" t="n">
        <v>0.5204</v>
      </c>
      <c r="J88" s="25" t="n">
        <v>53</v>
      </c>
      <c r="K88" s="26" t="n">
        <v>0.1137</v>
      </c>
      <c r="M88" s="0" t="s">
        <v>176</v>
      </c>
      <c r="N88" s="0" t="str">
        <f aca="false">IFERROR(VLOOKUP(A88,C$3:K$433,2,FALSE()),"")</f>
        <v>QB</v>
      </c>
      <c r="O88" s="0" t="n">
        <f aca="false">IFERROR(VLOOKUP(A88,C$3:K$433,3,FALSE()),"")</f>
        <v>4</v>
      </c>
      <c r="P88" s="0" t="n">
        <f aca="false">IFERROR(VLOOKUP(A88,C$3:K$433,4,FALSE()),"")</f>
        <v>22</v>
      </c>
      <c r="Q88" s="0" t="n">
        <f aca="false">IFERROR(VLOOKUP(A88,C$3:K$433,6,FALSE()),"")</f>
        <v>0</v>
      </c>
      <c r="R88" s="0" t="n">
        <f aca="false">IFERROR(VLOOKUP(A88,C$3:K$433,8,FALSE()),"")</f>
        <v>0</v>
      </c>
      <c r="AC88" s="25" t="s">
        <v>1120</v>
      </c>
    </row>
    <row r="89" customFormat="false" ht="15" hidden="false" customHeight="false" outlineLevel="0" collapsed="false">
      <c r="A89" s="1" t="s">
        <v>177</v>
      </c>
      <c r="B89" s="1" t="s">
        <v>68</v>
      </c>
      <c r="C89" s="25" t="s">
        <v>255</v>
      </c>
      <c r="D89" s="25" t="s">
        <v>16</v>
      </c>
      <c r="E89" s="25" t="n">
        <v>15</v>
      </c>
      <c r="F89" s="25" t="n">
        <v>702</v>
      </c>
      <c r="G89" s="26" t="n">
        <v>0.6273</v>
      </c>
      <c r="H89" s="25" t="n">
        <v>0</v>
      </c>
      <c r="I89" s="27" t="n">
        <v>0</v>
      </c>
      <c r="J89" s="25" t="n">
        <v>112</v>
      </c>
      <c r="K89" s="26" t="n">
        <v>0.2368</v>
      </c>
      <c r="M89" s="0" t="s">
        <v>177</v>
      </c>
      <c r="N89" s="0" t="str">
        <f aca="false">IFERROR(VLOOKUP(A89,C$3:K$433,2,FALSE()),"")</f>
        <v/>
      </c>
      <c r="O89" s="0" t="str">
        <f aca="false">IFERROR(VLOOKUP(A89,C$3:K$433,3,FALSE()),"")</f>
        <v/>
      </c>
      <c r="P89" s="0" t="str">
        <f aca="false">IFERROR(VLOOKUP(A89,C$3:K$433,4,FALSE()),"")</f>
        <v/>
      </c>
      <c r="Q89" s="0" t="str">
        <f aca="false">IFERROR(VLOOKUP(A89,C$3:K$433,6,FALSE()),"")</f>
        <v/>
      </c>
      <c r="R89" s="0" t="str">
        <f aca="false">IFERROR(VLOOKUP(A89,C$3:K$433,8,FALSE()),"")</f>
        <v/>
      </c>
      <c r="AC89" s="25" t="s">
        <v>1121</v>
      </c>
    </row>
    <row r="90" customFormat="false" ht="15" hidden="false" customHeight="false" outlineLevel="0" collapsed="false">
      <c r="A90" s="1" t="s">
        <v>178</v>
      </c>
      <c r="B90" s="1" t="s">
        <v>30</v>
      </c>
      <c r="C90" s="25" t="s">
        <v>258</v>
      </c>
      <c r="D90" s="25" t="s">
        <v>47</v>
      </c>
      <c r="E90" s="25" t="n">
        <v>3</v>
      </c>
      <c r="F90" s="25" t="n">
        <v>0</v>
      </c>
      <c r="G90" s="27" t="n">
        <v>0</v>
      </c>
      <c r="H90" s="25" t="n">
        <v>0</v>
      </c>
      <c r="I90" s="27" t="n">
        <v>0</v>
      </c>
      <c r="J90" s="25" t="n">
        <v>48</v>
      </c>
      <c r="K90" s="26" t="n">
        <v>0.1043</v>
      </c>
      <c r="M90" s="0" t="s">
        <v>178</v>
      </c>
      <c r="N90" s="0" t="str">
        <f aca="false">IFERROR(VLOOKUP(A90,C$3:K$433,2,FALSE()),"")</f>
        <v/>
      </c>
      <c r="O90" s="0" t="str">
        <f aca="false">IFERROR(VLOOKUP(A90,C$3:K$433,3,FALSE()),"")</f>
        <v/>
      </c>
      <c r="P90" s="0" t="str">
        <f aca="false">IFERROR(VLOOKUP(A90,C$3:K$433,4,FALSE()),"")</f>
        <v/>
      </c>
      <c r="Q90" s="0" t="str">
        <f aca="false">IFERROR(VLOOKUP(A90,C$3:K$433,6,FALSE()),"")</f>
        <v/>
      </c>
      <c r="R90" s="0" t="str">
        <f aca="false">IFERROR(VLOOKUP(A90,C$3:K$433,8,FALSE()),"")</f>
        <v/>
      </c>
      <c r="AC90" s="25" t="s">
        <v>1121</v>
      </c>
    </row>
    <row r="91" customFormat="false" ht="15" hidden="false" customHeight="false" outlineLevel="0" collapsed="false">
      <c r="A91" s="1" t="s">
        <v>180</v>
      </c>
      <c r="B91" s="1" t="s">
        <v>55</v>
      </c>
      <c r="C91" s="25" t="s">
        <v>259</v>
      </c>
      <c r="D91" s="25" t="s">
        <v>1001</v>
      </c>
      <c r="E91" s="25" t="n">
        <v>12</v>
      </c>
      <c r="F91" s="25" t="n">
        <v>594</v>
      </c>
      <c r="G91" s="26" t="n">
        <v>0.5916</v>
      </c>
      <c r="H91" s="25" t="n">
        <v>0</v>
      </c>
      <c r="I91" s="27" t="n">
        <v>0</v>
      </c>
      <c r="J91" s="25" t="n">
        <v>31</v>
      </c>
      <c r="K91" s="26" t="n">
        <v>0.0689</v>
      </c>
      <c r="M91" s="0" t="s">
        <v>180</v>
      </c>
      <c r="N91" s="0" t="str">
        <f aca="false">IFERROR(VLOOKUP(A91,C$3:K$433,2,FALSE()),"")</f>
        <v/>
      </c>
      <c r="O91" s="0" t="str">
        <f aca="false">IFERROR(VLOOKUP(A91,C$3:K$433,3,FALSE()),"")</f>
        <v/>
      </c>
      <c r="P91" s="0" t="str">
        <f aca="false">IFERROR(VLOOKUP(A91,C$3:K$433,4,FALSE()),"")</f>
        <v/>
      </c>
      <c r="Q91" s="0" t="str">
        <f aca="false">IFERROR(VLOOKUP(A91,C$3:K$433,6,FALSE()),"")</f>
        <v/>
      </c>
      <c r="R91" s="0" t="str">
        <f aca="false">IFERROR(VLOOKUP(A91,C$3:K$433,8,FALSE()),"")</f>
        <v/>
      </c>
      <c r="AC91" s="25" t="s">
        <v>1121</v>
      </c>
    </row>
    <row r="92" customFormat="false" ht="15" hidden="false" customHeight="false" outlineLevel="0" collapsed="false">
      <c r="A92" s="1" t="s">
        <v>181</v>
      </c>
      <c r="B92" s="1" t="s">
        <v>16</v>
      </c>
      <c r="C92" s="25" t="s">
        <v>270</v>
      </c>
      <c r="D92" s="25" t="s">
        <v>16</v>
      </c>
      <c r="E92" s="25" t="n">
        <v>3</v>
      </c>
      <c r="F92" s="25" t="n">
        <v>34</v>
      </c>
      <c r="G92" s="26" t="n">
        <v>0.033</v>
      </c>
      <c r="H92" s="25" t="n">
        <v>0</v>
      </c>
      <c r="I92" s="27" t="n">
        <v>0</v>
      </c>
      <c r="J92" s="25" t="n">
        <v>0</v>
      </c>
      <c r="K92" s="27" t="n">
        <v>0</v>
      </c>
      <c r="M92" s="0" t="s">
        <v>181</v>
      </c>
      <c r="N92" s="0" t="str">
        <f aca="false">IFERROR(VLOOKUP(A92,C$3:K$433,2,FALSE()),"")</f>
        <v/>
      </c>
      <c r="O92" s="0" t="str">
        <f aca="false">IFERROR(VLOOKUP(A92,C$3:K$433,3,FALSE()),"")</f>
        <v/>
      </c>
      <c r="P92" s="0" t="str">
        <f aca="false">IFERROR(VLOOKUP(A92,C$3:K$433,4,FALSE()),"")</f>
        <v/>
      </c>
      <c r="Q92" s="0" t="str">
        <f aca="false">IFERROR(VLOOKUP(A92,C$3:K$433,6,FALSE()),"")</f>
        <v/>
      </c>
      <c r="R92" s="0" t="str">
        <f aca="false">IFERROR(VLOOKUP(A92,C$3:K$433,8,FALSE()),"")</f>
        <v/>
      </c>
      <c r="AC92" s="25" t="s">
        <v>1122</v>
      </c>
    </row>
    <row r="93" customFormat="false" ht="15" hidden="false" customHeight="false" outlineLevel="0" collapsed="false">
      <c r="A93" s="1" t="s">
        <v>183</v>
      </c>
      <c r="B93" s="1" t="s">
        <v>16</v>
      </c>
      <c r="C93" s="25" t="s">
        <v>275</v>
      </c>
      <c r="D93" s="25" t="s">
        <v>40</v>
      </c>
      <c r="E93" s="25" t="n">
        <v>11</v>
      </c>
      <c r="F93" s="25" t="n">
        <v>99</v>
      </c>
      <c r="G93" s="26" t="n">
        <v>0.0889</v>
      </c>
      <c r="H93" s="25" t="n">
        <v>0</v>
      </c>
      <c r="I93" s="27" t="n">
        <v>0</v>
      </c>
      <c r="J93" s="25" t="n">
        <v>156</v>
      </c>
      <c r="K93" s="26" t="n">
        <v>0.3203</v>
      </c>
      <c r="M93" s="0" t="s">
        <v>183</v>
      </c>
      <c r="N93" s="0" t="str">
        <f aca="false">IFERROR(VLOOKUP(A93,C$3:K$433,2,FALSE()),"")</f>
        <v/>
      </c>
      <c r="O93" s="0" t="str">
        <f aca="false">IFERROR(VLOOKUP(A93,C$3:K$433,3,FALSE()),"")</f>
        <v/>
      </c>
      <c r="P93" s="0" t="str">
        <f aca="false">IFERROR(VLOOKUP(A93,C$3:K$433,4,FALSE()),"")</f>
        <v/>
      </c>
      <c r="Q93" s="0" t="str">
        <f aca="false">IFERROR(VLOOKUP(A93,C$3:K$433,6,FALSE()),"")</f>
        <v/>
      </c>
      <c r="R93" s="0" t="str">
        <f aca="false">IFERROR(VLOOKUP(A93,C$3:K$433,8,FALSE()),"")</f>
        <v/>
      </c>
      <c r="AC93" s="25" t="s">
        <v>1122</v>
      </c>
    </row>
    <row r="94" customFormat="false" ht="15" hidden="false" customHeight="false" outlineLevel="0" collapsed="false">
      <c r="A94" s="1" t="s">
        <v>184</v>
      </c>
      <c r="B94" s="1" t="s">
        <v>30</v>
      </c>
      <c r="C94" s="25" t="s">
        <v>1104</v>
      </c>
      <c r="D94" s="25" t="s">
        <v>1003</v>
      </c>
      <c r="E94" s="25" t="n">
        <v>8</v>
      </c>
      <c r="F94" s="25" t="n">
        <v>0</v>
      </c>
      <c r="G94" s="27" t="n">
        <v>0</v>
      </c>
      <c r="H94" s="25" t="n">
        <v>119</v>
      </c>
      <c r="I94" s="26" t="n">
        <v>0.1069</v>
      </c>
      <c r="J94" s="25" t="n">
        <v>21</v>
      </c>
      <c r="K94" s="26" t="n">
        <v>0.0472</v>
      </c>
      <c r="M94" s="0" t="s">
        <v>184</v>
      </c>
      <c r="N94" s="0" t="str">
        <f aca="false">IFERROR(VLOOKUP(A94,C$3:K$433,2,FALSE()),"")</f>
        <v/>
      </c>
      <c r="O94" s="0" t="str">
        <f aca="false">IFERROR(VLOOKUP(A94,C$3:K$433,3,FALSE()),"")</f>
        <v/>
      </c>
      <c r="P94" s="0" t="str">
        <f aca="false">IFERROR(VLOOKUP(A94,C$3:K$433,4,FALSE()),"")</f>
        <v/>
      </c>
      <c r="Q94" s="0" t="str">
        <f aca="false">IFERROR(VLOOKUP(A94,C$3:K$433,6,FALSE()),"")</f>
        <v/>
      </c>
      <c r="R94" s="0" t="str">
        <f aca="false">IFERROR(VLOOKUP(A94,C$3:K$433,8,FALSE()),"")</f>
        <v/>
      </c>
      <c r="AC94" s="25" t="s">
        <v>1123</v>
      </c>
    </row>
    <row r="95" customFormat="false" ht="15" hidden="false" customHeight="false" outlineLevel="0" collapsed="false">
      <c r="A95" s="1" t="s">
        <v>185</v>
      </c>
      <c r="B95" s="1" t="s">
        <v>24</v>
      </c>
      <c r="C95" s="25" t="s">
        <v>1104</v>
      </c>
      <c r="D95" s="25" t="s">
        <v>55</v>
      </c>
      <c r="E95" s="25" t="n">
        <v>1</v>
      </c>
      <c r="F95" s="25" t="n">
        <v>0</v>
      </c>
      <c r="G95" s="27" t="n">
        <v>0</v>
      </c>
      <c r="H95" s="25" t="n">
        <v>16</v>
      </c>
      <c r="I95" s="26" t="n">
        <v>0.0154</v>
      </c>
      <c r="J95" s="25" t="n">
        <v>2</v>
      </c>
      <c r="K95" s="26" t="n">
        <v>0.0045</v>
      </c>
      <c r="M95" s="0" t="s">
        <v>185</v>
      </c>
      <c r="N95" s="0" t="str">
        <f aca="false">IFERROR(VLOOKUP(A95,C$3:K$433,2,FALSE()),"")</f>
        <v/>
      </c>
      <c r="O95" s="0" t="str">
        <f aca="false">IFERROR(VLOOKUP(A95,C$3:K$433,3,FALSE()),"")</f>
        <v/>
      </c>
      <c r="P95" s="0" t="str">
        <f aca="false">IFERROR(VLOOKUP(A95,C$3:K$433,4,FALSE()),"")</f>
        <v/>
      </c>
      <c r="Q95" s="0" t="str">
        <f aca="false">IFERROR(VLOOKUP(A95,C$3:K$433,6,FALSE()),"")</f>
        <v/>
      </c>
      <c r="R95" s="0" t="str">
        <f aca="false">IFERROR(VLOOKUP(A95,C$3:K$433,8,FALSE()),"")</f>
        <v/>
      </c>
      <c r="AC95" s="25" t="s">
        <v>1123</v>
      </c>
    </row>
    <row r="96" customFormat="false" ht="15" hidden="false" customHeight="false" outlineLevel="0" collapsed="false">
      <c r="A96" s="1" t="s">
        <v>187</v>
      </c>
      <c r="B96" s="1" t="s">
        <v>76</v>
      </c>
      <c r="C96" s="25" t="s">
        <v>276</v>
      </c>
      <c r="D96" s="25" t="s">
        <v>37</v>
      </c>
      <c r="E96" s="25" t="n">
        <v>16</v>
      </c>
      <c r="F96" s="25" t="n">
        <v>0</v>
      </c>
      <c r="G96" s="27" t="n">
        <v>0</v>
      </c>
      <c r="H96" s="25" t="n">
        <v>391</v>
      </c>
      <c r="I96" s="26" t="n">
        <v>0.3871</v>
      </c>
      <c r="J96" s="25" t="n">
        <v>336</v>
      </c>
      <c r="K96" s="26" t="n">
        <v>0.7517</v>
      </c>
      <c r="M96" s="0" t="s">
        <v>187</v>
      </c>
      <c r="N96" s="0" t="str">
        <f aca="false">IFERROR(VLOOKUP(A96,C$3:K$433,2,FALSE()),"")</f>
        <v/>
      </c>
      <c r="O96" s="0" t="str">
        <f aca="false">IFERROR(VLOOKUP(A96,C$3:K$433,3,FALSE()),"")</f>
        <v/>
      </c>
      <c r="P96" s="0" t="str">
        <f aca="false">IFERROR(VLOOKUP(A96,C$3:K$433,4,FALSE()),"")</f>
        <v/>
      </c>
      <c r="Q96" s="0" t="str">
        <f aca="false">IFERROR(VLOOKUP(A96,C$3:K$433,6,FALSE()),"")</f>
        <v/>
      </c>
      <c r="R96" s="0" t="str">
        <f aca="false">IFERROR(VLOOKUP(A96,C$3:K$433,8,FALSE()),"")</f>
        <v/>
      </c>
      <c r="AC96" s="25" t="s">
        <v>1124</v>
      </c>
    </row>
    <row r="97" customFormat="false" ht="15" hidden="false" customHeight="false" outlineLevel="0" collapsed="false">
      <c r="A97" s="1" t="s">
        <v>189</v>
      </c>
      <c r="B97" s="1" t="s">
        <v>47</v>
      </c>
      <c r="C97" s="25" t="s">
        <v>277</v>
      </c>
      <c r="D97" s="25" t="s">
        <v>1014</v>
      </c>
      <c r="E97" s="25" t="n">
        <v>14</v>
      </c>
      <c r="F97" s="25" t="n">
        <v>164</v>
      </c>
      <c r="G97" s="26" t="n">
        <v>0.1581</v>
      </c>
      <c r="H97" s="25" t="n">
        <v>0</v>
      </c>
      <c r="I97" s="27" t="n">
        <v>0</v>
      </c>
      <c r="J97" s="25" t="n">
        <v>58</v>
      </c>
      <c r="K97" s="26" t="n">
        <v>0.1394</v>
      </c>
      <c r="M97" s="0" t="s">
        <v>189</v>
      </c>
      <c r="N97" s="0" t="str">
        <f aca="false">IFERROR(VLOOKUP(A97,C$3:K$433,2,FALSE()),"")</f>
        <v>CB</v>
      </c>
      <c r="O97" s="0" t="n">
        <f aca="false">IFERROR(VLOOKUP(A97,C$3:K$433,3,FALSE()),"")</f>
        <v>11</v>
      </c>
      <c r="P97" s="0" t="n">
        <f aca="false">IFERROR(VLOOKUP(A97,C$3:K$433,4,FALSE()),"")</f>
        <v>0</v>
      </c>
      <c r="Q97" s="0" t="n">
        <f aca="false">IFERROR(VLOOKUP(A97,C$3:K$433,6,FALSE()),"")</f>
        <v>489</v>
      </c>
      <c r="R97" s="0" t="n">
        <f aca="false">IFERROR(VLOOKUP(A97,C$3:K$433,8,FALSE()),"")</f>
        <v>17</v>
      </c>
      <c r="AC97" s="25" t="s">
        <v>1124</v>
      </c>
    </row>
    <row r="98" customFormat="false" ht="15" hidden="false" customHeight="false" outlineLevel="0" collapsed="false">
      <c r="A98" s="1" t="s">
        <v>191</v>
      </c>
      <c r="B98" s="1" t="s">
        <v>19</v>
      </c>
      <c r="C98" s="25" t="s">
        <v>1105</v>
      </c>
      <c r="D98" s="25" t="s">
        <v>47</v>
      </c>
      <c r="E98" s="25" t="n">
        <v>3</v>
      </c>
      <c r="F98" s="25" t="n">
        <v>0</v>
      </c>
      <c r="G98" s="27" t="n">
        <v>0</v>
      </c>
      <c r="H98" s="25" t="n">
        <v>104</v>
      </c>
      <c r="I98" s="26" t="n">
        <v>0.0954</v>
      </c>
      <c r="J98" s="25" t="n">
        <v>9</v>
      </c>
      <c r="K98" s="26" t="n">
        <v>0.02</v>
      </c>
      <c r="M98" s="0" t="s">
        <v>191</v>
      </c>
      <c r="N98" s="0" t="str">
        <f aca="false">IFERROR(VLOOKUP(A98,C$3:K$433,2,FALSE()),"")</f>
        <v>LB</v>
      </c>
      <c r="O98" s="0" t="n">
        <f aca="false">IFERROR(VLOOKUP(A98,C$3:K$433,3,FALSE()),"")</f>
        <v>16</v>
      </c>
      <c r="P98" s="0" t="n">
        <f aca="false">IFERROR(VLOOKUP(A98,C$3:K$433,4,FALSE()),"")</f>
        <v>0</v>
      </c>
      <c r="Q98" s="0" t="n">
        <f aca="false">IFERROR(VLOOKUP(A98,C$3:K$433,6,FALSE()),"")</f>
        <v>11</v>
      </c>
      <c r="R98" s="0" t="n">
        <f aca="false">IFERROR(VLOOKUP(A98,C$3:K$433,8,FALSE()),"")</f>
        <v>338</v>
      </c>
      <c r="AC98" s="25" t="s">
        <v>1125</v>
      </c>
    </row>
    <row r="99" customFormat="false" ht="15" hidden="false" customHeight="false" outlineLevel="0" collapsed="false">
      <c r="A99" s="1" t="s">
        <v>192</v>
      </c>
      <c r="B99" s="1" t="s">
        <v>76</v>
      </c>
      <c r="C99" s="25" t="s">
        <v>1105</v>
      </c>
      <c r="D99" s="25" t="s">
        <v>47</v>
      </c>
      <c r="E99" s="25" t="n">
        <v>10</v>
      </c>
      <c r="F99" s="25" t="n">
        <v>0</v>
      </c>
      <c r="G99" s="27" t="n">
        <v>0</v>
      </c>
      <c r="H99" s="25" t="n">
        <v>114</v>
      </c>
      <c r="I99" s="26" t="n">
        <v>0.1027</v>
      </c>
      <c r="J99" s="25" t="n">
        <v>91</v>
      </c>
      <c r="K99" s="26" t="n">
        <v>0.1996</v>
      </c>
      <c r="M99" s="0" t="s">
        <v>192</v>
      </c>
      <c r="N99" s="0" t="str">
        <f aca="false">IFERROR(VLOOKUP(A99,C$3:K$433,2,FALSE()),"")</f>
        <v>QB</v>
      </c>
      <c r="O99" s="0" t="n">
        <f aca="false">IFERROR(VLOOKUP(A99,C$3:K$433,3,FALSE()),"")</f>
        <v>6</v>
      </c>
      <c r="P99" s="0" t="n">
        <f aca="false">IFERROR(VLOOKUP(A99,C$3:K$433,4,FALSE()),"")</f>
        <v>245</v>
      </c>
      <c r="Q99" s="0" t="n">
        <f aca="false">IFERROR(VLOOKUP(A99,C$3:K$433,6,FALSE()),"")</f>
        <v>0</v>
      </c>
      <c r="R99" s="0" t="n">
        <f aca="false">IFERROR(VLOOKUP(A99,C$3:K$433,8,FALSE()),"")</f>
        <v>0</v>
      </c>
      <c r="AC99" s="25" t="s">
        <v>1125</v>
      </c>
    </row>
    <row r="100" customFormat="false" ht="15" hidden="false" customHeight="false" outlineLevel="0" collapsed="false">
      <c r="A100" s="1" t="s">
        <v>193</v>
      </c>
      <c r="B100" s="1" t="s">
        <v>85</v>
      </c>
      <c r="C100" s="25" t="s">
        <v>281</v>
      </c>
      <c r="D100" s="25" t="s">
        <v>47</v>
      </c>
      <c r="E100" s="25" t="n">
        <v>11</v>
      </c>
      <c r="F100" s="25" t="n">
        <v>0</v>
      </c>
      <c r="G100" s="27" t="n">
        <v>0</v>
      </c>
      <c r="H100" s="25" t="n">
        <v>409</v>
      </c>
      <c r="I100" s="26" t="n">
        <v>0.3822</v>
      </c>
      <c r="J100" s="25" t="n">
        <v>128</v>
      </c>
      <c r="K100" s="26" t="n">
        <v>0.2735</v>
      </c>
      <c r="M100" s="0" t="s">
        <v>193</v>
      </c>
      <c r="N100" s="0" t="str">
        <f aca="false">IFERROR(VLOOKUP(A100,C$3:K$433,2,FALSE()),"")</f>
        <v/>
      </c>
      <c r="O100" s="0" t="str">
        <f aca="false">IFERROR(VLOOKUP(A100,C$3:K$433,3,FALSE()),"")</f>
        <v/>
      </c>
      <c r="P100" s="0" t="str">
        <f aca="false">IFERROR(VLOOKUP(A100,C$3:K$433,4,FALSE()),"")</f>
        <v/>
      </c>
      <c r="Q100" s="0" t="str">
        <f aca="false">IFERROR(VLOOKUP(A100,C$3:K$433,6,FALSE()),"")</f>
        <v/>
      </c>
      <c r="R100" s="0" t="str">
        <f aca="false">IFERROR(VLOOKUP(A100,C$3:K$433,8,FALSE()),"")</f>
        <v/>
      </c>
      <c r="AC100" s="25" t="s">
        <v>1126</v>
      </c>
    </row>
    <row r="101" customFormat="false" ht="15" hidden="false" customHeight="false" outlineLevel="0" collapsed="false">
      <c r="A101" s="1" t="s">
        <v>194</v>
      </c>
      <c r="B101" s="1" t="s">
        <v>34</v>
      </c>
      <c r="C101" s="25" t="s">
        <v>285</v>
      </c>
      <c r="D101" s="25" t="s">
        <v>47</v>
      </c>
      <c r="E101" s="25" t="n">
        <v>4</v>
      </c>
      <c r="F101" s="25" t="n">
        <v>0</v>
      </c>
      <c r="G101" s="27" t="n">
        <v>0</v>
      </c>
      <c r="H101" s="25" t="n">
        <v>0</v>
      </c>
      <c r="I101" s="27" t="n">
        <v>0</v>
      </c>
      <c r="J101" s="25" t="n">
        <v>56</v>
      </c>
      <c r="K101" s="26" t="n">
        <v>0.1217</v>
      </c>
      <c r="M101" s="0" t="s">
        <v>194</v>
      </c>
      <c r="N101" s="0" t="str">
        <f aca="false">IFERROR(VLOOKUP(A101,C$3:K$433,2,FALSE()),"")</f>
        <v/>
      </c>
      <c r="O101" s="0" t="str">
        <f aca="false">IFERROR(VLOOKUP(A101,C$3:K$433,3,FALSE()),"")</f>
        <v/>
      </c>
      <c r="P101" s="0" t="str">
        <f aca="false">IFERROR(VLOOKUP(A101,C$3:K$433,4,FALSE()),"")</f>
        <v/>
      </c>
      <c r="Q101" s="0" t="str">
        <f aca="false">IFERROR(VLOOKUP(A101,C$3:K$433,6,FALSE()),"")</f>
        <v/>
      </c>
      <c r="R101" s="0" t="str">
        <f aca="false">IFERROR(VLOOKUP(A101,C$3:K$433,8,FALSE()),"")</f>
        <v/>
      </c>
      <c r="AC101" s="25" t="s">
        <v>1126</v>
      </c>
    </row>
    <row r="102" customFormat="false" ht="15" hidden="false" customHeight="false" outlineLevel="0" collapsed="false">
      <c r="A102" s="1" t="s">
        <v>195</v>
      </c>
      <c r="B102" s="1" t="s">
        <v>47</v>
      </c>
      <c r="C102" s="25" t="s">
        <v>287</v>
      </c>
      <c r="D102" s="25" t="s">
        <v>1014</v>
      </c>
      <c r="E102" s="25" t="n">
        <v>13</v>
      </c>
      <c r="F102" s="25" t="n">
        <v>921</v>
      </c>
      <c r="G102" s="26" t="n">
        <v>0.8002</v>
      </c>
      <c r="H102" s="25" t="n">
        <v>0</v>
      </c>
      <c r="I102" s="27" t="n">
        <v>0</v>
      </c>
      <c r="J102" s="25" t="n">
        <v>53</v>
      </c>
      <c r="K102" s="26" t="n">
        <v>0.1109</v>
      </c>
      <c r="M102" s="0" t="s">
        <v>195</v>
      </c>
      <c r="N102" s="0" t="str">
        <f aca="false">IFERROR(VLOOKUP(A102,C$3:K$433,2,FALSE()),"")</f>
        <v>FS</v>
      </c>
      <c r="O102" s="0" t="n">
        <f aca="false">IFERROR(VLOOKUP(A102,C$3:K$433,3,FALSE()),"")</f>
        <v>16</v>
      </c>
      <c r="P102" s="0" t="n">
        <f aca="false">IFERROR(VLOOKUP(A102,C$3:K$433,4,FALSE()),"")</f>
        <v>0</v>
      </c>
      <c r="Q102" s="0" t="n">
        <f aca="false">IFERROR(VLOOKUP(A102,C$3:K$433,6,FALSE()),"")</f>
        <v>982</v>
      </c>
      <c r="R102" s="0" t="n">
        <f aca="false">IFERROR(VLOOKUP(A102,C$3:K$433,8,FALSE()),"")</f>
        <v>227</v>
      </c>
      <c r="AC102" s="25" t="s">
        <v>1127</v>
      </c>
    </row>
    <row r="103" customFormat="false" ht="15" hidden="false" customHeight="false" outlineLevel="0" collapsed="false">
      <c r="A103" s="1" t="s">
        <v>196</v>
      </c>
      <c r="B103" s="1" t="s">
        <v>24</v>
      </c>
      <c r="C103" s="25" t="s">
        <v>292</v>
      </c>
      <c r="D103" s="25" t="s">
        <v>47</v>
      </c>
      <c r="E103" s="25" t="n">
        <v>10</v>
      </c>
      <c r="F103" s="25" t="n">
        <v>0</v>
      </c>
      <c r="G103" s="27" t="n">
        <v>0</v>
      </c>
      <c r="H103" s="25" t="n">
        <v>496</v>
      </c>
      <c r="I103" s="26" t="n">
        <v>0.482</v>
      </c>
      <c r="J103" s="25" t="n">
        <v>40</v>
      </c>
      <c r="K103" s="26" t="n">
        <v>0.0903</v>
      </c>
      <c r="M103" s="0" t="s">
        <v>196</v>
      </c>
      <c r="N103" s="0" t="str">
        <f aca="false">IFERROR(VLOOKUP(A103,C$3:K$433,2,FALSE()),"")</f>
        <v/>
      </c>
      <c r="O103" s="0" t="str">
        <f aca="false">IFERROR(VLOOKUP(A103,C$3:K$433,3,FALSE()),"")</f>
        <v/>
      </c>
      <c r="P103" s="0" t="str">
        <f aca="false">IFERROR(VLOOKUP(A103,C$3:K$433,4,FALSE()),"")</f>
        <v/>
      </c>
      <c r="Q103" s="0" t="str">
        <f aca="false">IFERROR(VLOOKUP(A103,C$3:K$433,6,FALSE()),"")</f>
        <v/>
      </c>
      <c r="R103" s="0" t="str">
        <f aca="false">IFERROR(VLOOKUP(A103,C$3:K$433,8,FALSE()),"")</f>
        <v/>
      </c>
      <c r="AC103" s="25" t="s">
        <v>1127</v>
      </c>
    </row>
    <row r="104" customFormat="false" ht="15" hidden="false" customHeight="false" outlineLevel="0" collapsed="false">
      <c r="A104" s="1" t="s">
        <v>197</v>
      </c>
      <c r="B104" s="1" t="s">
        <v>16</v>
      </c>
      <c r="C104" s="25" t="s">
        <v>297</v>
      </c>
      <c r="D104" s="25" t="s">
        <v>1003</v>
      </c>
      <c r="E104" s="25" t="n">
        <v>16</v>
      </c>
      <c r="F104" s="25" t="n">
        <v>0</v>
      </c>
      <c r="G104" s="27" t="n">
        <v>0</v>
      </c>
      <c r="H104" s="25" t="n">
        <v>283</v>
      </c>
      <c r="I104" s="26" t="n">
        <v>0.2688</v>
      </c>
      <c r="J104" s="25" t="n">
        <v>340</v>
      </c>
      <c r="K104" s="26" t="n">
        <v>0.7727</v>
      </c>
      <c r="M104" s="0" t="s">
        <v>197</v>
      </c>
      <c r="N104" s="0" t="str">
        <f aca="false">IFERROR(VLOOKUP(A104,C$3:K$433,2,FALSE()),"")</f>
        <v>TE</v>
      </c>
      <c r="O104" s="0" t="n">
        <f aca="false">IFERROR(VLOOKUP(A104,C$3:K$433,3,FALSE()),"")</f>
        <v>10</v>
      </c>
      <c r="P104" s="0" t="n">
        <f aca="false">IFERROR(VLOOKUP(A104,C$3:K$433,4,FALSE()),"")</f>
        <v>411</v>
      </c>
      <c r="Q104" s="0" t="n">
        <f aca="false">IFERROR(VLOOKUP(A104,C$3:K$433,6,FALSE()),"")</f>
        <v>0</v>
      </c>
      <c r="R104" s="0" t="n">
        <f aca="false">IFERROR(VLOOKUP(A104,C$3:K$433,8,FALSE()),"")</f>
        <v>67</v>
      </c>
      <c r="AC104" s="25" t="s">
        <v>1128</v>
      </c>
    </row>
    <row r="105" customFormat="false" ht="15" hidden="false" customHeight="false" outlineLevel="0" collapsed="false">
      <c r="A105" s="1" t="s">
        <v>198</v>
      </c>
      <c r="B105" s="1" t="s">
        <v>47</v>
      </c>
      <c r="C105" s="25" t="s">
        <v>298</v>
      </c>
      <c r="D105" s="25" t="s">
        <v>34</v>
      </c>
      <c r="E105" s="25" t="n">
        <v>1</v>
      </c>
      <c r="F105" s="25" t="n">
        <v>11</v>
      </c>
      <c r="G105" s="26" t="n">
        <v>0.0099</v>
      </c>
      <c r="H105" s="25" t="n">
        <v>0</v>
      </c>
      <c r="I105" s="27" t="n">
        <v>0</v>
      </c>
      <c r="J105" s="25" t="n">
        <v>14</v>
      </c>
      <c r="K105" s="26" t="n">
        <v>0.0292</v>
      </c>
      <c r="M105" s="0" t="s">
        <v>198</v>
      </c>
      <c r="N105" s="0" t="str">
        <f aca="false">IFERROR(VLOOKUP(A105,C$3:K$433,2,FALSE()),"")</f>
        <v>DT</v>
      </c>
      <c r="O105" s="0" t="n">
        <f aca="false">IFERROR(VLOOKUP(A105,C$3:K$433,3,FALSE()),"")</f>
        <v>16</v>
      </c>
      <c r="P105" s="0" t="n">
        <f aca="false">IFERROR(VLOOKUP(A105,C$3:K$433,4,FALSE()),"")</f>
        <v>0</v>
      </c>
      <c r="Q105" s="0" t="n">
        <f aca="false">IFERROR(VLOOKUP(A105,C$3:K$433,6,FALSE()),"")</f>
        <v>392</v>
      </c>
      <c r="R105" s="0" t="n">
        <f aca="false">IFERROR(VLOOKUP(A105,C$3:K$433,8,FALSE()),"")</f>
        <v>43</v>
      </c>
      <c r="AC105" s="25" t="s">
        <v>1128</v>
      </c>
    </row>
    <row r="106" customFormat="false" ht="15" hidden="false" customHeight="false" outlineLevel="0" collapsed="false">
      <c r="A106" s="1" t="s">
        <v>200</v>
      </c>
      <c r="B106" s="1" t="s">
        <v>34</v>
      </c>
      <c r="C106" s="25" t="s">
        <v>1106</v>
      </c>
      <c r="D106" s="25" t="s">
        <v>34</v>
      </c>
      <c r="E106" s="25" t="n">
        <v>2</v>
      </c>
      <c r="F106" s="25" t="n">
        <v>0</v>
      </c>
      <c r="G106" s="27" t="n">
        <v>0</v>
      </c>
      <c r="H106" s="25" t="n">
        <v>0</v>
      </c>
      <c r="I106" s="27" t="n">
        <v>0</v>
      </c>
      <c r="J106" s="25" t="n">
        <v>30</v>
      </c>
      <c r="K106" s="26" t="n">
        <v>0.0651</v>
      </c>
      <c r="M106" s="0" t="s">
        <v>200</v>
      </c>
      <c r="N106" s="0" t="str">
        <f aca="false">IFERROR(VLOOKUP(A106,C$3:K$433,2,FALSE()),"")</f>
        <v/>
      </c>
      <c r="O106" s="0" t="str">
        <f aca="false">IFERROR(VLOOKUP(A106,C$3:K$433,3,FALSE()),"")</f>
        <v/>
      </c>
      <c r="P106" s="0" t="str">
        <f aca="false">IFERROR(VLOOKUP(A106,C$3:K$433,4,FALSE()),"")</f>
        <v/>
      </c>
      <c r="Q106" s="0" t="str">
        <f aca="false">IFERROR(VLOOKUP(A106,C$3:K$433,6,FALSE()),"")</f>
        <v/>
      </c>
      <c r="R106" s="0" t="str">
        <f aca="false">IFERROR(VLOOKUP(A106,C$3:K$433,8,FALSE()),"")</f>
        <v/>
      </c>
      <c r="AC106" s="25" t="s">
        <v>1129</v>
      </c>
    </row>
    <row r="107" customFormat="false" ht="15" hidden="false" customHeight="false" outlineLevel="0" collapsed="false">
      <c r="A107" s="1" t="s">
        <v>202</v>
      </c>
      <c r="B107" s="1" t="s">
        <v>40</v>
      </c>
      <c r="C107" s="25" t="s">
        <v>1106</v>
      </c>
      <c r="D107" s="25" t="s">
        <v>16</v>
      </c>
      <c r="E107" s="25" t="n">
        <v>6</v>
      </c>
      <c r="F107" s="25" t="n">
        <v>261</v>
      </c>
      <c r="G107" s="26" t="n">
        <v>0.2584</v>
      </c>
      <c r="H107" s="25" t="n">
        <v>0</v>
      </c>
      <c r="I107" s="27" t="n">
        <v>0</v>
      </c>
      <c r="J107" s="25" t="n">
        <v>39</v>
      </c>
      <c r="K107" s="26" t="n">
        <v>0.0911</v>
      </c>
      <c r="M107" s="0" t="s">
        <v>202</v>
      </c>
      <c r="N107" s="0" t="str">
        <f aca="false">IFERROR(VLOOKUP(A107,C$3:K$433,2,FALSE()),"")</f>
        <v>RB</v>
      </c>
      <c r="O107" s="0" t="n">
        <f aca="false">IFERROR(VLOOKUP(A107,C$3:K$433,3,FALSE()),"")</f>
        <v>3</v>
      </c>
      <c r="P107" s="0" t="n">
        <f aca="false">IFERROR(VLOOKUP(A107,C$3:K$433,4,FALSE()),"")</f>
        <v>84</v>
      </c>
      <c r="Q107" s="0" t="n">
        <f aca="false">IFERROR(VLOOKUP(A107,C$3:K$433,6,FALSE()),"")</f>
        <v>0</v>
      </c>
      <c r="R107" s="0" t="n">
        <f aca="false">IFERROR(VLOOKUP(A107,C$3:K$433,8,FALSE()),"")</f>
        <v>11</v>
      </c>
      <c r="AC107" s="25" t="s">
        <v>1129</v>
      </c>
    </row>
    <row r="108" customFormat="false" ht="15" hidden="false" customHeight="false" outlineLevel="0" collapsed="false">
      <c r="A108" s="1" t="s">
        <v>203</v>
      </c>
      <c r="B108" s="1" t="s">
        <v>85</v>
      </c>
      <c r="C108" s="25" t="s">
        <v>304</v>
      </c>
      <c r="D108" s="25" t="s">
        <v>55</v>
      </c>
      <c r="E108" s="25" t="n">
        <v>16</v>
      </c>
      <c r="F108" s="25" t="n">
        <v>0</v>
      </c>
      <c r="G108" s="27" t="n">
        <v>0</v>
      </c>
      <c r="H108" s="25" t="n">
        <v>600</v>
      </c>
      <c r="I108" s="26" t="n">
        <v>0.5797</v>
      </c>
      <c r="J108" s="25" t="n">
        <v>57</v>
      </c>
      <c r="K108" s="26" t="n">
        <v>0.1329</v>
      </c>
      <c r="M108" s="0" t="s">
        <v>203</v>
      </c>
      <c r="N108" s="0" t="str">
        <f aca="false">IFERROR(VLOOKUP(A108,C$3:K$433,2,FALSE()),"")</f>
        <v/>
      </c>
      <c r="O108" s="0" t="str">
        <f aca="false">IFERROR(VLOOKUP(A108,C$3:K$433,3,FALSE()),"")</f>
        <v/>
      </c>
      <c r="P108" s="0" t="str">
        <f aca="false">IFERROR(VLOOKUP(A108,C$3:K$433,4,FALSE()),"")</f>
        <v/>
      </c>
      <c r="Q108" s="0" t="str">
        <f aca="false">IFERROR(VLOOKUP(A108,C$3:K$433,6,FALSE()),"")</f>
        <v/>
      </c>
      <c r="R108" s="0" t="str">
        <f aca="false">IFERROR(VLOOKUP(A108,C$3:K$433,8,FALSE()),"")</f>
        <v/>
      </c>
      <c r="AC108" s="25" t="s">
        <v>1130</v>
      </c>
    </row>
    <row r="109" customFormat="false" ht="15" hidden="false" customHeight="false" outlineLevel="0" collapsed="false">
      <c r="A109" s="1" t="s">
        <v>205</v>
      </c>
      <c r="B109" s="1" t="s">
        <v>68</v>
      </c>
      <c r="C109" s="25" t="s">
        <v>305</v>
      </c>
      <c r="D109" s="25" t="s">
        <v>1032</v>
      </c>
      <c r="E109" s="25" t="n">
        <v>16</v>
      </c>
      <c r="F109" s="25" t="n">
        <v>0</v>
      </c>
      <c r="G109" s="27" t="n">
        <v>0</v>
      </c>
      <c r="H109" s="25" t="n">
        <v>745</v>
      </c>
      <c r="I109" s="26" t="n">
        <v>0.6694</v>
      </c>
      <c r="J109" s="25" t="n">
        <v>7</v>
      </c>
      <c r="K109" s="26" t="n">
        <v>0.0157</v>
      </c>
      <c r="M109" s="0" t="s">
        <v>205</v>
      </c>
      <c r="N109" s="0" t="str">
        <f aca="false">IFERROR(VLOOKUP(A109,C$3:K$433,2,FALSE()),"")</f>
        <v/>
      </c>
      <c r="O109" s="0" t="str">
        <f aca="false">IFERROR(VLOOKUP(A109,C$3:K$433,3,FALSE()),"")</f>
        <v/>
      </c>
      <c r="P109" s="0" t="str">
        <f aca="false">IFERROR(VLOOKUP(A109,C$3:K$433,4,FALSE()),"")</f>
        <v/>
      </c>
      <c r="Q109" s="0" t="str">
        <f aca="false">IFERROR(VLOOKUP(A109,C$3:K$433,6,FALSE()),"")</f>
        <v/>
      </c>
      <c r="R109" s="0" t="str">
        <f aca="false">IFERROR(VLOOKUP(A109,C$3:K$433,8,FALSE()),"")</f>
        <v/>
      </c>
      <c r="AC109" s="25" t="s">
        <v>1130</v>
      </c>
    </row>
    <row r="110" customFormat="false" ht="15" hidden="false" customHeight="false" outlineLevel="0" collapsed="false">
      <c r="A110" s="1" t="s">
        <v>207</v>
      </c>
      <c r="B110" s="1" t="s">
        <v>68</v>
      </c>
      <c r="C110" s="25" t="s">
        <v>306</v>
      </c>
      <c r="D110" s="25" t="s">
        <v>55</v>
      </c>
      <c r="E110" s="25" t="n">
        <v>16</v>
      </c>
      <c r="F110" s="25" t="n">
        <v>0</v>
      </c>
      <c r="G110" s="27" t="n">
        <v>0</v>
      </c>
      <c r="H110" s="25" t="n">
        <v>570</v>
      </c>
      <c r="I110" s="26" t="n">
        <v>0.5297</v>
      </c>
      <c r="J110" s="25" t="n">
        <v>1</v>
      </c>
      <c r="K110" s="26" t="n">
        <v>0.0021</v>
      </c>
      <c r="M110" s="0" t="s">
        <v>207</v>
      </c>
      <c r="N110" s="0" t="str">
        <f aca="false">IFERROR(VLOOKUP(A110,C$3:K$433,2,FALSE()),"")</f>
        <v/>
      </c>
      <c r="O110" s="0" t="str">
        <f aca="false">IFERROR(VLOOKUP(A110,C$3:K$433,3,FALSE()),"")</f>
        <v/>
      </c>
      <c r="P110" s="0" t="str">
        <f aca="false">IFERROR(VLOOKUP(A110,C$3:K$433,4,FALSE()),"")</f>
        <v/>
      </c>
      <c r="Q110" s="0" t="str">
        <f aca="false">IFERROR(VLOOKUP(A110,C$3:K$433,6,FALSE()),"")</f>
        <v/>
      </c>
      <c r="R110" s="0" t="str">
        <f aca="false">IFERROR(VLOOKUP(A110,C$3:K$433,8,FALSE()),"")</f>
        <v/>
      </c>
      <c r="AC110" s="25" t="s">
        <v>1131</v>
      </c>
    </row>
    <row r="111" customFormat="false" ht="15" hidden="false" customHeight="false" outlineLevel="0" collapsed="false">
      <c r="A111" s="1" t="s">
        <v>208</v>
      </c>
      <c r="B111" s="1" t="s">
        <v>80</v>
      </c>
      <c r="C111" s="25" t="s">
        <v>307</v>
      </c>
      <c r="D111" s="25" t="s">
        <v>1032</v>
      </c>
      <c r="E111" s="25" t="n">
        <v>9</v>
      </c>
      <c r="F111" s="25" t="n">
        <v>0</v>
      </c>
      <c r="G111" s="27" t="n">
        <v>0</v>
      </c>
      <c r="H111" s="25" t="n">
        <v>81</v>
      </c>
      <c r="I111" s="26" t="n">
        <v>0.0706</v>
      </c>
      <c r="J111" s="25" t="n">
        <v>5</v>
      </c>
      <c r="K111" s="26" t="n">
        <v>0.0107</v>
      </c>
      <c r="M111" s="0" t="s">
        <v>208</v>
      </c>
      <c r="N111" s="0" t="str">
        <f aca="false">IFERROR(VLOOKUP(A111,C$3:K$433,2,FALSE()),"")</f>
        <v>C</v>
      </c>
      <c r="O111" s="0" t="n">
        <f aca="false">IFERROR(VLOOKUP(A111,C$3:K$433,3,FALSE()),"")</f>
        <v>13</v>
      </c>
      <c r="P111" s="0" t="n">
        <f aca="false">IFERROR(VLOOKUP(A111,C$3:K$433,4,FALSE()),"")</f>
        <v>700</v>
      </c>
      <c r="Q111" s="0" t="n">
        <f aca="false">IFERROR(VLOOKUP(A111,C$3:K$433,6,FALSE()),"")</f>
        <v>0</v>
      </c>
      <c r="R111" s="0" t="n">
        <f aca="false">IFERROR(VLOOKUP(A111,C$3:K$433,8,FALSE()),"")</f>
        <v>28</v>
      </c>
      <c r="AC111" s="25" t="s">
        <v>1131</v>
      </c>
    </row>
    <row r="112" customFormat="false" ht="15" hidden="false" customHeight="false" outlineLevel="0" collapsed="false">
      <c r="A112" s="1" t="s">
        <v>209</v>
      </c>
      <c r="B112" s="1" t="s">
        <v>24</v>
      </c>
      <c r="C112" s="25" t="s">
        <v>308</v>
      </c>
      <c r="D112" s="25" t="s">
        <v>55</v>
      </c>
      <c r="E112" s="25" t="n">
        <v>14</v>
      </c>
      <c r="F112" s="25" t="n">
        <v>0</v>
      </c>
      <c r="G112" s="27" t="n">
        <v>0</v>
      </c>
      <c r="H112" s="25" t="n">
        <v>265</v>
      </c>
      <c r="I112" s="26" t="n">
        <v>0.2477</v>
      </c>
      <c r="J112" s="25" t="n">
        <v>37</v>
      </c>
      <c r="K112" s="26" t="n">
        <v>0.0791</v>
      </c>
      <c r="M112" s="0" t="s">
        <v>209</v>
      </c>
      <c r="N112" s="0" t="str">
        <f aca="false">IFERROR(VLOOKUP(A112,C$3:K$433,2,FALSE()),"")</f>
        <v>LB</v>
      </c>
      <c r="O112" s="0" t="n">
        <f aca="false">IFERROR(VLOOKUP(A112,C$3:K$433,3,FALSE()),"")</f>
        <v>12</v>
      </c>
      <c r="P112" s="0" t="n">
        <f aca="false">IFERROR(VLOOKUP(A112,C$3:K$433,4,FALSE()),"")</f>
        <v>0</v>
      </c>
      <c r="Q112" s="0" t="n">
        <f aca="false">IFERROR(VLOOKUP(A112,C$3:K$433,6,FALSE()),"")</f>
        <v>9</v>
      </c>
      <c r="R112" s="0" t="n">
        <f aca="false">IFERROR(VLOOKUP(A112,C$3:K$433,8,FALSE()),"")</f>
        <v>215</v>
      </c>
      <c r="AC112" s="25" t="s">
        <v>1132</v>
      </c>
    </row>
    <row r="113" customFormat="false" ht="15" hidden="false" customHeight="false" outlineLevel="0" collapsed="false">
      <c r="A113" s="1" t="s">
        <v>211</v>
      </c>
      <c r="B113" s="1" t="s">
        <v>19</v>
      </c>
      <c r="C113" s="25" t="s">
        <v>315</v>
      </c>
      <c r="D113" s="25" t="s">
        <v>16</v>
      </c>
      <c r="E113" s="25" t="n">
        <v>12</v>
      </c>
      <c r="F113" s="25" t="n">
        <v>234</v>
      </c>
      <c r="G113" s="26" t="n">
        <v>0.2063</v>
      </c>
      <c r="H113" s="25" t="n">
        <v>0</v>
      </c>
      <c r="I113" s="27" t="n">
        <v>0</v>
      </c>
      <c r="J113" s="25" t="n">
        <v>213</v>
      </c>
      <c r="K113" s="26" t="n">
        <v>0.462</v>
      </c>
      <c r="M113" s="0" t="s">
        <v>211</v>
      </c>
      <c r="N113" s="0" t="str">
        <f aca="false">IFERROR(VLOOKUP(A113,C$3:K$433,2,FALSE()),"")</f>
        <v/>
      </c>
      <c r="O113" s="0" t="str">
        <f aca="false">IFERROR(VLOOKUP(A113,C$3:K$433,3,FALSE()),"")</f>
        <v/>
      </c>
      <c r="P113" s="0" t="str">
        <f aca="false">IFERROR(VLOOKUP(A113,C$3:K$433,4,FALSE()),"")</f>
        <v/>
      </c>
      <c r="Q113" s="0" t="str">
        <f aca="false">IFERROR(VLOOKUP(A113,C$3:K$433,6,FALSE()),"")</f>
        <v/>
      </c>
      <c r="R113" s="0" t="str">
        <f aca="false">IFERROR(VLOOKUP(A113,C$3:K$433,8,FALSE()),"")</f>
        <v/>
      </c>
      <c r="AC113" s="25" t="s">
        <v>1132</v>
      </c>
    </row>
    <row r="114" customFormat="false" ht="15" hidden="false" customHeight="false" outlineLevel="0" collapsed="false">
      <c r="A114" s="1" t="s">
        <v>213</v>
      </c>
      <c r="B114" s="1" t="s">
        <v>47</v>
      </c>
      <c r="C114" s="25" t="s">
        <v>320</v>
      </c>
      <c r="D114" s="25" t="s">
        <v>1014</v>
      </c>
      <c r="E114" s="25" t="n">
        <v>13</v>
      </c>
      <c r="F114" s="25" t="n">
        <v>647</v>
      </c>
      <c r="G114" s="26" t="n">
        <v>0.5834</v>
      </c>
      <c r="H114" s="25" t="n">
        <v>0</v>
      </c>
      <c r="I114" s="27" t="n">
        <v>0</v>
      </c>
      <c r="J114" s="25" t="n">
        <v>48</v>
      </c>
      <c r="K114" s="26" t="n">
        <v>0.1</v>
      </c>
      <c r="M114" s="0" t="s">
        <v>213</v>
      </c>
      <c r="N114" s="0" t="str">
        <f aca="false">IFERROR(VLOOKUP(A114,C$3:K$433,2,FALSE()),"")</f>
        <v/>
      </c>
      <c r="O114" s="0" t="str">
        <f aca="false">IFERROR(VLOOKUP(A114,C$3:K$433,3,FALSE()),"")</f>
        <v/>
      </c>
      <c r="P114" s="0" t="str">
        <f aca="false">IFERROR(VLOOKUP(A114,C$3:K$433,4,FALSE()),"")</f>
        <v/>
      </c>
      <c r="Q114" s="0" t="str">
        <f aca="false">IFERROR(VLOOKUP(A114,C$3:K$433,6,FALSE()),"")</f>
        <v/>
      </c>
      <c r="R114" s="0" t="str">
        <f aca="false">IFERROR(VLOOKUP(A114,C$3:K$433,8,FALSE()),"")</f>
        <v/>
      </c>
      <c r="AC114" s="25" t="s">
        <v>1133</v>
      </c>
    </row>
    <row r="115" customFormat="false" ht="15" hidden="false" customHeight="false" outlineLevel="0" collapsed="false">
      <c r="A115" s="1" t="s">
        <v>215</v>
      </c>
      <c r="B115" s="1" t="s">
        <v>85</v>
      </c>
      <c r="C115" s="25" t="s">
        <v>322</v>
      </c>
      <c r="D115" s="25" t="s">
        <v>80</v>
      </c>
      <c r="E115" s="25" t="n">
        <v>16</v>
      </c>
      <c r="F115" s="25" t="n">
        <v>1114</v>
      </c>
      <c r="G115" s="26" t="n">
        <v>0.9964</v>
      </c>
      <c r="H115" s="25" t="n">
        <v>0</v>
      </c>
      <c r="I115" s="27" t="n">
        <v>0</v>
      </c>
      <c r="J115" s="25" t="n">
        <v>1</v>
      </c>
      <c r="K115" s="26" t="n">
        <v>0.0022</v>
      </c>
      <c r="M115" s="0" t="s">
        <v>215</v>
      </c>
      <c r="N115" s="0" t="str">
        <f aca="false">IFERROR(VLOOKUP(A115,C$3:K$433,2,FALSE()),"")</f>
        <v/>
      </c>
      <c r="O115" s="0" t="str">
        <f aca="false">IFERROR(VLOOKUP(A115,C$3:K$433,3,FALSE()),"")</f>
        <v/>
      </c>
      <c r="P115" s="0" t="str">
        <f aca="false">IFERROR(VLOOKUP(A115,C$3:K$433,4,FALSE()),"")</f>
        <v/>
      </c>
      <c r="Q115" s="0" t="str">
        <f aca="false">IFERROR(VLOOKUP(A115,C$3:K$433,6,FALSE()),"")</f>
        <v/>
      </c>
      <c r="R115" s="0" t="str">
        <f aca="false">IFERROR(VLOOKUP(A115,C$3:K$433,8,FALSE()),"")</f>
        <v/>
      </c>
      <c r="AC115" s="25" t="s">
        <v>1133</v>
      </c>
    </row>
    <row r="116" customFormat="false" ht="15" hidden="false" customHeight="false" outlineLevel="0" collapsed="false">
      <c r="A116" s="1" t="s">
        <v>216</v>
      </c>
      <c r="B116" s="1" t="s">
        <v>16</v>
      </c>
      <c r="C116" s="25" t="s">
        <v>325</v>
      </c>
      <c r="D116" s="25" t="s">
        <v>40</v>
      </c>
      <c r="E116" s="25" t="n">
        <v>16</v>
      </c>
      <c r="F116" s="25" t="n">
        <v>964</v>
      </c>
      <c r="G116" s="26" t="n">
        <v>0.8375</v>
      </c>
      <c r="H116" s="25" t="n">
        <v>0</v>
      </c>
      <c r="I116" s="27" t="n">
        <v>0</v>
      </c>
      <c r="J116" s="25" t="n">
        <v>1</v>
      </c>
      <c r="K116" s="26" t="n">
        <v>0.0021</v>
      </c>
      <c r="M116" s="0" t="s">
        <v>216</v>
      </c>
      <c r="N116" s="0" t="str">
        <f aca="false">IFERROR(VLOOKUP(A116,C$3:K$433,2,FALSE()),"")</f>
        <v/>
      </c>
      <c r="O116" s="0" t="str">
        <f aca="false">IFERROR(VLOOKUP(A116,C$3:K$433,3,FALSE()),"")</f>
        <v/>
      </c>
      <c r="P116" s="0" t="str">
        <f aca="false">IFERROR(VLOOKUP(A116,C$3:K$433,4,FALSE()),"")</f>
        <v/>
      </c>
      <c r="Q116" s="0" t="str">
        <f aca="false">IFERROR(VLOOKUP(A116,C$3:K$433,6,FALSE()),"")</f>
        <v/>
      </c>
      <c r="R116" s="0" t="str">
        <f aca="false">IFERROR(VLOOKUP(A116,C$3:K$433,8,FALSE()),"")</f>
        <v/>
      </c>
      <c r="AC116" s="25" t="s">
        <v>727</v>
      </c>
    </row>
    <row r="117" customFormat="false" ht="15" hidden="false" customHeight="false" outlineLevel="0" collapsed="false">
      <c r="A117" s="1" t="s">
        <v>218</v>
      </c>
      <c r="B117" s="1" t="s">
        <v>37</v>
      </c>
      <c r="C117" s="25" t="s">
        <v>325</v>
      </c>
      <c r="D117" s="25" t="s">
        <v>16</v>
      </c>
      <c r="E117" s="25" t="n">
        <v>16</v>
      </c>
      <c r="F117" s="25" t="n">
        <v>259</v>
      </c>
      <c r="G117" s="26" t="n">
        <v>0.2392</v>
      </c>
      <c r="H117" s="25" t="n">
        <v>0</v>
      </c>
      <c r="I117" s="27" t="n">
        <v>0</v>
      </c>
      <c r="J117" s="25" t="n">
        <v>84</v>
      </c>
      <c r="K117" s="26" t="n">
        <v>0.1888</v>
      </c>
      <c r="M117" s="0" t="s">
        <v>218</v>
      </c>
      <c r="N117" s="0" t="str">
        <f aca="false">IFERROR(VLOOKUP(A117,C$3:K$433,2,FALSE()),"")</f>
        <v/>
      </c>
      <c r="O117" s="0" t="str">
        <f aca="false">IFERROR(VLOOKUP(A117,C$3:K$433,3,FALSE()),"")</f>
        <v/>
      </c>
      <c r="P117" s="0" t="str">
        <f aca="false">IFERROR(VLOOKUP(A117,C$3:K$433,4,FALSE()),"")</f>
        <v/>
      </c>
      <c r="Q117" s="0" t="str">
        <f aca="false">IFERROR(VLOOKUP(A117,C$3:K$433,6,FALSE()),"")</f>
        <v/>
      </c>
      <c r="R117" s="0" t="str">
        <f aca="false">IFERROR(VLOOKUP(A117,C$3:K$433,8,FALSE()),"")</f>
        <v/>
      </c>
      <c r="AC117" s="25" t="s">
        <v>727</v>
      </c>
    </row>
    <row r="118" customFormat="false" ht="15" hidden="false" customHeight="false" outlineLevel="0" collapsed="false">
      <c r="A118" s="1" t="s">
        <v>219</v>
      </c>
      <c r="B118" s="1" t="s">
        <v>55</v>
      </c>
      <c r="C118" s="25" t="s">
        <v>327</v>
      </c>
      <c r="D118" s="25" t="s">
        <v>1003</v>
      </c>
      <c r="E118" s="25" t="n">
        <v>15</v>
      </c>
      <c r="F118" s="25" t="n">
        <v>0</v>
      </c>
      <c r="G118" s="27" t="n">
        <v>0</v>
      </c>
      <c r="H118" s="25" t="n">
        <v>31</v>
      </c>
      <c r="I118" s="26" t="n">
        <v>0.029</v>
      </c>
      <c r="J118" s="25" t="n">
        <v>294</v>
      </c>
      <c r="K118" s="26" t="n">
        <v>0.6125</v>
      </c>
      <c r="M118" s="0" t="s">
        <v>219</v>
      </c>
      <c r="N118" s="0" t="str">
        <f aca="false">IFERROR(VLOOKUP(A118,C$3:K$433,2,FALSE()),"")</f>
        <v/>
      </c>
      <c r="O118" s="0" t="str">
        <f aca="false">IFERROR(VLOOKUP(A118,C$3:K$433,3,FALSE()),"")</f>
        <v/>
      </c>
      <c r="P118" s="0" t="str">
        <f aca="false">IFERROR(VLOOKUP(A118,C$3:K$433,4,FALSE()),"")</f>
        <v/>
      </c>
      <c r="Q118" s="0" t="str">
        <f aca="false">IFERROR(VLOOKUP(A118,C$3:K$433,6,FALSE()),"")</f>
        <v/>
      </c>
      <c r="R118" s="0" t="str">
        <f aca="false">IFERROR(VLOOKUP(A118,C$3:K$433,8,FALSE()),"")</f>
        <v/>
      </c>
      <c r="AC118" s="25" t="s">
        <v>1134</v>
      </c>
    </row>
    <row r="119" customFormat="false" ht="15" hidden="false" customHeight="false" outlineLevel="0" collapsed="false">
      <c r="A119" s="1" t="s">
        <v>221</v>
      </c>
      <c r="B119" s="1" t="s">
        <v>68</v>
      </c>
      <c r="C119" s="25" t="s">
        <v>328</v>
      </c>
      <c r="D119" s="25" t="s">
        <v>1032</v>
      </c>
      <c r="E119" s="25" t="n">
        <v>16</v>
      </c>
      <c r="F119" s="25" t="n">
        <v>1</v>
      </c>
      <c r="G119" s="26" t="n">
        <v>0.0009</v>
      </c>
      <c r="H119" s="25" t="n">
        <v>643</v>
      </c>
      <c r="I119" s="26" t="n">
        <v>0.5976</v>
      </c>
      <c r="J119" s="25" t="n">
        <v>98</v>
      </c>
      <c r="K119" s="26" t="n">
        <v>0.2103</v>
      </c>
      <c r="M119" s="0" t="s">
        <v>221</v>
      </c>
      <c r="N119" s="0" t="str">
        <f aca="false">IFERROR(VLOOKUP(A119,C$3:K$433,2,FALSE()),"")</f>
        <v>T</v>
      </c>
      <c r="O119" s="0" t="n">
        <f aca="false">IFERROR(VLOOKUP(A119,C$3:K$433,3,FALSE()),"")</f>
        <v>14</v>
      </c>
      <c r="P119" s="0" t="n">
        <f aca="false">IFERROR(VLOOKUP(A119,C$3:K$433,4,FALSE()),"")</f>
        <v>677</v>
      </c>
      <c r="Q119" s="0" t="n">
        <f aca="false">IFERROR(VLOOKUP(A119,C$3:K$433,6,FALSE()),"")</f>
        <v>0</v>
      </c>
      <c r="R119" s="0" t="n">
        <f aca="false">IFERROR(VLOOKUP(A119,C$3:K$433,8,FALSE()),"")</f>
        <v>21</v>
      </c>
      <c r="AC119" s="25" t="s">
        <v>1134</v>
      </c>
    </row>
    <row r="120" customFormat="false" ht="15" hidden="false" customHeight="false" outlineLevel="0" collapsed="false">
      <c r="A120" s="1" t="s">
        <v>222</v>
      </c>
      <c r="B120" s="1" t="s">
        <v>55</v>
      </c>
      <c r="C120" s="25" t="s">
        <v>337</v>
      </c>
      <c r="D120" s="25" t="s">
        <v>30</v>
      </c>
      <c r="E120" s="25" t="n">
        <v>1</v>
      </c>
      <c r="F120" s="25" t="n">
        <v>0</v>
      </c>
      <c r="G120" s="27" t="n">
        <v>0</v>
      </c>
      <c r="H120" s="25" t="n">
        <v>3</v>
      </c>
      <c r="I120" s="26" t="n">
        <v>0.0028</v>
      </c>
      <c r="J120" s="25" t="n">
        <v>13</v>
      </c>
      <c r="K120" s="26" t="n">
        <v>0.0271</v>
      </c>
      <c r="M120" s="0" t="s">
        <v>222</v>
      </c>
      <c r="N120" s="0" t="str">
        <f aca="false">IFERROR(VLOOKUP(A120,C$3:K$433,2,FALSE()),"")</f>
        <v/>
      </c>
      <c r="O120" s="0" t="str">
        <f aca="false">IFERROR(VLOOKUP(A120,C$3:K$433,3,FALSE()),"")</f>
        <v/>
      </c>
      <c r="P120" s="0" t="str">
        <f aca="false">IFERROR(VLOOKUP(A120,C$3:K$433,4,FALSE()),"")</f>
        <v/>
      </c>
      <c r="Q120" s="0" t="str">
        <f aca="false">IFERROR(VLOOKUP(A120,C$3:K$433,6,FALSE()),"")</f>
        <v/>
      </c>
      <c r="R120" s="0" t="str">
        <f aca="false">IFERROR(VLOOKUP(A120,C$3:K$433,8,FALSE()),"")</f>
        <v/>
      </c>
      <c r="AC120" s="25" t="s">
        <v>776</v>
      </c>
    </row>
    <row r="121" customFormat="false" ht="15" hidden="false" customHeight="false" outlineLevel="0" collapsed="false">
      <c r="A121" s="1" t="s">
        <v>224</v>
      </c>
      <c r="B121" s="1" t="s">
        <v>37</v>
      </c>
      <c r="C121" s="25" t="s">
        <v>342</v>
      </c>
      <c r="D121" s="25" t="s">
        <v>34</v>
      </c>
      <c r="E121" s="25" t="n">
        <v>2</v>
      </c>
      <c r="F121" s="25" t="n">
        <v>51</v>
      </c>
      <c r="G121" s="26" t="n">
        <v>0.0492</v>
      </c>
      <c r="H121" s="25" t="n">
        <v>0</v>
      </c>
      <c r="I121" s="27" t="n">
        <v>0</v>
      </c>
      <c r="J121" s="25" t="n">
        <v>8</v>
      </c>
      <c r="K121" s="26" t="n">
        <v>0.0162</v>
      </c>
      <c r="M121" s="0" t="s">
        <v>224</v>
      </c>
      <c r="N121" s="0" t="str">
        <f aca="false">IFERROR(VLOOKUP(A121,C$3:K$433,2,FALSE()),"")</f>
        <v/>
      </c>
      <c r="O121" s="0" t="str">
        <f aca="false">IFERROR(VLOOKUP(A121,C$3:K$433,3,FALSE()),"")</f>
        <v/>
      </c>
      <c r="P121" s="0" t="str">
        <f aca="false">IFERROR(VLOOKUP(A121,C$3:K$433,4,FALSE()),"")</f>
        <v/>
      </c>
      <c r="Q121" s="0" t="str">
        <f aca="false">IFERROR(VLOOKUP(A121,C$3:K$433,6,FALSE()),"")</f>
        <v/>
      </c>
      <c r="R121" s="0" t="str">
        <f aca="false">IFERROR(VLOOKUP(A121,C$3:K$433,8,FALSE()),"")</f>
        <v/>
      </c>
      <c r="AC121" s="25" t="s">
        <v>776</v>
      </c>
    </row>
    <row r="122" customFormat="false" ht="15" hidden="false" customHeight="false" outlineLevel="0" collapsed="false">
      <c r="A122" s="1" t="s">
        <v>225</v>
      </c>
      <c r="B122" s="1" t="s">
        <v>13</v>
      </c>
      <c r="C122" s="25" t="s">
        <v>348</v>
      </c>
      <c r="D122" s="25" t="s">
        <v>1003</v>
      </c>
      <c r="E122" s="25" t="n">
        <v>1</v>
      </c>
      <c r="F122" s="25" t="n">
        <v>0</v>
      </c>
      <c r="G122" s="27" t="n">
        <v>0</v>
      </c>
      <c r="H122" s="25" t="n">
        <v>0</v>
      </c>
      <c r="I122" s="27" t="n">
        <v>0</v>
      </c>
      <c r="J122" s="25" t="n">
        <v>8</v>
      </c>
      <c r="K122" s="26" t="n">
        <v>0.0172</v>
      </c>
      <c r="M122" s="0" t="s">
        <v>225</v>
      </c>
      <c r="N122" s="0" t="str">
        <f aca="false">IFERROR(VLOOKUP(A122,C$3:K$433,2,FALSE()),"")</f>
        <v/>
      </c>
      <c r="O122" s="0" t="str">
        <f aca="false">IFERROR(VLOOKUP(A122,C$3:K$433,3,FALSE()),"")</f>
        <v/>
      </c>
      <c r="P122" s="0" t="str">
        <f aca="false">IFERROR(VLOOKUP(A122,C$3:K$433,4,FALSE()),"")</f>
        <v/>
      </c>
      <c r="Q122" s="0" t="str">
        <f aca="false">IFERROR(VLOOKUP(A122,C$3:K$433,6,FALSE()),"")</f>
        <v/>
      </c>
      <c r="R122" s="0" t="str">
        <f aca="false">IFERROR(VLOOKUP(A122,C$3:K$433,8,FALSE()),"")</f>
        <v/>
      </c>
      <c r="AC122" s="25" t="s">
        <v>1070</v>
      </c>
    </row>
    <row r="123" customFormat="false" ht="15" hidden="false" customHeight="false" outlineLevel="0" collapsed="false">
      <c r="A123" s="1" t="s">
        <v>227</v>
      </c>
      <c r="B123" s="1" t="s">
        <v>47</v>
      </c>
      <c r="C123" s="25" t="s">
        <v>353</v>
      </c>
      <c r="D123" s="25" t="s">
        <v>1003</v>
      </c>
      <c r="E123" s="25" t="n">
        <v>12</v>
      </c>
      <c r="F123" s="25" t="n">
        <v>0</v>
      </c>
      <c r="G123" s="27" t="n">
        <v>0</v>
      </c>
      <c r="H123" s="25" t="n">
        <v>483</v>
      </c>
      <c r="I123" s="26" t="n">
        <v>0.4514</v>
      </c>
      <c r="J123" s="25" t="n">
        <v>1</v>
      </c>
      <c r="K123" s="26" t="n">
        <v>0.0021</v>
      </c>
      <c r="M123" s="0" t="s">
        <v>227</v>
      </c>
      <c r="N123" s="0" t="str">
        <f aca="false">IFERROR(VLOOKUP(A123,C$3:K$433,2,FALSE()),"")</f>
        <v/>
      </c>
      <c r="O123" s="0" t="str">
        <f aca="false">IFERROR(VLOOKUP(A123,C$3:K$433,3,FALSE()),"")</f>
        <v/>
      </c>
      <c r="P123" s="0" t="str">
        <f aca="false">IFERROR(VLOOKUP(A123,C$3:K$433,4,FALSE()),"")</f>
        <v/>
      </c>
      <c r="Q123" s="0" t="str">
        <f aca="false">IFERROR(VLOOKUP(A123,C$3:K$433,6,FALSE()),"")</f>
        <v/>
      </c>
      <c r="R123" s="0" t="str">
        <f aca="false">IFERROR(VLOOKUP(A123,C$3:K$433,8,FALSE()),"")</f>
        <v/>
      </c>
      <c r="AC123" s="25" t="s">
        <v>1070</v>
      </c>
    </row>
    <row r="124" customFormat="false" ht="15" hidden="false" customHeight="false" outlineLevel="0" collapsed="false">
      <c r="A124" s="1" t="s">
        <v>228</v>
      </c>
      <c r="B124" s="1" t="s">
        <v>47</v>
      </c>
      <c r="C124" s="25" t="s">
        <v>1107</v>
      </c>
      <c r="D124" s="25" t="s">
        <v>1003</v>
      </c>
      <c r="E124" s="25" t="n">
        <v>4</v>
      </c>
      <c r="F124" s="25" t="n">
        <v>0</v>
      </c>
      <c r="G124" s="27" t="n">
        <v>0</v>
      </c>
      <c r="H124" s="25" t="n">
        <v>0</v>
      </c>
      <c r="I124" s="27" t="n">
        <v>0</v>
      </c>
      <c r="J124" s="25" t="n">
        <v>44</v>
      </c>
      <c r="K124" s="26" t="n">
        <v>0.0944</v>
      </c>
      <c r="M124" s="0" t="s">
        <v>228</v>
      </c>
      <c r="N124" s="0" t="str">
        <f aca="false">IFERROR(VLOOKUP(A124,C$3:K$433,2,FALSE()),"")</f>
        <v/>
      </c>
      <c r="O124" s="0" t="str">
        <f aca="false">IFERROR(VLOOKUP(A124,C$3:K$433,3,FALSE()),"")</f>
        <v/>
      </c>
      <c r="P124" s="0" t="str">
        <f aca="false">IFERROR(VLOOKUP(A124,C$3:K$433,4,FALSE()),"")</f>
        <v/>
      </c>
      <c r="Q124" s="0" t="str">
        <f aca="false">IFERROR(VLOOKUP(A124,C$3:K$433,6,FALSE()),"")</f>
        <v/>
      </c>
      <c r="R124" s="0" t="str">
        <f aca="false">IFERROR(VLOOKUP(A124,C$3:K$433,8,FALSE()),"")</f>
        <v/>
      </c>
      <c r="AC124" s="25" t="s">
        <v>1070</v>
      </c>
    </row>
    <row r="125" customFormat="false" ht="15" hidden="false" customHeight="false" outlineLevel="0" collapsed="false">
      <c r="A125" s="1" t="s">
        <v>229</v>
      </c>
      <c r="B125" s="1" t="s">
        <v>85</v>
      </c>
      <c r="C125" s="25" t="s">
        <v>1107</v>
      </c>
      <c r="D125" s="25" t="s">
        <v>1003</v>
      </c>
      <c r="E125" s="25" t="n">
        <v>2</v>
      </c>
      <c r="F125" s="25" t="n">
        <v>0</v>
      </c>
      <c r="G125" s="27" t="n">
        <v>0</v>
      </c>
      <c r="H125" s="25" t="n">
        <v>10</v>
      </c>
      <c r="I125" s="26" t="n">
        <v>0.0093</v>
      </c>
      <c r="J125" s="25" t="n">
        <v>29</v>
      </c>
      <c r="K125" s="26" t="n">
        <v>0.062</v>
      </c>
      <c r="M125" s="0" t="s">
        <v>229</v>
      </c>
      <c r="N125" s="0" t="str">
        <f aca="false">IFERROR(VLOOKUP(A125,C$3:K$433,2,FALSE()),"")</f>
        <v/>
      </c>
      <c r="O125" s="0" t="str">
        <f aca="false">IFERROR(VLOOKUP(A125,C$3:K$433,3,FALSE()),"")</f>
        <v/>
      </c>
      <c r="P125" s="0" t="str">
        <f aca="false">IFERROR(VLOOKUP(A125,C$3:K$433,4,FALSE()),"")</f>
        <v/>
      </c>
      <c r="Q125" s="0" t="str">
        <f aca="false">IFERROR(VLOOKUP(A125,C$3:K$433,6,FALSE()),"")</f>
        <v/>
      </c>
      <c r="R125" s="0" t="str">
        <f aca="false">IFERROR(VLOOKUP(A125,C$3:K$433,8,FALSE()),"")</f>
        <v/>
      </c>
      <c r="AC125" s="25" t="s">
        <v>1135</v>
      </c>
    </row>
    <row r="126" customFormat="false" ht="15" hidden="false" customHeight="false" outlineLevel="0" collapsed="false">
      <c r="A126" s="1" t="s">
        <v>231</v>
      </c>
      <c r="B126" s="1" t="s">
        <v>68</v>
      </c>
      <c r="C126" s="25" t="s">
        <v>355</v>
      </c>
      <c r="D126" s="25" t="s">
        <v>1032</v>
      </c>
      <c r="E126" s="25" t="n">
        <v>16</v>
      </c>
      <c r="F126" s="25" t="n">
        <v>0</v>
      </c>
      <c r="G126" s="27" t="n">
        <v>0</v>
      </c>
      <c r="H126" s="25" t="n">
        <v>204</v>
      </c>
      <c r="I126" s="26" t="n">
        <v>0.1969</v>
      </c>
      <c r="J126" s="25" t="n">
        <v>108</v>
      </c>
      <c r="K126" s="26" t="n">
        <v>0.2427</v>
      </c>
      <c r="M126" s="0" t="s">
        <v>231</v>
      </c>
      <c r="N126" s="0" t="str">
        <f aca="false">IFERROR(VLOOKUP(A126,C$3:K$433,2,FALSE()),"")</f>
        <v/>
      </c>
      <c r="O126" s="0" t="str">
        <f aca="false">IFERROR(VLOOKUP(A126,C$3:K$433,3,FALSE()),"")</f>
        <v/>
      </c>
      <c r="P126" s="0" t="str">
        <f aca="false">IFERROR(VLOOKUP(A126,C$3:K$433,4,FALSE()),"")</f>
        <v/>
      </c>
      <c r="Q126" s="0" t="str">
        <f aca="false">IFERROR(VLOOKUP(A126,C$3:K$433,6,FALSE()),"")</f>
        <v/>
      </c>
      <c r="R126" s="0" t="str">
        <f aca="false">IFERROR(VLOOKUP(A126,C$3:K$433,8,FALSE()),"")</f>
        <v/>
      </c>
      <c r="AC126" s="25" t="s">
        <v>1135</v>
      </c>
    </row>
    <row r="127" customFormat="false" ht="15" hidden="false" customHeight="false" outlineLevel="0" collapsed="false">
      <c r="A127" s="1" t="s">
        <v>233</v>
      </c>
      <c r="B127" s="1" t="s">
        <v>19</v>
      </c>
      <c r="C127" s="25" t="s">
        <v>362</v>
      </c>
      <c r="D127" s="25" t="s">
        <v>37</v>
      </c>
      <c r="E127" s="25" t="n">
        <v>12</v>
      </c>
      <c r="F127" s="25" t="n">
        <v>0</v>
      </c>
      <c r="G127" s="27" t="n">
        <v>0</v>
      </c>
      <c r="H127" s="25" t="n">
        <v>102</v>
      </c>
      <c r="I127" s="26" t="n">
        <v>0.0938</v>
      </c>
      <c r="J127" s="25" t="n">
        <v>211</v>
      </c>
      <c r="K127" s="26" t="n">
        <v>0.4774</v>
      </c>
      <c r="M127" s="0" t="s">
        <v>233</v>
      </c>
      <c r="N127" s="0" t="str">
        <f aca="false">IFERROR(VLOOKUP(A127,C$3:K$433,2,FALSE()),"")</f>
        <v/>
      </c>
      <c r="O127" s="0" t="str">
        <f aca="false">IFERROR(VLOOKUP(A127,C$3:K$433,3,FALSE()),"")</f>
        <v/>
      </c>
      <c r="P127" s="0" t="str">
        <f aca="false">IFERROR(VLOOKUP(A127,C$3:K$433,4,FALSE()),"")</f>
        <v/>
      </c>
      <c r="Q127" s="0" t="str">
        <f aca="false">IFERROR(VLOOKUP(A127,C$3:K$433,6,FALSE()),"")</f>
        <v/>
      </c>
      <c r="R127" s="0" t="str">
        <f aca="false">IFERROR(VLOOKUP(A127,C$3:K$433,8,FALSE()),"")</f>
        <v/>
      </c>
      <c r="AC127" s="25" t="s">
        <v>1136</v>
      </c>
    </row>
    <row r="128" customFormat="false" ht="15" hidden="false" customHeight="false" outlineLevel="0" collapsed="false">
      <c r="A128" s="1" t="s">
        <v>235</v>
      </c>
      <c r="B128" s="1" t="s">
        <v>68</v>
      </c>
      <c r="C128" s="25" t="s">
        <v>363</v>
      </c>
      <c r="D128" s="25" t="s">
        <v>85</v>
      </c>
      <c r="E128" s="25" t="n">
        <v>4</v>
      </c>
      <c r="F128" s="25" t="n">
        <v>0</v>
      </c>
      <c r="G128" s="27" t="n">
        <v>0</v>
      </c>
      <c r="H128" s="25" t="n">
        <v>57</v>
      </c>
      <c r="I128" s="26" t="n">
        <v>0.0524</v>
      </c>
      <c r="J128" s="25" t="n">
        <v>0</v>
      </c>
      <c r="K128" s="27" t="n">
        <v>0</v>
      </c>
      <c r="M128" s="0" t="s">
        <v>235</v>
      </c>
      <c r="N128" s="0" t="str">
        <f aca="false">IFERROR(VLOOKUP(A128,C$3:K$433,2,FALSE()),"")</f>
        <v>T</v>
      </c>
      <c r="O128" s="0" t="n">
        <f aca="false">IFERROR(VLOOKUP(A128,C$3:K$433,3,FALSE()),"")</f>
        <v>4</v>
      </c>
      <c r="P128" s="0" t="n">
        <f aca="false">IFERROR(VLOOKUP(A128,C$3:K$433,4,FALSE()),"")</f>
        <v>150</v>
      </c>
      <c r="Q128" s="0" t="n">
        <f aca="false">IFERROR(VLOOKUP(A128,C$3:K$433,6,FALSE()),"")</f>
        <v>0</v>
      </c>
      <c r="R128" s="0" t="n">
        <f aca="false">IFERROR(VLOOKUP(A128,C$3:K$433,8,FALSE()),"")</f>
        <v>22</v>
      </c>
      <c r="AC128" s="25" t="s">
        <v>1136</v>
      </c>
    </row>
    <row r="129" customFormat="false" ht="15" hidden="false" customHeight="false" outlineLevel="0" collapsed="false">
      <c r="A129" s="1" t="s">
        <v>236</v>
      </c>
      <c r="B129" s="1" t="s">
        <v>47</v>
      </c>
      <c r="C129" s="25" t="s">
        <v>364</v>
      </c>
      <c r="D129" s="25" t="s">
        <v>37</v>
      </c>
      <c r="E129" s="25" t="n">
        <v>16</v>
      </c>
      <c r="F129" s="25" t="n">
        <v>0</v>
      </c>
      <c r="G129" s="27" t="n">
        <v>0</v>
      </c>
      <c r="H129" s="25" t="n">
        <v>38</v>
      </c>
      <c r="I129" s="26" t="n">
        <v>0.0346</v>
      </c>
      <c r="J129" s="25" t="n">
        <v>283</v>
      </c>
      <c r="K129" s="26" t="n">
        <v>0.6374</v>
      </c>
      <c r="M129" s="0" t="s">
        <v>236</v>
      </c>
      <c r="N129" s="0" t="str">
        <f aca="false">IFERROR(VLOOKUP(A129,C$3:K$433,2,FALSE()),"")</f>
        <v/>
      </c>
      <c r="O129" s="0" t="str">
        <f aca="false">IFERROR(VLOOKUP(A129,C$3:K$433,3,FALSE()),"")</f>
        <v/>
      </c>
      <c r="P129" s="0" t="str">
        <f aca="false">IFERROR(VLOOKUP(A129,C$3:K$433,4,FALSE()),"")</f>
        <v/>
      </c>
      <c r="Q129" s="0" t="str">
        <f aca="false">IFERROR(VLOOKUP(A129,C$3:K$433,6,FALSE()),"")</f>
        <v/>
      </c>
      <c r="R129" s="0" t="str">
        <f aca="false">IFERROR(VLOOKUP(A129,C$3:K$433,8,FALSE()),"")</f>
        <v/>
      </c>
      <c r="AC129" s="25" t="s">
        <v>1137</v>
      </c>
    </row>
    <row r="130" customFormat="false" ht="15" hidden="false" customHeight="false" outlineLevel="0" collapsed="false">
      <c r="A130" s="1" t="s">
        <v>237</v>
      </c>
      <c r="B130" s="1" t="s">
        <v>24</v>
      </c>
      <c r="C130" s="25" t="s">
        <v>370</v>
      </c>
      <c r="D130" s="25" t="s">
        <v>34</v>
      </c>
      <c r="E130" s="25" t="n">
        <v>15</v>
      </c>
      <c r="F130" s="25" t="n">
        <v>735</v>
      </c>
      <c r="G130" s="26" t="n">
        <v>0.7753</v>
      </c>
      <c r="H130" s="25" t="n">
        <v>1</v>
      </c>
      <c r="I130" s="26" t="n">
        <v>0.0009</v>
      </c>
      <c r="J130" s="25" t="n">
        <v>0</v>
      </c>
      <c r="K130" s="27" t="n">
        <v>0</v>
      </c>
      <c r="M130" s="0" t="s">
        <v>237</v>
      </c>
      <c r="N130" s="0" t="str">
        <f aca="false">IFERROR(VLOOKUP(A130,C$3:K$433,2,FALSE()),"")</f>
        <v/>
      </c>
      <c r="O130" s="0" t="str">
        <f aca="false">IFERROR(VLOOKUP(A130,C$3:K$433,3,FALSE()),"")</f>
        <v/>
      </c>
      <c r="P130" s="0" t="str">
        <f aca="false">IFERROR(VLOOKUP(A130,C$3:K$433,4,FALSE()),"")</f>
        <v/>
      </c>
      <c r="Q130" s="0" t="str">
        <f aca="false">IFERROR(VLOOKUP(A130,C$3:K$433,6,FALSE()),"")</f>
        <v/>
      </c>
      <c r="R130" s="0" t="str">
        <f aca="false">IFERROR(VLOOKUP(A130,C$3:K$433,8,FALSE()),"")</f>
        <v/>
      </c>
      <c r="AC130" s="25" t="s">
        <v>1137</v>
      </c>
    </row>
    <row r="131" customFormat="false" ht="15" hidden="false" customHeight="false" outlineLevel="0" collapsed="false">
      <c r="A131" s="1" t="s">
        <v>238</v>
      </c>
      <c r="B131" s="1" t="s">
        <v>76</v>
      </c>
      <c r="C131" s="25" t="s">
        <v>371</v>
      </c>
      <c r="D131" s="25" t="s">
        <v>34</v>
      </c>
      <c r="E131" s="25" t="n">
        <v>15</v>
      </c>
      <c r="F131" s="25" t="n">
        <v>493</v>
      </c>
      <c r="G131" s="26" t="n">
        <v>0.4445</v>
      </c>
      <c r="H131" s="25" t="n">
        <v>0</v>
      </c>
      <c r="I131" s="27" t="n">
        <v>0</v>
      </c>
      <c r="J131" s="25" t="n">
        <v>0</v>
      </c>
      <c r="K131" s="27" t="n">
        <v>0</v>
      </c>
      <c r="M131" s="0" t="s">
        <v>238</v>
      </c>
      <c r="N131" s="0" t="str">
        <f aca="false">IFERROR(VLOOKUP(A131,C$3:K$433,2,FALSE()),"")</f>
        <v/>
      </c>
      <c r="O131" s="0" t="str">
        <f aca="false">IFERROR(VLOOKUP(A131,C$3:K$433,3,FALSE()),"")</f>
        <v/>
      </c>
      <c r="P131" s="0" t="str">
        <f aca="false">IFERROR(VLOOKUP(A131,C$3:K$433,4,FALSE()),"")</f>
        <v/>
      </c>
      <c r="Q131" s="0" t="str">
        <f aca="false">IFERROR(VLOOKUP(A131,C$3:K$433,6,FALSE()),"")</f>
        <v/>
      </c>
      <c r="R131" s="0" t="str">
        <f aca="false">IFERROR(VLOOKUP(A131,C$3:K$433,8,FALSE()),"")</f>
        <v/>
      </c>
      <c r="AC131" s="25" t="s">
        <v>1138</v>
      </c>
    </row>
    <row r="132" customFormat="false" ht="15" hidden="false" customHeight="false" outlineLevel="0" collapsed="false">
      <c r="A132" s="1" t="s">
        <v>240</v>
      </c>
      <c r="B132" s="1" t="s">
        <v>34</v>
      </c>
      <c r="C132" s="25" t="s">
        <v>374</v>
      </c>
      <c r="D132" s="25" t="s">
        <v>34</v>
      </c>
      <c r="E132" s="25" t="n">
        <v>4</v>
      </c>
      <c r="F132" s="25" t="n">
        <v>35</v>
      </c>
      <c r="G132" s="26" t="n">
        <v>0.0336</v>
      </c>
      <c r="H132" s="25" t="n">
        <v>0</v>
      </c>
      <c r="I132" s="27" t="n">
        <v>0</v>
      </c>
      <c r="J132" s="25" t="n">
        <v>14</v>
      </c>
      <c r="K132" s="26" t="n">
        <v>0.0315</v>
      </c>
      <c r="M132" s="0" t="s">
        <v>240</v>
      </c>
      <c r="N132" s="0" t="str">
        <f aca="false">IFERROR(VLOOKUP(A132,C$3:K$433,2,FALSE()),"")</f>
        <v>WR</v>
      </c>
      <c r="O132" s="0" t="n">
        <f aca="false">IFERROR(VLOOKUP(A132,C$3:K$433,3,FALSE()),"")</f>
        <v>16</v>
      </c>
      <c r="P132" s="0" t="n">
        <f aca="false">IFERROR(VLOOKUP(A132,C$3:K$433,4,FALSE()),"")</f>
        <v>816</v>
      </c>
      <c r="Q132" s="0" t="n">
        <f aca="false">IFERROR(VLOOKUP(A132,C$3:K$433,6,FALSE()),"")</f>
        <v>0</v>
      </c>
      <c r="R132" s="0" t="n">
        <f aca="false">IFERROR(VLOOKUP(A132,C$3:K$433,8,FALSE()),"")</f>
        <v>10</v>
      </c>
      <c r="AC132" s="25" t="s">
        <v>1138</v>
      </c>
    </row>
    <row r="133" customFormat="false" ht="15" hidden="false" customHeight="false" outlineLevel="0" collapsed="false">
      <c r="A133" s="1" t="s">
        <v>241</v>
      </c>
      <c r="B133" s="1" t="s">
        <v>47</v>
      </c>
      <c r="C133" s="25" t="s">
        <v>375</v>
      </c>
      <c r="D133" s="25" t="s">
        <v>47</v>
      </c>
      <c r="E133" s="25" t="n">
        <v>6</v>
      </c>
      <c r="F133" s="25" t="n">
        <v>0</v>
      </c>
      <c r="G133" s="27" t="n">
        <v>0</v>
      </c>
      <c r="H133" s="25" t="n">
        <v>2</v>
      </c>
      <c r="I133" s="26" t="n">
        <v>0.0019</v>
      </c>
      <c r="J133" s="25" t="n">
        <v>53</v>
      </c>
      <c r="K133" s="26" t="n">
        <v>0.1121</v>
      </c>
      <c r="M133" s="0" t="s">
        <v>241</v>
      </c>
      <c r="N133" s="0" t="str">
        <f aca="false">IFERROR(VLOOKUP(A133,C$3:K$433,2,FALSE()),"")</f>
        <v/>
      </c>
      <c r="O133" s="0" t="str">
        <f aca="false">IFERROR(VLOOKUP(A133,C$3:K$433,3,FALSE()),"")</f>
        <v/>
      </c>
      <c r="P133" s="0" t="str">
        <f aca="false">IFERROR(VLOOKUP(A133,C$3:K$433,4,FALSE()),"")</f>
        <v/>
      </c>
      <c r="Q133" s="0" t="str">
        <f aca="false">IFERROR(VLOOKUP(A133,C$3:K$433,6,FALSE()),"")</f>
        <v/>
      </c>
      <c r="R133" s="0" t="str">
        <f aca="false">IFERROR(VLOOKUP(A133,C$3:K$433,8,FALSE()),"")</f>
        <v/>
      </c>
      <c r="AC133" s="25" t="s">
        <v>1139</v>
      </c>
    </row>
    <row r="134" customFormat="false" ht="15" hidden="false" customHeight="false" outlineLevel="0" collapsed="false">
      <c r="A134" s="1" t="s">
        <v>242</v>
      </c>
      <c r="B134" s="1" t="s">
        <v>37</v>
      </c>
      <c r="C134" s="25" t="s">
        <v>1040</v>
      </c>
      <c r="D134" s="25" t="s">
        <v>37</v>
      </c>
      <c r="E134" s="25" t="n">
        <v>4</v>
      </c>
      <c r="F134" s="25" t="n">
        <v>1</v>
      </c>
      <c r="G134" s="26" t="n">
        <v>0.001</v>
      </c>
      <c r="H134" s="25" t="n">
        <v>0</v>
      </c>
      <c r="I134" s="27" t="n">
        <v>0</v>
      </c>
      <c r="J134" s="25" t="n">
        <v>73</v>
      </c>
      <c r="K134" s="26" t="n">
        <v>0.164</v>
      </c>
      <c r="M134" s="0" t="s">
        <v>242</v>
      </c>
      <c r="N134" s="0" t="str">
        <f aca="false">IFERROR(VLOOKUP(A134,C$3:K$433,2,FALSE()),"")</f>
        <v/>
      </c>
      <c r="O134" s="0" t="str">
        <f aca="false">IFERROR(VLOOKUP(A134,C$3:K$433,3,FALSE()),"")</f>
        <v/>
      </c>
      <c r="P134" s="0" t="str">
        <f aca="false">IFERROR(VLOOKUP(A134,C$3:K$433,4,FALSE()),"")</f>
        <v/>
      </c>
      <c r="Q134" s="0" t="str">
        <f aca="false">IFERROR(VLOOKUP(A134,C$3:K$433,6,FALSE()),"")</f>
        <v/>
      </c>
      <c r="R134" s="0" t="str">
        <f aca="false">IFERROR(VLOOKUP(A134,C$3:K$433,8,FALSE()),"")</f>
        <v/>
      </c>
      <c r="AC134" s="25" t="s">
        <v>1139</v>
      </c>
    </row>
    <row r="135" customFormat="false" ht="15" hidden="false" customHeight="false" outlineLevel="0" collapsed="false">
      <c r="A135" s="1" t="s">
        <v>243</v>
      </c>
      <c r="B135" s="1" t="s">
        <v>34</v>
      </c>
      <c r="C135" s="25" t="s">
        <v>1040</v>
      </c>
      <c r="D135" s="25" t="s">
        <v>37</v>
      </c>
      <c r="E135" s="25" t="n">
        <v>9</v>
      </c>
      <c r="F135" s="25" t="n">
        <v>0</v>
      </c>
      <c r="G135" s="27" t="n">
        <v>0</v>
      </c>
      <c r="H135" s="25" t="n">
        <v>0</v>
      </c>
      <c r="I135" s="27" t="n">
        <v>0</v>
      </c>
      <c r="J135" s="25" t="n">
        <v>176</v>
      </c>
      <c r="K135" s="26" t="n">
        <v>0.3937</v>
      </c>
      <c r="M135" s="0" t="s">
        <v>243</v>
      </c>
      <c r="N135" s="0" t="str">
        <f aca="false">IFERROR(VLOOKUP(A135,C$3:K$433,2,FALSE()),"")</f>
        <v>WR</v>
      </c>
      <c r="O135" s="0" t="n">
        <f aca="false">IFERROR(VLOOKUP(A135,C$3:K$433,3,FALSE()),"")</f>
        <v>9</v>
      </c>
      <c r="P135" s="0" t="n">
        <f aca="false">IFERROR(VLOOKUP(A135,C$3:K$433,4,FALSE()),"")</f>
        <v>230</v>
      </c>
      <c r="Q135" s="0" t="n">
        <f aca="false">IFERROR(VLOOKUP(A135,C$3:K$433,6,FALSE()),"")</f>
        <v>0</v>
      </c>
      <c r="R135" s="0" t="n">
        <f aca="false">IFERROR(VLOOKUP(A135,C$3:K$433,8,FALSE()),"")</f>
        <v>2</v>
      </c>
      <c r="AC135" s="25" t="s">
        <v>1140</v>
      </c>
    </row>
    <row r="136" customFormat="false" ht="15" hidden="false" customHeight="false" outlineLevel="0" collapsed="false">
      <c r="A136" s="1" t="s">
        <v>245</v>
      </c>
      <c r="B136" s="1" t="s">
        <v>80</v>
      </c>
      <c r="C136" s="25" t="s">
        <v>388</v>
      </c>
      <c r="D136" s="25" t="s">
        <v>1014</v>
      </c>
      <c r="E136" s="25" t="n">
        <v>16</v>
      </c>
      <c r="F136" s="25" t="n">
        <v>1134</v>
      </c>
      <c r="G136" s="26" t="n">
        <v>1</v>
      </c>
      <c r="H136" s="25" t="n">
        <v>0</v>
      </c>
      <c r="I136" s="27" t="n">
        <v>0</v>
      </c>
      <c r="J136" s="25" t="n">
        <v>41</v>
      </c>
      <c r="K136" s="26" t="n">
        <v>0.0934</v>
      </c>
      <c r="M136" s="0" t="s">
        <v>245</v>
      </c>
      <c r="N136" s="0" t="str">
        <f aca="false">IFERROR(VLOOKUP(A136,C$3:K$433,2,FALSE()),"")</f>
        <v/>
      </c>
      <c r="O136" s="0" t="str">
        <f aca="false">IFERROR(VLOOKUP(A136,C$3:K$433,3,FALSE()),"")</f>
        <v/>
      </c>
      <c r="P136" s="0" t="str">
        <f aca="false">IFERROR(VLOOKUP(A136,C$3:K$433,4,FALSE()),"")</f>
        <v/>
      </c>
      <c r="Q136" s="0" t="str">
        <f aca="false">IFERROR(VLOOKUP(A136,C$3:K$433,6,FALSE()),"")</f>
        <v/>
      </c>
      <c r="R136" s="0" t="str">
        <f aca="false">IFERROR(VLOOKUP(A136,C$3:K$433,8,FALSE()),"")</f>
        <v/>
      </c>
      <c r="AC136" s="25" t="s">
        <v>1140</v>
      </c>
    </row>
    <row r="137" customFormat="false" ht="15" hidden="false" customHeight="false" outlineLevel="0" collapsed="false">
      <c r="A137" s="1" t="s">
        <v>247</v>
      </c>
      <c r="B137" s="1" t="s">
        <v>34</v>
      </c>
      <c r="C137" s="25" t="s">
        <v>390</v>
      </c>
      <c r="D137" s="25" t="s">
        <v>34</v>
      </c>
      <c r="E137" s="25" t="n">
        <v>15</v>
      </c>
      <c r="F137" s="25" t="n">
        <v>639</v>
      </c>
      <c r="G137" s="26" t="n">
        <v>0.565</v>
      </c>
      <c r="H137" s="25" t="n">
        <v>2</v>
      </c>
      <c r="I137" s="26" t="n">
        <v>0.002</v>
      </c>
      <c r="J137" s="25" t="n">
        <v>0</v>
      </c>
      <c r="K137" s="27" t="n">
        <v>0</v>
      </c>
      <c r="M137" s="0" t="s">
        <v>247</v>
      </c>
      <c r="S137" s="25" t="s">
        <v>85</v>
      </c>
      <c r="T137" s="25" t="n">
        <v>7</v>
      </c>
      <c r="U137" s="25" t="n">
        <v>0</v>
      </c>
      <c r="V137" s="27" t="n">
        <v>0</v>
      </c>
      <c r="W137" s="25" t="n">
        <v>97</v>
      </c>
      <c r="X137" s="26" t="n">
        <v>0.0842</v>
      </c>
      <c r="Y137" s="25" t="n">
        <v>60</v>
      </c>
      <c r="Z137" s="26" t="n">
        <v>0.129</v>
      </c>
      <c r="AC137" s="25" t="s">
        <v>1141</v>
      </c>
    </row>
    <row r="138" customFormat="false" ht="15" hidden="false" customHeight="false" outlineLevel="0" collapsed="false">
      <c r="A138" s="1" t="s">
        <v>248</v>
      </c>
      <c r="B138" s="1" t="s">
        <v>85</v>
      </c>
      <c r="C138" s="25" t="s">
        <v>395</v>
      </c>
      <c r="D138" s="25" t="s">
        <v>40</v>
      </c>
      <c r="E138" s="25" t="n">
        <v>16</v>
      </c>
      <c r="F138" s="25" t="n">
        <v>457</v>
      </c>
      <c r="G138" s="26" t="n">
        <v>0.4437</v>
      </c>
      <c r="H138" s="25" t="n">
        <v>0</v>
      </c>
      <c r="I138" s="27" t="n">
        <v>0</v>
      </c>
      <c r="J138" s="25" t="n">
        <v>33</v>
      </c>
      <c r="K138" s="26" t="n">
        <v>0.0742</v>
      </c>
      <c r="M138" s="0" t="s">
        <v>248</v>
      </c>
      <c r="N138" s="0" t="str">
        <f aca="false">IFERROR(VLOOKUP(A138,C$3:K$433,2,FALSE()),"")</f>
        <v>DE</v>
      </c>
      <c r="O138" s="0" t="n">
        <f aca="false">IFERROR(VLOOKUP(A138,C$3:K$433,3,FALSE()),"")</f>
        <v>16</v>
      </c>
      <c r="P138" s="0" t="n">
        <f aca="false">IFERROR(VLOOKUP(A138,C$3:K$433,4,FALSE()),"")</f>
        <v>0</v>
      </c>
      <c r="Q138" s="0" t="n">
        <f aca="false">IFERROR(VLOOKUP(A138,C$3:K$433,6,FALSE()),"")</f>
        <v>415</v>
      </c>
      <c r="R138" s="0" t="n">
        <f aca="false">IFERROR(VLOOKUP(A138,C$3:K$433,8,FALSE()),"")</f>
        <v>106</v>
      </c>
      <c r="S138" s="25" t="s">
        <v>85</v>
      </c>
      <c r="T138" s="25" t="n">
        <v>6</v>
      </c>
      <c r="U138" s="25" t="n">
        <v>0</v>
      </c>
      <c r="V138" s="27" t="n">
        <v>0</v>
      </c>
      <c r="W138" s="25" t="n">
        <v>205</v>
      </c>
      <c r="X138" s="26" t="n">
        <v>0.178</v>
      </c>
      <c r="Y138" s="25" t="n">
        <v>62</v>
      </c>
      <c r="Z138" s="26" t="n">
        <v>0.1255</v>
      </c>
      <c r="AC138" s="25" t="s">
        <v>1141</v>
      </c>
    </row>
    <row r="139" customFormat="false" ht="15" hidden="false" customHeight="false" outlineLevel="0" collapsed="false">
      <c r="A139" s="1" t="s">
        <v>249</v>
      </c>
      <c r="B139" s="1" t="s">
        <v>34</v>
      </c>
      <c r="C139" s="25" t="s">
        <v>1108</v>
      </c>
      <c r="D139" s="25" t="s">
        <v>1142</v>
      </c>
      <c r="E139" s="25" t="n">
        <v>9</v>
      </c>
      <c r="F139" s="25" t="n">
        <v>0</v>
      </c>
      <c r="G139" s="27" t="n">
        <v>0</v>
      </c>
      <c r="H139" s="25" t="n">
        <v>91</v>
      </c>
      <c r="I139" s="26" t="n">
        <v>0.085</v>
      </c>
      <c r="J139" s="25" t="n">
        <v>132</v>
      </c>
      <c r="K139" s="27" t="n">
        <v>0.2845</v>
      </c>
      <c r="M139" s="0" t="s">
        <v>249</v>
      </c>
      <c r="N139" s="0" t="str">
        <f aca="false">IFERROR(VLOOKUP(A139,C$3:K$433,2,FALSE()),"")</f>
        <v/>
      </c>
      <c r="O139" s="0" t="str">
        <f aca="false">IFERROR(VLOOKUP(A139,C$3:K$433,3,FALSE()),"")</f>
        <v/>
      </c>
      <c r="P139" s="0" t="str">
        <f aca="false">IFERROR(VLOOKUP(A139,C$3:K$433,4,FALSE()),"")</f>
        <v/>
      </c>
      <c r="Q139" s="0" t="str">
        <f aca="false">IFERROR(VLOOKUP(A139,C$3:K$433,6,FALSE()),"")</f>
        <v/>
      </c>
      <c r="R139" s="0" t="str">
        <f aca="false">IFERROR(VLOOKUP(A139,C$3:K$433,8,FALSE()),"")</f>
        <v/>
      </c>
      <c r="AC139" s="25" t="s">
        <v>1143</v>
      </c>
    </row>
    <row r="140" customFormat="false" ht="15" hidden="false" customHeight="false" outlineLevel="0" collapsed="false">
      <c r="A140" s="1" t="s">
        <v>250</v>
      </c>
      <c r="B140" s="1" t="s">
        <v>85</v>
      </c>
      <c r="C140" s="25" t="s">
        <v>1108</v>
      </c>
      <c r="D140" s="25" t="s">
        <v>30</v>
      </c>
      <c r="E140" s="25" t="n">
        <v>1</v>
      </c>
      <c r="F140" s="25" t="n">
        <v>0</v>
      </c>
      <c r="G140" s="27" t="n">
        <v>0</v>
      </c>
      <c r="H140" s="25" t="n">
        <v>0</v>
      </c>
      <c r="I140" s="27" t="n">
        <v>0</v>
      </c>
      <c r="J140" s="25" t="n">
        <v>12</v>
      </c>
      <c r="K140" s="26" t="n">
        <v>0.0258</v>
      </c>
      <c r="M140" s="0" t="s">
        <v>250</v>
      </c>
      <c r="N140" s="0" t="str">
        <f aca="false">IFERROR(VLOOKUP(A140,C$3:K$433,2,FALSE()),"")</f>
        <v/>
      </c>
      <c r="O140" s="0" t="str">
        <f aca="false">IFERROR(VLOOKUP(A140,C$3:K$433,3,FALSE()),"")</f>
        <v/>
      </c>
      <c r="P140" s="0" t="str">
        <f aca="false">IFERROR(VLOOKUP(A140,C$3:K$433,4,FALSE()),"")</f>
        <v/>
      </c>
      <c r="Q140" s="0" t="str">
        <f aca="false">IFERROR(VLOOKUP(A140,C$3:K$433,6,FALSE()),"")</f>
        <v/>
      </c>
      <c r="R140" s="0" t="str">
        <f aca="false">IFERROR(VLOOKUP(A140,C$3:K$433,8,FALSE()),"")</f>
        <v/>
      </c>
      <c r="T140" s="25" t="s">
        <v>247</v>
      </c>
      <c r="U140" s="25" t="s">
        <v>135</v>
      </c>
      <c r="V140" s="25" t="n">
        <v>16</v>
      </c>
      <c r="W140" s="25" t="n">
        <v>0</v>
      </c>
      <c r="X140" s="27" t="n">
        <v>0</v>
      </c>
      <c r="Y140" s="25" t="n">
        <v>0</v>
      </c>
      <c r="Z140" s="27" t="n">
        <v>0</v>
      </c>
      <c r="AA140" s="25" t="n">
        <v>140</v>
      </c>
      <c r="AB140" s="26" t="n">
        <v>0.3182</v>
      </c>
      <c r="AC140" s="25" t="s">
        <v>1143</v>
      </c>
    </row>
    <row r="141" customFormat="false" ht="15" hidden="false" customHeight="false" outlineLevel="0" collapsed="false">
      <c r="A141" s="1" t="s">
        <v>251</v>
      </c>
      <c r="B141" s="1" t="s">
        <v>85</v>
      </c>
      <c r="C141" s="25" t="s">
        <v>1109</v>
      </c>
      <c r="D141" s="25" t="s">
        <v>47</v>
      </c>
      <c r="E141" s="25" t="n">
        <v>3</v>
      </c>
      <c r="F141" s="25" t="n">
        <v>0</v>
      </c>
      <c r="G141" s="27" t="n">
        <v>0</v>
      </c>
      <c r="H141" s="25" t="n">
        <v>84</v>
      </c>
      <c r="I141" s="26" t="n">
        <v>0.0781</v>
      </c>
      <c r="J141" s="25" t="n">
        <v>33</v>
      </c>
      <c r="K141" s="26" t="n">
        <v>0.0678</v>
      </c>
      <c r="M141" s="0" t="s">
        <v>251</v>
      </c>
      <c r="N141" s="0" t="str">
        <f aca="false">IFERROR(VLOOKUP(A141,C$3:K$433,2,FALSE()),"")</f>
        <v/>
      </c>
      <c r="O141" s="0" t="str">
        <f aca="false">IFERROR(VLOOKUP(A141,C$3:K$433,3,FALSE()),"")</f>
        <v/>
      </c>
      <c r="P141" s="0" t="str">
        <f aca="false">IFERROR(VLOOKUP(A141,C$3:K$433,4,FALSE()),"")</f>
        <v/>
      </c>
      <c r="Q141" s="0" t="str">
        <f aca="false">IFERROR(VLOOKUP(A141,C$3:K$433,6,FALSE()),"")</f>
        <v/>
      </c>
      <c r="R141" s="0" t="str">
        <f aca="false">IFERROR(VLOOKUP(A141,C$3:K$433,8,FALSE()),"")</f>
        <v/>
      </c>
      <c r="T141" s="25" t="s">
        <v>247</v>
      </c>
      <c r="U141" s="25" t="s">
        <v>55</v>
      </c>
      <c r="V141" s="25" t="n">
        <v>16</v>
      </c>
      <c r="W141" s="25" t="n">
        <v>0</v>
      </c>
      <c r="X141" s="27" t="n">
        <v>0</v>
      </c>
      <c r="Y141" s="25" t="n">
        <v>573</v>
      </c>
      <c r="Z141" s="26" t="n">
        <v>0.5139</v>
      </c>
      <c r="AA141" s="25" t="n">
        <v>67</v>
      </c>
      <c r="AB141" s="26" t="n">
        <v>0.1496</v>
      </c>
      <c r="AC141" s="25" t="s">
        <v>1144</v>
      </c>
    </row>
    <row r="142" customFormat="false" ht="15" hidden="false" customHeight="false" outlineLevel="0" collapsed="false">
      <c r="A142" s="1" t="s">
        <v>252</v>
      </c>
      <c r="B142" s="1" t="s">
        <v>16</v>
      </c>
      <c r="C142" s="25" t="s">
        <v>1109</v>
      </c>
      <c r="D142" s="25" t="s">
        <v>47</v>
      </c>
      <c r="E142" s="25" t="n">
        <v>3</v>
      </c>
      <c r="F142" s="25" t="n">
        <v>0</v>
      </c>
      <c r="G142" s="27" t="n">
        <v>0</v>
      </c>
      <c r="H142" s="25" t="n">
        <v>2</v>
      </c>
      <c r="I142" s="26" t="n">
        <v>0.0018</v>
      </c>
      <c r="J142" s="25" t="n">
        <v>20</v>
      </c>
      <c r="K142" s="26" t="n">
        <v>0.0444</v>
      </c>
      <c r="M142" s="0" t="s">
        <v>252</v>
      </c>
      <c r="N142" s="0" t="str">
        <f aca="false">IFERROR(VLOOKUP(A142,C$3:K$433,2,FALSE()),"")</f>
        <v/>
      </c>
      <c r="O142" s="0" t="str">
        <f aca="false">IFERROR(VLOOKUP(A142,C$3:K$433,3,FALSE()),"")</f>
        <v/>
      </c>
      <c r="P142" s="0" t="str">
        <f aca="false">IFERROR(VLOOKUP(A142,C$3:K$433,4,FALSE()),"")</f>
        <v/>
      </c>
      <c r="Q142" s="0" t="str">
        <f aca="false">IFERROR(VLOOKUP(A142,C$3:K$433,6,FALSE()),"")</f>
        <v/>
      </c>
      <c r="R142" s="0" t="str">
        <f aca="false">IFERROR(VLOOKUP(A142,C$3:K$433,8,FALSE()),"")</f>
        <v/>
      </c>
      <c r="T142" s="25" t="s">
        <v>247</v>
      </c>
      <c r="U142" s="25" t="s">
        <v>85</v>
      </c>
      <c r="V142" s="25" t="n">
        <v>7</v>
      </c>
      <c r="W142" s="25" t="n">
        <v>0</v>
      </c>
      <c r="X142" s="27" t="n">
        <v>0</v>
      </c>
      <c r="Y142" s="25" t="n">
        <v>97</v>
      </c>
      <c r="Z142" s="26" t="n">
        <v>0.0842</v>
      </c>
      <c r="AA142" s="25" t="n">
        <v>60</v>
      </c>
      <c r="AB142" s="26" t="n">
        <v>0.129</v>
      </c>
      <c r="AC142" s="25" t="s">
        <v>1144</v>
      </c>
    </row>
    <row r="143" customFormat="false" ht="15" hidden="false" customHeight="false" outlineLevel="0" collapsed="false">
      <c r="A143" s="1" t="s">
        <v>253</v>
      </c>
      <c r="B143" s="1" t="s">
        <v>34</v>
      </c>
      <c r="C143" s="25" t="s">
        <v>402</v>
      </c>
      <c r="D143" s="25" t="s">
        <v>1032</v>
      </c>
      <c r="E143" s="25" t="n">
        <v>6</v>
      </c>
      <c r="F143" s="25" t="n">
        <v>0</v>
      </c>
      <c r="G143" s="27" t="n">
        <v>0</v>
      </c>
      <c r="H143" s="25" t="n">
        <v>198</v>
      </c>
      <c r="I143" s="26" t="n">
        <v>0.1842</v>
      </c>
      <c r="J143" s="25" t="n">
        <v>15</v>
      </c>
      <c r="K143" s="26" t="n">
        <v>0.035</v>
      </c>
      <c r="M143" s="0" t="s">
        <v>253</v>
      </c>
      <c r="N143" s="0" t="str">
        <f aca="false">IFERROR(VLOOKUP(A143,C$3:K$433,2,FALSE()),"")</f>
        <v/>
      </c>
      <c r="O143" s="0" t="str">
        <f aca="false">IFERROR(VLOOKUP(A143,C$3:K$433,3,FALSE()),"")</f>
        <v/>
      </c>
      <c r="P143" s="0" t="str">
        <f aca="false">IFERROR(VLOOKUP(A143,C$3:K$433,4,FALSE()),"")</f>
        <v/>
      </c>
      <c r="Q143" s="0" t="str">
        <f aca="false">IFERROR(VLOOKUP(A143,C$3:K$433,6,FALSE()),"")</f>
        <v/>
      </c>
      <c r="R143" s="0" t="str">
        <f aca="false">IFERROR(VLOOKUP(A143,C$3:K$433,8,FALSE()),"")</f>
        <v/>
      </c>
      <c r="T143" s="25" t="s">
        <v>247</v>
      </c>
      <c r="U143" s="25" t="s">
        <v>85</v>
      </c>
      <c r="V143" s="25" t="n">
        <v>6</v>
      </c>
      <c r="W143" s="25" t="n">
        <v>0</v>
      </c>
      <c r="X143" s="27" t="n">
        <v>0</v>
      </c>
      <c r="Y143" s="25" t="n">
        <v>205</v>
      </c>
      <c r="Z143" s="26" t="n">
        <v>0.178</v>
      </c>
      <c r="AA143" s="25" t="n">
        <v>62</v>
      </c>
      <c r="AB143" s="26" t="n">
        <v>0.1255</v>
      </c>
      <c r="AC143" s="25" t="s">
        <v>852</v>
      </c>
    </row>
    <row r="144" customFormat="false" ht="15" hidden="false" customHeight="false" outlineLevel="0" collapsed="false">
      <c r="A144" s="1" t="s">
        <v>254</v>
      </c>
      <c r="B144" s="1" t="s">
        <v>30</v>
      </c>
      <c r="C144" s="25" t="s">
        <v>403</v>
      </c>
      <c r="D144" s="25" t="s">
        <v>1003</v>
      </c>
      <c r="E144" s="25" t="n">
        <v>12</v>
      </c>
      <c r="F144" s="25" t="n">
        <v>0</v>
      </c>
      <c r="G144" s="27" t="n">
        <v>0</v>
      </c>
      <c r="H144" s="25" t="n">
        <v>0</v>
      </c>
      <c r="I144" s="27" t="n">
        <v>0</v>
      </c>
      <c r="J144" s="25" t="n">
        <v>160</v>
      </c>
      <c r="K144" s="26" t="n">
        <v>0.373</v>
      </c>
      <c r="M144" s="0" t="s">
        <v>254</v>
      </c>
      <c r="N144" s="0" t="str">
        <f aca="false">IFERROR(VLOOKUP(A144,C$3:K$433,2,FALSE()),"")</f>
        <v>FS</v>
      </c>
      <c r="O144" s="0" t="n">
        <f aca="false">IFERROR(VLOOKUP(A144,C$3:K$433,3,FALSE()),"")</f>
        <v>9</v>
      </c>
      <c r="P144" s="0" t="n">
        <f aca="false">IFERROR(VLOOKUP(A144,C$3:K$433,4,FALSE()),"")</f>
        <v>0</v>
      </c>
      <c r="Q144" s="0" t="n">
        <f aca="false">IFERROR(VLOOKUP(A144,C$3:K$433,6,FALSE()),"")</f>
        <v>560</v>
      </c>
      <c r="R144" s="0" t="n">
        <f aca="false">IFERROR(VLOOKUP(A144,C$3:K$433,8,FALSE()),"")</f>
        <v>53</v>
      </c>
      <c r="AC144" s="25" t="s">
        <v>852</v>
      </c>
    </row>
    <row r="145" customFormat="false" ht="15" hidden="false" customHeight="false" outlineLevel="0" collapsed="false">
      <c r="A145" s="1" t="s">
        <v>255</v>
      </c>
      <c r="B145" s="1" t="s">
        <v>16</v>
      </c>
      <c r="C145" s="25" t="s">
        <v>406</v>
      </c>
      <c r="D145" s="25" t="s">
        <v>1003</v>
      </c>
      <c r="E145" s="25" t="n">
        <v>16</v>
      </c>
      <c r="F145" s="25" t="n">
        <v>0</v>
      </c>
      <c r="G145" s="27" t="n">
        <v>0</v>
      </c>
      <c r="H145" s="25" t="n">
        <v>690</v>
      </c>
      <c r="I145" s="26" t="n">
        <v>0.599</v>
      </c>
      <c r="J145" s="25" t="n">
        <v>43</v>
      </c>
      <c r="K145" s="26" t="n">
        <v>0.087</v>
      </c>
      <c r="M145" s="0" t="s">
        <v>255</v>
      </c>
      <c r="N145" s="0" t="str">
        <f aca="false">IFERROR(VLOOKUP(A145,C$3:K$433,2,FALSE()),"")</f>
        <v>TE</v>
      </c>
      <c r="O145" s="0" t="n">
        <f aca="false">IFERROR(VLOOKUP(A145,C$3:K$433,3,FALSE()),"")</f>
        <v>15</v>
      </c>
      <c r="P145" s="0" t="n">
        <f aca="false">IFERROR(VLOOKUP(A145,C$3:K$433,4,FALSE()),"")</f>
        <v>702</v>
      </c>
      <c r="Q145" s="0" t="n">
        <f aca="false">IFERROR(VLOOKUP(A145,C$3:K$433,6,FALSE()),"")</f>
        <v>0</v>
      </c>
      <c r="R145" s="0" t="n">
        <f aca="false">IFERROR(VLOOKUP(A145,C$3:K$433,8,FALSE()),"")</f>
        <v>112</v>
      </c>
      <c r="AC145" s="25" t="s">
        <v>1145</v>
      </c>
    </row>
    <row r="146" customFormat="false" ht="15" hidden="false" customHeight="false" outlineLevel="0" collapsed="false">
      <c r="A146" s="1" t="s">
        <v>256</v>
      </c>
      <c r="B146" s="1" t="s">
        <v>76</v>
      </c>
      <c r="C146" s="25" t="s">
        <v>409</v>
      </c>
      <c r="D146" s="25" t="s">
        <v>1014</v>
      </c>
      <c r="E146" s="25" t="n">
        <v>16</v>
      </c>
      <c r="F146" s="25" t="n">
        <v>1062</v>
      </c>
      <c r="G146" s="26" t="n">
        <v>1</v>
      </c>
      <c r="H146" s="25" t="n">
        <v>0</v>
      </c>
      <c r="I146" s="27" t="n">
        <v>0</v>
      </c>
      <c r="J146" s="25" t="n">
        <v>58</v>
      </c>
      <c r="K146" s="26" t="n">
        <v>0.1272</v>
      </c>
      <c r="M146" s="0" t="s">
        <v>256</v>
      </c>
      <c r="N146" s="0" t="str">
        <f aca="false">IFERROR(VLOOKUP(A146,C$3:K$433,2,FALSE()),"")</f>
        <v/>
      </c>
      <c r="O146" s="0" t="str">
        <f aca="false">IFERROR(VLOOKUP(A146,C$3:K$433,3,FALSE()),"")</f>
        <v/>
      </c>
      <c r="P146" s="0" t="str">
        <f aca="false">IFERROR(VLOOKUP(A146,C$3:K$433,4,FALSE()),"")</f>
        <v/>
      </c>
      <c r="Q146" s="0" t="str">
        <f aca="false">IFERROR(VLOOKUP(A146,C$3:K$433,6,FALSE()),"")</f>
        <v/>
      </c>
      <c r="R146" s="0" t="str">
        <f aca="false">IFERROR(VLOOKUP(A146,C$3:K$433,8,FALSE()),"")</f>
        <v/>
      </c>
      <c r="AC146" s="25" t="s">
        <v>1145</v>
      </c>
    </row>
    <row r="147" customFormat="false" ht="15" hidden="false" customHeight="false" outlineLevel="0" collapsed="false">
      <c r="A147" s="1" t="s">
        <v>257</v>
      </c>
      <c r="B147" s="1" t="s">
        <v>37</v>
      </c>
      <c r="C147" s="25" t="s">
        <v>410</v>
      </c>
      <c r="D147" s="25" t="s">
        <v>1003</v>
      </c>
      <c r="E147" s="25" t="n">
        <v>15</v>
      </c>
      <c r="F147" s="25" t="n">
        <v>0</v>
      </c>
      <c r="G147" s="27" t="n">
        <v>0</v>
      </c>
      <c r="H147" s="25" t="n">
        <v>869</v>
      </c>
      <c r="I147" s="26" t="n">
        <v>0.8396</v>
      </c>
      <c r="J147" s="25" t="n">
        <v>55</v>
      </c>
      <c r="K147" s="26" t="n">
        <v>0.1282</v>
      </c>
      <c r="M147" s="0" t="s">
        <v>257</v>
      </c>
      <c r="N147" s="0" t="str">
        <f aca="false">IFERROR(VLOOKUP(A147,C$3:K$433,2,FALSE()),"")</f>
        <v/>
      </c>
      <c r="O147" s="0" t="str">
        <f aca="false">IFERROR(VLOOKUP(A147,C$3:K$433,3,FALSE()),"")</f>
        <v/>
      </c>
      <c r="P147" s="0" t="str">
        <f aca="false">IFERROR(VLOOKUP(A147,C$3:K$433,4,FALSE()),"")</f>
        <v/>
      </c>
      <c r="Q147" s="0" t="str">
        <f aca="false">IFERROR(VLOOKUP(A147,C$3:K$433,6,FALSE()),"")</f>
        <v/>
      </c>
      <c r="R147" s="0" t="str">
        <f aca="false">IFERROR(VLOOKUP(A147,C$3:K$433,8,FALSE()),"")</f>
        <v/>
      </c>
      <c r="AC147" s="25" t="s">
        <v>1146</v>
      </c>
    </row>
    <row r="148" customFormat="false" ht="15" hidden="false" customHeight="false" outlineLevel="0" collapsed="false">
      <c r="A148" s="1" t="s">
        <v>258</v>
      </c>
      <c r="B148" s="1" t="s">
        <v>47</v>
      </c>
      <c r="C148" s="25" t="s">
        <v>413</v>
      </c>
      <c r="D148" s="25" t="s">
        <v>47</v>
      </c>
      <c r="E148" s="25" t="n">
        <v>9</v>
      </c>
      <c r="F148" s="25" t="n">
        <v>0</v>
      </c>
      <c r="G148" s="27" t="n">
        <v>0</v>
      </c>
      <c r="H148" s="25" t="n">
        <v>452</v>
      </c>
      <c r="I148" s="26" t="n">
        <v>0.4334</v>
      </c>
      <c r="J148" s="25" t="n">
        <v>7</v>
      </c>
      <c r="K148" s="26" t="n">
        <v>0.0156</v>
      </c>
      <c r="M148" s="0" t="s">
        <v>258</v>
      </c>
      <c r="N148" s="0" t="str">
        <f aca="false">IFERROR(VLOOKUP(A148,C$3:K$433,2,FALSE()),"")</f>
        <v>CB</v>
      </c>
      <c r="O148" s="0" t="n">
        <f aca="false">IFERROR(VLOOKUP(A148,C$3:K$433,3,FALSE()),"")</f>
        <v>3</v>
      </c>
      <c r="P148" s="0" t="n">
        <f aca="false">IFERROR(VLOOKUP(A148,C$3:K$433,4,FALSE()),"")</f>
        <v>0</v>
      </c>
      <c r="Q148" s="0" t="n">
        <f aca="false">IFERROR(VLOOKUP(A148,C$3:K$433,6,FALSE()),"")</f>
        <v>0</v>
      </c>
      <c r="R148" s="0" t="n">
        <f aca="false">IFERROR(VLOOKUP(A148,C$3:K$433,8,FALSE()),"")</f>
        <v>48</v>
      </c>
      <c r="AC148" s="25" t="s">
        <v>1146</v>
      </c>
    </row>
    <row r="149" customFormat="false" ht="15" hidden="false" customHeight="false" outlineLevel="0" collapsed="false">
      <c r="A149" s="1" t="s">
        <v>259</v>
      </c>
      <c r="B149" s="1" t="s">
        <v>13</v>
      </c>
      <c r="C149" s="25" t="s">
        <v>414</v>
      </c>
      <c r="D149" s="25" t="s">
        <v>16</v>
      </c>
      <c r="E149" s="25" t="n">
        <v>7</v>
      </c>
      <c r="F149" s="25" t="n">
        <v>135</v>
      </c>
      <c r="G149" s="26" t="n">
        <v>0.1297</v>
      </c>
      <c r="H149" s="25" t="n">
        <v>0</v>
      </c>
      <c r="I149" s="27" t="n">
        <v>0</v>
      </c>
      <c r="J149" s="25" t="n">
        <v>68</v>
      </c>
      <c r="K149" s="26" t="n">
        <v>0.1528</v>
      </c>
      <c r="M149" s="0" t="s">
        <v>259</v>
      </c>
      <c r="N149" s="0" t="str">
        <f aca="false">IFERROR(VLOOKUP(A149,C$3:K$433,2,FALSE()),"")</f>
        <v>G</v>
      </c>
      <c r="O149" s="0" t="n">
        <f aca="false">IFERROR(VLOOKUP(A149,C$3:K$433,3,FALSE()),"")</f>
        <v>12</v>
      </c>
      <c r="P149" s="0" t="n">
        <f aca="false">IFERROR(VLOOKUP(A149,C$3:K$433,4,FALSE()),"")</f>
        <v>594</v>
      </c>
      <c r="Q149" s="0" t="n">
        <f aca="false">IFERROR(VLOOKUP(A149,C$3:K$433,6,FALSE()),"")</f>
        <v>0</v>
      </c>
      <c r="R149" s="0" t="n">
        <f aca="false">IFERROR(VLOOKUP(A149,C$3:K$433,8,FALSE()),"")</f>
        <v>31</v>
      </c>
      <c r="AC149" s="25" t="s">
        <v>952</v>
      </c>
    </row>
    <row r="150" customFormat="false" ht="15" hidden="false" customHeight="false" outlineLevel="0" collapsed="false">
      <c r="A150" s="1" t="s">
        <v>261</v>
      </c>
      <c r="B150" s="1" t="s">
        <v>19</v>
      </c>
      <c r="C150" s="25" t="s">
        <v>425</v>
      </c>
      <c r="D150" s="25" t="s">
        <v>55</v>
      </c>
      <c r="E150" s="25" t="n">
        <v>15</v>
      </c>
      <c r="F150" s="25" t="n">
        <v>0</v>
      </c>
      <c r="G150" s="27" t="n">
        <v>0</v>
      </c>
      <c r="H150" s="25" t="n">
        <v>682</v>
      </c>
      <c r="I150" s="26" t="n">
        <v>0.6315</v>
      </c>
      <c r="J150" s="25" t="n">
        <v>23</v>
      </c>
      <c r="K150" s="26" t="n">
        <v>0.0524</v>
      </c>
      <c r="M150" s="0" t="s">
        <v>261</v>
      </c>
      <c r="N150" s="0" t="str">
        <f aca="false">IFERROR(VLOOKUP(A150,C$3:K$433,2,FALSE()),"")</f>
        <v/>
      </c>
      <c r="O150" s="0" t="str">
        <f aca="false">IFERROR(VLOOKUP(A150,C$3:K$433,3,FALSE()),"")</f>
        <v/>
      </c>
      <c r="P150" s="0" t="str">
        <f aca="false">IFERROR(VLOOKUP(A150,C$3:K$433,4,FALSE()),"")</f>
        <v/>
      </c>
      <c r="Q150" s="0" t="str">
        <f aca="false">IFERROR(VLOOKUP(A150,C$3:K$433,6,FALSE()),"")</f>
        <v/>
      </c>
      <c r="R150" s="0" t="str">
        <f aca="false">IFERROR(VLOOKUP(A150,C$3:K$433,8,FALSE()),"")</f>
        <v/>
      </c>
      <c r="AC150" s="25" t="s">
        <v>952</v>
      </c>
    </row>
    <row r="151" customFormat="false" ht="15" hidden="false" customHeight="false" outlineLevel="0" collapsed="false">
      <c r="A151" s="1" t="s">
        <v>263</v>
      </c>
      <c r="B151" s="1" t="s">
        <v>13</v>
      </c>
      <c r="C151" s="25" t="s">
        <v>427</v>
      </c>
      <c r="D151" s="25" t="s">
        <v>1003</v>
      </c>
      <c r="E151" s="25" t="n">
        <v>8</v>
      </c>
      <c r="F151" s="25" t="n">
        <v>0</v>
      </c>
      <c r="G151" s="27" t="n">
        <v>0</v>
      </c>
      <c r="H151" s="25" t="n">
        <v>19</v>
      </c>
      <c r="I151" s="26" t="n">
        <v>0.0177</v>
      </c>
      <c r="J151" s="25" t="n">
        <v>168</v>
      </c>
      <c r="K151" s="26" t="n">
        <v>0.3515</v>
      </c>
      <c r="M151" s="0" t="s">
        <v>263</v>
      </c>
      <c r="N151" s="0" t="str">
        <f aca="false">IFERROR(VLOOKUP(A151,C$3:K$433,2,FALSE()),"")</f>
        <v/>
      </c>
      <c r="O151" s="0" t="str">
        <f aca="false">IFERROR(VLOOKUP(A151,C$3:K$433,3,FALSE()),"")</f>
        <v/>
      </c>
      <c r="P151" s="0" t="str">
        <f aca="false">IFERROR(VLOOKUP(A151,C$3:K$433,4,FALSE()),"")</f>
        <v/>
      </c>
      <c r="Q151" s="0" t="str">
        <f aca="false">IFERROR(VLOOKUP(A151,C$3:K$433,6,FALSE()),"")</f>
        <v/>
      </c>
      <c r="R151" s="0" t="str">
        <f aca="false">IFERROR(VLOOKUP(A151,C$3:K$433,8,FALSE()),"")</f>
        <v/>
      </c>
      <c r="AC151" s="25" t="s">
        <v>1147</v>
      </c>
    </row>
    <row r="152" customFormat="false" ht="15" hidden="false" customHeight="false" outlineLevel="0" collapsed="false">
      <c r="A152" s="1" t="s">
        <v>265</v>
      </c>
      <c r="B152" s="1" t="s">
        <v>76</v>
      </c>
      <c r="C152" s="25" t="s">
        <v>428</v>
      </c>
      <c r="D152" s="25" t="s">
        <v>85</v>
      </c>
      <c r="E152" s="25" t="n">
        <v>5</v>
      </c>
      <c r="F152" s="25" t="n">
        <v>0</v>
      </c>
      <c r="G152" s="27" t="n">
        <v>0</v>
      </c>
      <c r="H152" s="25" t="n">
        <v>78</v>
      </c>
      <c r="I152" s="26" t="n">
        <v>0.0701</v>
      </c>
      <c r="J152" s="25" t="n">
        <v>12</v>
      </c>
      <c r="K152" s="26" t="n">
        <v>0.027</v>
      </c>
      <c r="M152" s="0" t="s">
        <v>265</v>
      </c>
      <c r="N152" s="0" t="str">
        <f aca="false">IFERROR(VLOOKUP(A152,C$3:K$433,2,FALSE()),"")</f>
        <v/>
      </c>
      <c r="O152" s="0" t="str">
        <f aca="false">IFERROR(VLOOKUP(A152,C$3:K$433,3,FALSE()),"")</f>
        <v/>
      </c>
      <c r="P152" s="0" t="str">
        <f aca="false">IFERROR(VLOOKUP(A152,C$3:K$433,4,FALSE()),"")</f>
        <v/>
      </c>
      <c r="Q152" s="0" t="str">
        <f aca="false">IFERROR(VLOOKUP(A152,C$3:K$433,6,FALSE()),"")</f>
        <v/>
      </c>
      <c r="R152" s="0" t="str">
        <f aca="false">IFERROR(VLOOKUP(A152,C$3:K$433,8,FALSE()),"")</f>
        <v/>
      </c>
      <c r="AC152" s="25" t="s">
        <v>1147</v>
      </c>
    </row>
    <row r="153" customFormat="false" ht="15" hidden="false" customHeight="false" outlineLevel="0" collapsed="false">
      <c r="A153" s="1" t="s">
        <v>266</v>
      </c>
      <c r="B153" s="1" t="s">
        <v>27</v>
      </c>
      <c r="C153" s="25" t="s">
        <v>435</v>
      </c>
      <c r="D153" s="25" t="s">
        <v>55</v>
      </c>
      <c r="E153" s="25" t="n">
        <v>11</v>
      </c>
      <c r="F153" s="25" t="n">
        <v>0</v>
      </c>
      <c r="G153" s="27" t="n">
        <v>0</v>
      </c>
      <c r="H153" s="25" t="n">
        <v>11</v>
      </c>
      <c r="I153" s="26" t="n">
        <v>0.0105</v>
      </c>
      <c r="J153" s="25" t="n">
        <v>250</v>
      </c>
      <c r="K153" s="26" t="n">
        <v>0.558</v>
      </c>
      <c r="M153" s="0" t="s">
        <v>266</v>
      </c>
      <c r="N153" s="0" t="str">
        <f aca="false">IFERROR(VLOOKUP(A153,C$3:K$433,2,FALSE()),"")</f>
        <v/>
      </c>
      <c r="O153" s="0" t="str">
        <f aca="false">IFERROR(VLOOKUP(A153,C$3:K$433,3,FALSE()),"")</f>
        <v/>
      </c>
      <c r="P153" s="0" t="str">
        <f aca="false">IFERROR(VLOOKUP(A153,C$3:K$433,4,FALSE()),"")</f>
        <v/>
      </c>
      <c r="Q153" s="0" t="str">
        <f aca="false">IFERROR(VLOOKUP(A153,C$3:K$433,6,FALSE()),"")</f>
        <v/>
      </c>
      <c r="R153" s="0" t="str">
        <f aca="false">IFERROR(VLOOKUP(A153,C$3:K$433,8,FALSE()),"")</f>
        <v/>
      </c>
      <c r="AC153" s="25"/>
    </row>
    <row r="154" customFormat="false" ht="15" hidden="false" customHeight="false" outlineLevel="0" collapsed="false">
      <c r="A154" s="1" t="s">
        <v>268</v>
      </c>
      <c r="B154" s="1" t="s">
        <v>76</v>
      </c>
      <c r="C154" s="25" t="s">
        <v>436</v>
      </c>
      <c r="D154" s="25" t="s">
        <v>1148</v>
      </c>
      <c r="E154" s="25" t="n">
        <v>2</v>
      </c>
      <c r="F154" s="25" t="n">
        <v>26</v>
      </c>
      <c r="G154" s="26" t="n">
        <v>0.0246</v>
      </c>
      <c r="H154" s="25" t="n">
        <v>0</v>
      </c>
      <c r="I154" s="27" t="n">
        <v>0</v>
      </c>
      <c r="J154" s="25" t="n">
        <v>0</v>
      </c>
      <c r="K154" s="27" t="n">
        <v>0</v>
      </c>
      <c r="M154" s="0" t="s">
        <v>268</v>
      </c>
      <c r="N154" s="0" t="str">
        <f aca="false">IFERROR(VLOOKUP(A154,C$3:K$433,2,FALSE()),"")</f>
        <v/>
      </c>
      <c r="O154" s="0" t="str">
        <f aca="false">IFERROR(VLOOKUP(A154,C$3:K$433,3,FALSE()),"")</f>
        <v/>
      </c>
      <c r="P154" s="0" t="str">
        <f aca="false">IFERROR(VLOOKUP(A154,C$3:K$433,4,FALSE()),"")</f>
        <v/>
      </c>
      <c r="Q154" s="0" t="str">
        <f aca="false">IFERROR(VLOOKUP(A154,C$3:K$433,6,FALSE()),"")</f>
        <v/>
      </c>
      <c r="R154" s="0" t="str">
        <f aca="false">IFERROR(VLOOKUP(A154,C$3:K$433,8,FALSE()),"")</f>
        <v/>
      </c>
      <c r="AC154" s="25"/>
    </row>
    <row r="155" customFormat="false" ht="15" hidden="false" customHeight="false" outlineLevel="0" collapsed="false">
      <c r="A155" s="1" t="s">
        <v>270</v>
      </c>
      <c r="B155" s="1" t="s">
        <v>16</v>
      </c>
      <c r="C155" s="25" t="s">
        <v>439</v>
      </c>
      <c r="D155" s="25" t="s">
        <v>16</v>
      </c>
      <c r="E155" s="25" t="n">
        <v>3</v>
      </c>
      <c r="F155" s="25" t="n">
        <v>18</v>
      </c>
      <c r="G155" s="27" t="n">
        <v>0.0169</v>
      </c>
      <c r="H155" s="25" t="n">
        <v>0</v>
      </c>
      <c r="I155" s="26" t="n">
        <v>0</v>
      </c>
      <c r="J155" s="25" t="n">
        <v>3</v>
      </c>
      <c r="K155" s="26" t="n">
        <v>0.0065</v>
      </c>
      <c r="M155" s="0" t="s">
        <v>270</v>
      </c>
      <c r="N155" s="0" t="str">
        <f aca="false">IFERROR(VLOOKUP(A155,C$3:K$433,2,FALSE()),"")</f>
        <v>TE</v>
      </c>
      <c r="O155" s="0" t="n">
        <f aca="false">IFERROR(VLOOKUP(A155,C$3:K$433,3,FALSE()),"")</f>
        <v>3</v>
      </c>
      <c r="P155" s="0" t="n">
        <f aca="false">IFERROR(VLOOKUP(A155,C$3:K$433,4,FALSE()),"")</f>
        <v>34</v>
      </c>
      <c r="Q155" s="0" t="n">
        <f aca="false">IFERROR(VLOOKUP(A155,C$3:K$433,6,FALSE()),"")</f>
        <v>0</v>
      </c>
      <c r="R155" s="0" t="n">
        <f aca="false">IFERROR(VLOOKUP(A155,C$3:K$433,8,FALSE()),"")</f>
        <v>0</v>
      </c>
      <c r="AC155" s="25"/>
    </row>
    <row r="156" customFormat="false" ht="15" hidden="false" customHeight="false" outlineLevel="0" collapsed="false">
      <c r="A156" s="1" t="s">
        <v>272</v>
      </c>
      <c r="B156" s="1" t="s">
        <v>27</v>
      </c>
      <c r="C156" s="25" t="s">
        <v>440</v>
      </c>
      <c r="D156" s="25" t="s">
        <v>34</v>
      </c>
      <c r="E156" s="25" t="n">
        <v>3</v>
      </c>
      <c r="F156" s="25" t="n">
        <v>22</v>
      </c>
      <c r="G156" s="26" t="n">
        <v>0.0207</v>
      </c>
      <c r="H156" s="25" t="n">
        <v>0</v>
      </c>
      <c r="I156" s="27" t="n">
        <v>0</v>
      </c>
      <c r="J156" s="25" t="n">
        <v>19</v>
      </c>
      <c r="K156" s="26" t="n">
        <v>0.0406</v>
      </c>
      <c r="M156" s="0" t="s">
        <v>272</v>
      </c>
      <c r="N156" s="0" t="str">
        <f aca="false">IFERROR(VLOOKUP(A156,C$3:K$433,2,FALSE()),"")</f>
        <v/>
      </c>
      <c r="O156" s="0" t="str">
        <f aca="false">IFERROR(VLOOKUP(A156,C$3:K$433,3,FALSE()),"")</f>
        <v/>
      </c>
      <c r="P156" s="0" t="str">
        <f aca="false">IFERROR(VLOOKUP(A156,C$3:K$433,4,FALSE()),"")</f>
        <v/>
      </c>
      <c r="Q156" s="0" t="str">
        <f aca="false">IFERROR(VLOOKUP(A156,C$3:K$433,6,FALSE()),"")</f>
        <v/>
      </c>
      <c r="R156" s="0" t="str">
        <f aca="false">IFERROR(VLOOKUP(A156,C$3:K$433,8,FALSE()),"")</f>
        <v/>
      </c>
      <c r="AC156" s="25"/>
    </row>
    <row r="157" customFormat="false" ht="15" hidden="false" customHeight="false" outlineLevel="0" collapsed="false">
      <c r="A157" s="1" t="s">
        <v>273</v>
      </c>
      <c r="B157" s="1" t="s">
        <v>30</v>
      </c>
      <c r="C157" s="25" t="s">
        <v>442</v>
      </c>
      <c r="D157" s="25" t="s">
        <v>85</v>
      </c>
      <c r="E157" s="25" t="n">
        <v>16</v>
      </c>
      <c r="F157" s="25" t="n">
        <v>0</v>
      </c>
      <c r="G157" s="27" t="n">
        <v>0</v>
      </c>
      <c r="H157" s="25" t="n">
        <v>630</v>
      </c>
      <c r="I157" s="26" t="n">
        <v>0.5671</v>
      </c>
      <c r="J157" s="25" t="n">
        <v>70</v>
      </c>
      <c r="K157" s="26" t="n">
        <v>0.1474</v>
      </c>
      <c r="M157" s="0" t="s">
        <v>273</v>
      </c>
      <c r="N157" s="0" t="str">
        <f aca="false">IFERROR(VLOOKUP(A157,C$3:K$433,2,FALSE()),"")</f>
        <v/>
      </c>
      <c r="O157" s="0" t="str">
        <f aca="false">IFERROR(VLOOKUP(A157,C$3:K$433,3,FALSE()),"")</f>
        <v/>
      </c>
      <c r="P157" s="0" t="str">
        <f aca="false">IFERROR(VLOOKUP(A157,C$3:K$433,4,FALSE()),"")</f>
        <v/>
      </c>
      <c r="Q157" s="0" t="str">
        <f aca="false">IFERROR(VLOOKUP(A157,C$3:K$433,6,FALSE()),"")</f>
        <v/>
      </c>
      <c r="R157" s="0" t="str">
        <f aca="false">IFERROR(VLOOKUP(A157,C$3:K$433,8,FALSE()),"")</f>
        <v/>
      </c>
      <c r="AC157" s="25"/>
    </row>
    <row r="158" customFormat="false" ht="15" hidden="false" customHeight="false" outlineLevel="0" collapsed="false">
      <c r="A158" s="1" t="s">
        <v>274</v>
      </c>
      <c r="B158" s="1" t="s">
        <v>55</v>
      </c>
      <c r="C158" s="25" t="s">
        <v>446</v>
      </c>
      <c r="D158" s="25" t="s">
        <v>80</v>
      </c>
      <c r="E158" s="25" t="n">
        <v>16</v>
      </c>
      <c r="F158" s="25" t="n">
        <v>1120</v>
      </c>
      <c r="G158" s="26" t="n">
        <v>0.9982</v>
      </c>
      <c r="H158" s="25" t="n">
        <v>0</v>
      </c>
      <c r="I158" s="27" t="n">
        <v>0</v>
      </c>
      <c r="J158" s="25" t="n">
        <v>0</v>
      </c>
      <c r="K158" s="27" t="n">
        <v>0</v>
      </c>
      <c r="M158" s="0" t="s">
        <v>274</v>
      </c>
      <c r="N158" s="0" t="str">
        <f aca="false">IFERROR(VLOOKUP(A158,C$3:K$433,2,FALSE()),"")</f>
        <v/>
      </c>
      <c r="O158" s="0" t="str">
        <f aca="false">IFERROR(VLOOKUP(A158,C$3:K$433,3,FALSE()),"")</f>
        <v/>
      </c>
      <c r="P158" s="0" t="str">
        <f aca="false">IFERROR(VLOOKUP(A158,C$3:K$433,4,FALSE()),"")</f>
        <v/>
      </c>
      <c r="Q158" s="0" t="str">
        <f aca="false">IFERROR(VLOOKUP(A158,C$3:K$433,6,FALSE()),"")</f>
        <v/>
      </c>
      <c r="R158" s="0" t="str">
        <f aca="false">IFERROR(VLOOKUP(A158,C$3:K$433,8,FALSE()),"")</f>
        <v/>
      </c>
      <c r="AC158" s="25"/>
    </row>
    <row r="159" customFormat="false" ht="15" hidden="false" customHeight="false" outlineLevel="0" collapsed="false">
      <c r="A159" s="1" t="s">
        <v>275</v>
      </c>
      <c r="B159" s="1" t="s">
        <v>40</v>
      </c>
      <c r="C159" s="25" t="s">
        <v>451</v>
      </c>
      <c r="D159" s="25" t="s">
        <v>1003</v>
      </c>
      <c r="E159" s="25" t="n">
        <v>16</v>
      </c>
      <c r="F159" s="25" t="n">
        <v>0</v>
      </c>
      <c r="G159" s="27" t="n">
        <v>0</v>
      </c>
      <c r="H159" s="25" t="n">
        <v>28</v>
      </c>
      <c r="I159" s="26" t="n">
        <v>0.026</v>
      </c>
      <c r="J159" s="25" t="n">
        <v>330</v>
      </c>
      <c r="K159" s="26" t="n">
        <v>0.6776</v>
      </c>
      <c r="M159" s="0" t="s">
        <v>275</v>
      </c>
      <c r="N159" s="0" t="str">
        <f aca="false">IFERROR(VLOOKUP(A159,C$3:K$433,2,FALSE()),"")</f>
        <v>RB</v>
      </c>
      <c r="O159" s="0" t="n">
        <f aca="false">IFERROR(VLOOKUP(A159,C$3:K$433,3,FALSE()),"")</f>
        <v>11</v>
      </c>
      <c r="P159" s="0" t="n">
        <f aca="false">IFERROR(VLOOKUP(A159,C$3:K$433,4,FALSE()),"")</f>
        <v>99</v>
      </c>
      <c r="Q159" s="0" t="n">
        <f aca="false">IFERROR(VLOOKUP(A159,C$3:K$433,6,FALSE()),"")</f>
        <v>0</v>
      </c>
      <c r="R159" s="0" t="n">
        <f aca="false">IFERROR(VLOOKUP(A159,C$3:K$433,8,FALSE()),"")</f>
        <v>156</v>
      </c>
      <c r="AC159" s="25"/>
    </row>
    <row r="160" customFormat="false" ht="15" hidden="false" customHeight="false" outlineLevel="0" collapsed="false">
      <c r="A160" s="1" t="s">
        <v>276</v>
      </c>
      <c r="B160" s="1" t="s">
        <v>30</v>
      </c>
      <c r="C160" s="25" t="s">
        <v>452</v>
      </c>
      <c r="D160" s="25" t="s">
        <v>85</v>
      </c>
      <c r="E160" s="25" t="n">
        <v>11</v>
      </c>
      <c r="F160" s="25" t="n">
        <v>0</v>
      </c>
      <c r="G160" s="27" t="n">
        <v>0</v>
      </c>
      <c r="H160" s="25" t="n">
        <v>308</v>
      </c>
      <c r="I160" s="26" t="n">
        <v>0.2862</v>
      </c>
      <c r="J160" s="25" t="n">
        <v>46</v>
      </c>
      <c r="K160" s="26" t="n">
        <v>0.0987</v>
      </c>
      <c r="M160" s="0" t="s">
        <v>276</v>
      </c>
      <c r="N160" s="0" t="str">
        <f aca="false">IFERROR(VLOOKUP(A160,C$3:K$433,2,FALSE()),"")</f>
        <v>FS</v>
      </c>
      <c r="O160" s="0" t="n">
        <f aca="false">IFERROR(VLOOKUP(A160,C$3:K$433,3,FALSE()),"")</f>
        <v>16</v>
      </c>
      <c r="P160" s="0" t="n">
        <f aca="false">IFERROR(VLOOKUP(A160,C$3:K$433,4,FALSE()),"")</f>
        <v>0</v>
      </c>
      <c r="Q160" s="0" t="n">
        <f aca="false">IFERROR(VLOOKUP(A160,C$3:K$433,6,FALSE()),"")</f>
        <v>391</v>
      </c>
      <c r="R160" s="0" t="n">
        <f aca="false">IFERROR(VLOOKUP(A160,C$3:K$433,8,FALSE()),"")</f>
        <v>336</v>
      </c>
      <c r="AC160" s="25"/>
    </row>
    <row r="161" customFormat="false" ht="15" hidden="false" customHeight="false" outlineLevel="0" collapsed="false">
      <c r="A161" s="1" t="s">
        <v>277</v>
      </c>
      <c r="B161" s="1" t="s">
        <v>68</v>
      </c>
      <c r="C161" s="25" t="s">
        <v>454</v>
      </c>
      <c r="D161" s="25" t="s">
        <v>1003</v>
      </c>
      <c r="E161" s="25" t="n">
        <v>14</v>
      </c>
      <c r="F161" s="25" t="n">
        <v>5</v>
      </c>
      <c r="G161" s="26" t="n">
        <v>0.0047</v>
      </c>
      <c r="H161" s="25" t="n">
        <v>23</v>
      </c>
      <c r="I161" s="26" t="n">
        <v>0.0209</v>
      </c>
      <c r="J161" s="25" t="n">
        <v>293</v>
      </c>
      <c r="K161" s="26" t="n">
        <v>0.6599</v>
      </c>
      <c r="M161" s="0" t="s">
        <v>277</v>
      </c>
      <c r="N161" s="0" t="str">
        <f aca="false">IFERROR(VLOOKUP(A161,C$3:K$433,2,FALSE()),"")</f>
        <v>T</v>
      </c>
      <c r="O161" s="0" t="n">
        <f aca="false">IFERROR(VLOOKUP(A161,C$3:K$433,3,FALSE()),"")</f>
        <v>14</v>
      </c>
      <c r="P161" s="0" t="n">
        <f aca="false">IFERROR(VLOOKUP(A161,C$3:K$433,4,FALSE()),"")</f>
        <v>164</v>
      </c>
      <c r="Q161" s="0" t="n">
        <f aca="false">IFERROR(VLOOKUP(A161,C$3:K$433,6,FALSE()),"")</f>
        <v>0</v>
      </c>
      <c r="R161" s="0" t="n">
        <f aca="false">IFERROR(VLOOKUP(A161,C$3:K$433,8,FALSE()),"")</f>
        <v>58</v>
      </c>
      <c r="AC161" s="25"/>
    </row>
    <row r="162" customFormat="false" ht="15" hidden="false" customHeight="false" outlineLevel="0" collapsed="false">
      <c r="A162" s="1" t="s">
        <v>278</v>
      </c>
      <c r="B162" s="1" t="s">
        <v>55</v>
      </c>
      <c r="C162" s="25" t="s">
        <v>460</v>
      </c>
      <c r="D162" s="25" t="s">
        <v>30</v>
      </c>
      <c r="E162" s="25" t="n">
        <v>14</v>
      </c>
      <c r="F162" s="25" t="n">
        <v>0</v>
      </c>
      <c r="G162" s="27" t="n">
        <v>0</v>
      </c>
      <c r="H162" s="25" t="n">
        <v>418</v>
      </c>
      <c r="I162" s="26" t="n">
        <v>0.3756</v>
      </c>
      <c r="J162" s="25" t="n">
        <v>263</v>
      </c>
      <c r="K162" s="26" t="n">
        <v>0.591</v>
      </c>
      <c r="M162" s="0" t="s">
        <v>278</v>
      </c>
      <c r="N162" s="0" t="str">
        <f aca="false">IFERROR(VLOOKUP(A162,C$3:K$433,2,FALSE()),"")</f>
        <v/>
      </c>
      <c r="O162" s="0" t="str">
        <f aca="false">IFERROR(VLOOKUP(A162,C$3:K$433,3,FALSE()),"")</f>
        <v/>
      </c>
      <c r="P162" s="0" t="str">
        <f aca="false">IFERROR(VLOOKUP(A162,C$3:K$433,4,FALSE()),"")</f>
        <v/>
      </c>
      <c r="Q162" s="0" t="str">
        <f aca="false">IFERROR(VLOOKUP(A162,C$3:K$433,6,FALSE()),"")</f>
        <v/>
      </c>
      <c r="R162" s="0" t="str">
        <f aca="false">IFERROR(VLOOKUP(A162,C$3:K$433,8,FALSE()),"")</f>
        <v/>
      </c>
      <c r="AC162" s="25"/>
    </row>
    <row r="163" customFormat="false" ht="15" hidden="false" customHeight="false" outlineLevel="0" collapsed="false">
      <c r="A163" s="1" t="s">
        <v>280</v>
      </c>
      <c r="B163" s="1" t="s">
        <v>30</v>
      </c>
      <c r="C163" s="25" t="s">
        <v>463</v>
      </c>
      <c r="D163" s="25" t="s">
        <v>37</v>
      </c>
      <c r="E163" s="25" t="n">
        <v>3</v>
      </c>
      <c r="F163" s="25" t="n">
        <v>0</v>
      </c>
      <c r="G163" s="27" t="n">
        <v>0</v>
      </c>
      <c r="H163" s="25" t="n">
        <v>0</v>
      </c>
      <c r="I163" s="27" t="n">
        <v>0</v>
      </c>
      <c r="J163" s="25" t="n">
        <v>41</v>
      </c>
      <c r="K163" s="26" t="n">
        <v>0.0911</v>
      </c>
      <c r="M163" s="0" t="s">
        <v>280</v>
      </c>
      <c r="N163" s="0" t="str">
        <f aca="false">IFERROR(VLOOKUP(A163,C$3:K$433,2,FALSE()),"")</f>
        <v/>
      </c>
      <c r="O163" s="0" t="str">
        <f aca="false">IFERROR(VLOOKUP(A163,C$3:K$433,3,FALSE()),"")</f>
        <v/>
      </c>
      <c r="P163" s="0" t="str">
        <f aca="false">IFERROR(VLOOKUP(A163,C$3:K$433,4,FALSE()),"")</f>
        <v/>
      </c>
      <c r="Q163" s="0" t="str">
        <f aca="false">IFERROR(VLOOKUP(A163,C$3:K$433,6,FALSE()),"")</f>
        <v/>
      </c>
      <c r="R163" s="0" t="str">
        <f aca="false">IFERROR(VLOOKUP(A163,C$3:K$433,8,FALSE()),"")</f>
        <v/>
      </c>
      <c r="AC163" s="25"/>
    </row>
    <row r="164" customFormat="false" ht="15" hidden="false" customHeight="false" outlineLevel="0" collapsed="false">
      <c r="A164" s="1" t="s">
        <v>281</v>
      </c>
      <c r="B164" s="1" t="s">
        <v>47</v>
      </c>
      <c r="C164" s="25" t="s">
        <v>473</v>
      </c>
      <c r="D164" s="25" t="s">
        <v>47</v>
      </c>
      <c r="E164" s="25" t="n">
        <v>7</v>
      </c>
      <c r="F164" s="25" t="n">
        <v>0</v>
      </c>
      <c r="G164" s="27" t="n">
        <v>0</v>
      </c>
      <c r="H164" s="25" t="n">
        <v>244</v>
      </c>
      <c r="I164" s="26" t="n">
        <v>0.227</v>
      </c>
      <c r="J164" s="25" t="n">
        <v>59</v>
      </c>
      <c r="K164" s="26" t="n">
        <v>0.1379</v>
      </c>
      <c r="M164" s="0" t="s">
        <v>281</v>
      </c>
      <c r="N164" s="0" t="str">
        <f aca="false">IFERROR(VLOOKUP(A164,C$3:K$433,2,FALSE()),"")</f>
        <v>CB</v>
      </c>
      <c r="O164" s="0" t="n">
        <f aca="false">IFERROR(VLOOKUP(A164,C$3:K$433,3,FALSE()),"")</f>
        <v>11</v>
      </c>
      <c r="P164" s="0" t="n">
        <f aca="false">IFERROR(VLOOKUP(A164,C$3:K$433,4,FALSE()),"")</f>
        <v>0</v>
      </c>
      <c r="Q164" s="0" t="n">
        <f aca="false">IFERROR(VLOOKUP(A164,C$3:K$433,6,FALSE()),"")</f>
        <v>409</v>
      </c>
      <c r="R164" s="0" t="n">
        <f aca="false">IFERROR(VLOOKUP(A164,C$3:K$433,8,FALSE()),"")</f>
        <v>128</v>
      </c>
      <c r="AC164" s="25"/>
    </row>
    <row r="165" customFormat="false" ht="15" hidden="false" customHeight="false" outlineLevel="0" collapsed="false">
      <c r="A165" s="1" t="s">
        <v>283</v>
      </c>
      <c r="B165" s="1" t="s">
        <v>19</v>
      </c>
      <c r="C165" s="25" t="s">
        <v>474</v>
      </c>
      <c r="D165" s="25" t="s">
        <v>1017</v>
      </c>
      <c r="E165" s="25" t="n">
        <v>11</v>
      </c>
      <c r="F165" s="25" t="n">
        <v>0</v>
      </c>
      <c r="G165" s="27" t="n">
        <v>0</v>
      </c>
      <c r="H165" s="25" t="n">
        <v>11</v>
      </c>
      <c r="I165" s="26" t="n">
        <v>0.0095</v>
      </c>
      <c r="J165" s="25" t="n">
        <v>111</v>
      </c>
      <c r="K165" s="26" t="n">
        <v>0.2247</v>
      </c>
      <c r="M165" s="0" t="s">
        <v>283</v>
      </c>
      <c r="N165" s="0" t="str">
        <f aca="false">IFERROR(VLOOKUP(A165,C$3:K$433,2,FALSE()),"")</f>
        <v/>
      </c>
      <c r="O165" s="0" t="str">
        <f aca="false">IFERROR(VLOOKUP(A165,C$3:K$433,3,FALSE()),"")</f>
        <v/>
      </c>
      <c r="P165" s="0" t="str">
        <f aca="false">IFERROR(VLOOKUP(A165,C$3:K$433,4,FALSE()),"")</f>
        <v/>
      </c>
      <c r="Q165" s="0" t="str">
        <f aca="false">IFERROR(VLOOKUP(A165,C$3:K$433,6,FALSE()),"")</f>
        <v/>
      </c>
      <c r="R165" s="0" t="str">
        <f aca="false">IFERROR(VLOOKUP(A165,C$3:K$433,8,FALSE()),"")</f>
        <v/>
      </c>
      <c r="AC165" s="25"/>
    </row>
    <row r="166" customFormat="false" ht="15" hidden="false" customHeight="false" outlineLevel="0" collapsed="false">
      <c r="A166" s="1" t="s">
        <v>285</v>
      </c>
      <c r="B166" s="1" t="s">
        <v>47</v>
      </c>
      <c r="C166" s="25" t="s">
        <v>475</v>
      </c>
      <c r="D166" s="25" t="s">
        <v>34</v>
      </c>
      <c r="E166" s="25" t="n">
        <v>8</v>
      </c>
      <c r="F166" s="25" t="n">
        <v>300</v>
      </c>
      <c r="G166" s="26" t="n">
        <v>0.2674</v>
      </c>
      <c r="H166" s="25" t="n">
        <v>0</v>
      </c>
      <c r="I166" s="27" t="n">
        <v>0</v>
      </c>
      <c r="J166" s="25" t="n">
        <v>1</v>
      </c>
      <c r="K166" s="26" t="n">
        <v>0.0022</v>
      </c>
      <c r="M166" s="0" t="s">
        <v>285</v>
      </c>
      <c r="N166" s="0" t="str">
        <f aca="false">IFERROR(VLOOKUP(A166,C$3:K$433,2,FALSE()),"")</f>
        <v>CB</v>
      </c>
      <c r="O166" s="0" t="n">
        <f aca="false">IFERROR(VLOOKUP(A166,C$3:K$433,3,FALSE()),"")</f>
        <v>4</v>
      </c>
      <c r="P166" s="0" t="n">
        <f aca="false">IFERROR(VLOOKUP(A166,C$3:K$433,4,FALSE()),"")</f>
        <v>0</v>
      </c>
      <c r="Q166" s="0" t="n">
        <f aca="false">IFERROR(VLOOKUP(A166,C$3:K$433,6,FALSE()),"")</f>
        <v>0</v>
      </c>
      <c r="R166" s="0" t="n">
        <f aca="false">IFERROR(VLOOKUP(A166,C$3:K$433,8,FALSE()),"")</f>
        <v>56</v>
      </c>
      <c r="AC166" s="25"/>
    </row>
    <row r="167" customFormat="false" ht="15" hidden="false" customHeight="false" outlineLevel="0" collapsed="false">
      <c r="A167" s="1" t="s">
        <v>286</v>
      </c>
      <c r="B167" s="1" t="s">
        <v>13</v>
      </c>
      <c r="C167" s="25" t="s">
        <v>478</v>
      </c>
      <c r="D167" s="25" t="s">
        <v>1014</v>
      </c>
      <c r="E167" s="25" t="n">
        <v>15</v>
      </c>
      <c r="F167" s="25" t="n">
        <v>296</v>
      </c>
      <c r="G167" s="26" t="n">
        <v>0.2723</v>
      </c>
      <c r="H167" s="25" t="n">
        <v>0</v>
      </c>
      <c r="I167" s="27" t="n">
        <v>0</v>
      </c>
      <c r="J167" s="25" t="n">
        <v>19</v>
      </c>
      <c r="K167" s="26" t="n">
        <v>0.043</v>
      </c>
      <c r="M167" s="0" t="s">
        <v>286</v>
      </c>
      <c r="N167" s="0" t="str">
        <f aca="false">IFERROR(VLOOKUP(A167,C$3:K$433,2,FALSE()),"")</f>
        <v/>
      </c>
      <c r="O167" s="0" t="str">
        <f aca="false">IFERROR(VLOOKUP(A167,C$3:K$433,3,FALSE()),"")</f>
        <v/>
      </c>
      <c r="P167" s="0" t="str">
        <f aca="false">IFERROR(VLOOKUP(A167,C$3:K$433,4,FALSE()),"")</f>
        <v/>
      </c>
      <c r="Q167" s="0" t="str">
        <f aca="false">IFERROR(VLOOKUP(A167,C$3:K$433,6,FALSE()),"")</f>
        <v/>
      </c>
      <c r="R167" s="0" t="str">
        <f aca="false">IFERROR(VLOOKUP(A167,C$3:K$433,8,FALSE()),"")</f>
        <v/>
      </c>
      <c r="AC167" s="25"/>
    </row>
    <row r="168" customFormat="false" ht="15" hidden="false" customHeight="false" outlineLevel="0" collapsed="false">
      <c r="A168" s="1" t="s">
        <v>287</v>
      </c>
      <c r="B168" s="1" t="s">
        <v>68</v>
      </c>
      <c r="C168" s="25" t="s">
        <v>483</v>
      </c>
      <c r="D168" s="25" t="s">
        <v>1003</v>
      </c>
      <c r="E168" s="25" t="n">
        <v>14</v>
      </c>
      <c r="F168" s="25" t="n">
        <v>0</v>
      </c>
      <c r="G168" s="27" t="n">
        <v>0</v>
      </c>
      <c r="H168" s="25" t="n">
        <v>559</v>
      </c>
      <c r="I168" s="26" t="n">
        <v>0.5432</v>
      </c>
      <c r="J168" s="25" t="n">
        <v>109</v>
      </c>
      <c r="K168" s="26" t="n">
        <v>0.246</v>
      </c>
      <c r="M168" s="0" t="s">
        <v>287</v>
      </c>
      <c r="N168" s="0" t="str">
        <f aca="false">IFERROR(VLOOKUP(A168,C$3:K$433,2,FALSE()),"")</f>
        <v>T</v>
      </c>
      <c r="O168" s="0" t="n">
        <f aca="false">IFERROR(VLOOKUP(A168,C$3:K$433,3,FALSE()),"")</f>
        <v>13</v>
      </c>
      <c r="P168" s="0" t="n">
        <f aca="false">IFERROR(VLOOKUP(A168,C$3:K$433,4,FALSE()),"")</f>
        <v>921</v>
      </c>
      <c r="Q168" s="0" t="n">
        <f aca="false">IFERROR(VLOOKUP(A168,C$3:K$433,6,FALSE()),"")</f>
        <v>0</v>
      </c>
      <c r="R168" s="0" t="n">
        <f aca="false">IFERROR(VLOOKUP(A168,C$3:K$433,8,FALSE()),"")</f>
        <v>53</v>
      </c>
      <c r="AC168" s="25"/>
    </row>
    <row r="169" customFormat="false" ht="15" hidden="false" customHeight="false" outlineLevel="0" collapsed="false">
      <c r="A169" s="1" t="s">
        <v>288</v>
      </c>
      <c r="B169" s="1" t="s">
        <v>19</v>
      </c>
      <c r="C169" s="25" t="s">
        <v>486</v>
      </c>
      <c r="D169" s="25" t="s">
        <v>47</v>
      </c>
      <c r="E169" s="25" t="n">
        <v>8</v>
      </c>
      <c r="F169" s="25" t="n">
        <v>0</v>
      </c>
      <c r="G169" s="27" t="n">
        <v>0</v>
      </c>
      <c r="H169" s="25" t="n">
        <v>424</v>
      </c>
      <c r="I169" s="26" t="n">
        <v>0.3816</v>
      </c>
      <c r="J169" s="25" t="n">
        <v>47</v>
      </c>
      <c r="K169" s="26" t="n">
        <v>0.0989</v>
      </c>
      <c r="M169" s="0" t="s">
        <v>288</v>
      </c>
      <c r="N169" s="0" t="str">
        <f aca="false">IFERROR(VLOOKUP(A169,C$3:K$433,2,FALSE()),"")</f>
        <v/>
      </c>
      <c r="O169" s="0" t="str">
        <f aca="false">IFERROR(VLOOKUP(A169,C$3:K$433,3,FALSE()),"")</f>
        <v/>
      </c>
      <c r="P169" s="0" t="str">
        <f aca="false">IFERROR(VLOOKUP(A169,C$3:K$433,4,FALSE()),"")</f>
        <v/>
      </c>
      <c r="Q169" s="0" t="str">
        <f aca="false">IFERROR(VLOOKUP(A169,C$3:K$433,6,FALSE()),"")</f>
        <v/>
      </c>
      <c r="R169" s="0" t="str">
        <f aca="false">IFERROR(VLOOKUP(A169,C$3:K$433,8,FALSE()),"")</f>
        <v/>
      </c>
      <c r="AC169" s="25"/>
    </row>
    <row r="170" customFormat="false" ht="15" hidden="false" customHeight="false" outlineLevel="0" collapsed="false">
      <c r="A170" s="1" t="s">
        <v>290</v>
      </c>
      <c r="B170" s="1" t="s">
        <v>13</v>
      </c>
      <c r="C170" s="25" t="s">
        <v>487</v>
      </c>
      <c r="D170" s="25" t="s">
        <v>27</v>
      </c>
      <c r="E170" s="25" t="n">
        <v>16</v>
      </c>
      <c r="F170" s="25" t="n">
        <v>190</v>
      </c>
      <c r="G170" s="26" t="n">
        <v>0.1786</v>
      </c>
      <c r="H170" s="25" t="n">
        <v>0</v>
      </c>
      <c r="I170" s="27" t="n">
        <v>0</v>
      </c>
      <c r="J170" s="25" t="n">
        <v>85</v>
      </c>
      <c r="K170" s="26" t="n">
        <v>0.1848</v>
      </c>
      <c r="M170" s="0" t="s">
        <v>290</v>
      </c>
      <c r="N170" s="0" t="str">
        <f aca="false">IFERROR(VLOOKUP(A170,C$3:K$433,2,FALSE()),"")</f>
        <v/>
      </c>
      <c r="O170" s="0" t="str">
        <f aca="false">IFERROR(VLOOKUP(A170,C$3:K$433,3,FALSE()),"")</f>
        <v/>
      </c>
      <c r="P170" s="0" t="str">
        <f aca="false">IFERROR(VLOOKUP(A170,C$3:K$433,4,FALSE()),"")</f>
        <v/>
      </c>
      <c r="Q170" s="0" t="str">
        <f aca="false">IFERROR(VLOOKUP(A170,C$3:K$433,6,FALSE()),"")</f>
        <v/>
      </c>
      <c r="R170" s="0" t="str">
        <f aca="false">IFERROR(VLOOKUP(A170,C$3:K$433,8,FALSE()),"")</f>
        <v/>
      </c>
      <c r="AC170" s="25"/>
    </row>
    <row r="171" customFormat="false" ht="15" hidden="false" customHeight="false" outlineLevel="0" collapsed="false">
      <c r="A171" s="1" t="s">
        <v>292</v>
      </c>
      <c r="B171" s="1" t="s">
        <v>37</v>
      </c>
      <c r="C171" s="25" t="s">
        <v>490</v>
      </c>
      <c r="D171" s="25" t="s">
        <v>76</v>
      </c>
      <c r="E171" s="25" t="n">
        <v>16</v>
      </c>
      <c r="F171" s="25" t="n">
        <v>1119</v>
      </c>
      <c r="G171" s="26" t="n">
        <v>0.9868</v>
      </c>
      <c r="H171" s="25" t="n">
        <v>0</v>
      </c>
      <c r="I171" s="27" t="n">
        <v>0</v>
      </c>
      <c r="J171" s="25" t="n">
        <v>0</v>
      </c>
      <c r="K171" s="27" t="n">
        <v>0</v>
      </c>
      <c r="M171" s="0" t="s">
        <v>292</v>
      </c>
      <c r="N171" s="0" t="str">
        <f aca="false">IFERROR(VLOOKUP(A171,C$3:K$433,2,FALSE()),"")</f>
        <v>CB</v>
      </c>
      <c r="O171" s="0" t="n">
        <f aca="false">IFERROR(VLOOKUP(A171,C$3:K$433,3,FALSE()),"")</f>
        <v>10</v>
      </c>
      <c r="P171" s="0" t="n">
        <f aca="false">IFERROR(VLOOKUP(A171,C$3:K$433,4,FALSE()),"")</f>
        <v>0</v>
      </c>
      <c r="Q171" s="0" t="n">
        <f aca="false">IFERROR(VLOOKUP(A171,C$3:K$433,6,FALSE()),"")</f>
        <v>496</v>
      </c>
      <c r="R171" s="0" t="n">
        <f aca="false">IFERROR(VLOOKUP(A171,C$3:K$433,8,FALSE()),"")</f>
        <v>40</v>
      </c>
      <c r="AC171" s="25"/>
    </row>
    <row r="172" customFormat="false" ht="15" hidden="false" customHeight="false" outlineLevel="0" collapsed="false">
      <c r="A172" s="1" t="s">
        <v>294</v>
      </c>
      <c r="B172" s="1" t="s">
        <v>30</v>
      </c>
      <c r="C172" s="25" t="s">
        <v>1110</v>
      </c>
      <c r="D172" s="25" t="s">
        <v>1003</v>
      </c>
      <c r="E172" s="25" t="n">
        <v>8</v>
      </c>
      <c r="F172" s="25" t="n">
        <v>0</v>
      </c>
      <c r="G172" s="27" t="n">
        <v>0</v>
      </c>
      <c r="H172" s="25" t="n">
        <v>542</v>
      </c>
      <c r="I172" s="26" t="n">
        <v>0.487</v>
      </c>
      <c r="J172" s="25" t="n">
        <v>6</v>
      </c>
      <c r="K172" s="26" t="n">
        <v>0.0135</v>
      </c>
      <c r="M172" s="0" t="s">
        <v>294</v>
      </c>
      <c r="N172" s="0" t="str">
        <f aca="false">IFERROR(VLOOKUP(A172,C$3:K$433,2,FALSE()),"")</f>
        <v/>
      </c>
      <c r="O172" s="0" t="str">
        <f aca="false">IFERROR(VLOOKUP(A172,C$3:K$433,3,FALSE()),"")</f>
        <v/>
      </c>
      <c r="P172" s="0" t="str">
        <f aca="false">IFERROR(VLOOKUP(A172,C$3:K$433,4,FALSE()),"")</f>
        <v/>
      </c>
      <c r="Q172" s="0" t="str">
        <f aca="false">IFERROR(VLOOKUP(A172,C$3:K$433,6,FALSE()),"")</f>
        <v/>
      </c>
      <c r="R172" s="0" t="str">
        <f aca="false">IFERROR(VLOOKUP(A172,C$3:K$433,8,FALSE()),"")</f>
        <v/>
      </c>
      <c r="AC172" s="25"/>
    </row>
    <row r="173" customFormat="false" ht="15" hidden="false" customHeight="false" outlineLevel="0" collapsed="false">
      <c r="A173" s="1" t="s">
        <v>296</v>
      </c>
      <c r="B173" s="1" t="s">
        <v>47</v>
      </c>
      <c r="C173" s="25" t="s">
        <v>1110</v>
      </c>
      <c r="D173" s="25" t="s">
        <v>1003</v>
      </c>
      <c r="E173" s="25" t="n">
        <v>7</v>
      </c>
      <c r="F173" s="25" t="n">
        <v>0</v>
      </c>
      <c r="G173" s="27" t="n">
        <v>0</v>
      </c>
      <c r="H173" s="25" t="n">
        <v>438</v>
      </c>
      <c r="I173" s="26" t="n">
        <v>0.4199</v>
      </c>
      <c r="J173" s="25" t="n">
        <v>24</v>
      </c>
      <c r="K173" s="26" t="n">
        <v>0.0536</v>
      </c>
      <c r="M173" s="0" t="s">
        <v>296</v>
      </c>
      <c r="N173" s="0" t="str">
        <f aca="false">IFERROR(VLOOKUP(A173,C$3:K$433,2,FALSE()),"")</f>
        <v/>
      </c>
      <c r="O173" s="0" t="str">
        <f aca="false">IFERROR(VLOOKUP(A173,C$3:K$433,3,FALSE()),"")</f>
        <v/>
      </c>
      <c r="P173" s="0" t="str">
        <f aca="false">IFERROR(VLOOKUP(A173,C$3:K$433,4,FALSE()),"")</f>
        <v/>
      </c>
      <c r="Q173" s="0" t="str">
        <f aca="false">IFERROR(VLOOKUP(A173,C$3:K$433,6,FALSE()),"")</f>
        <v/>
      </c>
      <c r="R173" s="0" t="str">
        <f aca="false">IFERROR(VLOOKUP(A173,C$3:K$433,8,FALSE()),"")</f>
        <v/>
      </c>
      <c r="AC173" s="25"/>
    </row>
    <row r="174" customFormat="false" ht="15" hidden="false" customHeight="false" outlineLevel="0" collapsed="false">
      <c r="A174" s="1" t="s">
        <v>297</v>
      </c>
      <c r="B174" s="1" t="s">
        <v>19</v>
      </c>
      <c r="C174" s="25" t="s">
        <v>498</v>
      </c>
      <c r="D174" s="25" t="s">
        <v>1001</v>
      </c>
      <c r="E174" s="25" t="n">
        <v>1</v>
      </c>
      <c r="F174" s="25" t="n">
        <v>0</v>
      </c>
      <c r="G174" s="27" t="n">
        <v>0</v>
      </c>
      <c r="H174" s="25" t="n">
        <v>0</v>
      </c>
      <c r="I174" s="27" t="n">
        <v>0</v>
      </c>
      <c r="J174" s="25" t="n">
        <v>1</v>
      </c>
      <c r="K174" s="26" t="n">
        <v>0.0022</v>
      </c>
      <c r="M174" s="0" t="s">
        <v>297</v>
      </c>
      <c r="N174" s="0" t="str">
        <f aca="false">IFERROR(VLOOKUP(A174,C$3:K$433,2,FALSE()),"")</f>
        <v>LB</v>
      </c>
      <c r="O174" s="0" t="n">
        <f aca="false">IFERROR(VLOOKUP(A174,C$3:K$433,3,FALSE()),"")</f>
        <v>16</v>
      </c>
      <c r="P174" s="0" t="n">
        <f aca="false">IFERROR(VLOOKUP(A174,C$3:K$433,4,FALSE()),"")</f>
        <v>0</v>
      </c>
      <c r="Q174" s="0" t="n">
        <f aca="false">IFERROR(VLOOKUP(A174,C$3:K$433,6,FALSE()),"")</f>
        <v>283</v>
      </c>
      <c r="R174" s="0" t="n">
        <f aca="false">IFERROR(VLOOKUP(A174,C$3:K$433,8,FALSE()),"")</f>
        <v>340</v>
      </c>
      <c r="AC174" s="25"/>
    </row>
    <row r="175" customFormat="false" ht="15" hidden="false" customHeight="false" outlineLevel="0" collapsed="false">
      <c r="A175" s="1" t="s">
        <v>298</v>
      </c>
      <c r="B175" s="1" t="s">
        <v>34</v>
      </c>
      <c r="C175" s="25" t="s">
        <v>499</v>
      </c>
      <c r="D175" s="25" t="s">
        <v>34</v>
      </c>
      <c r="E175" s="25" t="n">
        <v>16</v>
      </c>
      <c r="F175" s="25" t="n">
        <v>781</v>
      </c>
      <c r="G175" s="26" t="n">
        <v>0.7368</v>
      </c>
      <c r="H175" s="25" t="n">
        <v>0</v>
      </c>
      <c r="I175" s="27" t="n">
        <v>0</v>
      </c>
      <c r="J175" s="25" t="n">
        <v>66</v>
      </c>
      <c r="K175" s="26" t="n">
        <v>0.1486</v>
      </c>
      <c r="M175" s="0" t="s">
        <v>298</v>
      </c>
      <c r="N175" s="0" t="str">
        <f aca="false">IFERROR(VLOOKUP(A175,C$3:K$433,2,FALSE()),"")</f>
        <v>WR</v>
      </c>
      <c r="O175" s="0" t="n">
        <f aca="false">IFERROR(VLOOKUP(A175,C$3:K$433,3,FALSE()),"")</f>
        <v>1</v>
      </c>
      <c r="P175" s="0" t="n">
        <f aca="false">IFERROR(VLOOKUP(A175,C$3:K$433,4,FALSE()),"")</f>
        <v>11</v>
      </c>
      <c r="Q175" s="0" t="n">
        <f aca="false">IFERROR(VLOOKUP(A175,C$3:K$433,6,FALSE()),"")</f>
        <v>0</v>
      </c>
      <c r="R175" s="0" t="n">
        <f aca="false">IFERROR(VLOOKUP(A175,C$3:K$433,8,FALSE()),"")</f>
        <v>14</v>
      </c>
      <c r="AC175" s="25"/>
    </row>
    <row r="176" customFormat="false" ht="15" hidden="false" customHeight="false" outlineLevel="0" collapsed="false">
      <c r="A176" s="1" t="s">
        <v>299</v>
      </c>
      <c r="B176" s="1" t="s">
        <v>30</v>
      </c>
      <c r="C176" s="25" t="s">
        <v>500</v>
      </c>
      <c r="D176" s="25" t="s">
        <v>1001</v>
      </c>
      <c r="E176" s="25" t="n">
        <v>11</v>
      </c>
      <c r="F176" s="25" t="n">
        <v>395</v>
      </c>
      <c r="G176" s="26" t="n">
        <v>0.3934</v>
      </c>
      <c r="H176" s="25" t="n">
        <v>0</v>
      </c>
      <c r="I176" s="27" t="n">
        <v>0</v>
      </c>
      <c r="J176" s="25" t="n">
        <v>28</v>
      </c>
      <c r="K176" s="26" t="n">
        <v>0.0622</v>
      </c>
      <c r="M176" s="0" t="s">
        <v>299</v>
      </c>
      <c r="N176" s="0" t="str">
        <f aca="false">IFERROR(VLOOKUP(A176,C$3:K$433,2,FALSE()),"")</f>
        <v/>
      </c>
      <c r="O176" s="0" t="str">
        <f aca="false">IFERROR(VLOOKUP(A176,C$3:K$433,3,FALSE()),"")</f>
        <v/>
      </c>
      <c r="P176" s="0" t="str">
        <f aca="false">IFERROR(VLOOKUP(A176,C$3:K$433,4,FALSE()),"")</f>
        <v/>
      </c>
      <c r="Q176" s="0" t="str">
        <f aca="false">IFERROR(VLOOKUP(A176,C$3:K$433,6,FALSE()),"")</f>
        <v/>
      </c>
      <c r="R176" s="0" t="str">
        <f aca="false">IFERROR(VLOOKUP(A176,C$3:K$433,8,FALSE()),"")</f>
        <v/>
      </c>
      <c r="AC176" s="25"/>
    </row>
    <row r="177" customFormat="false" ht="15" hidden="false" customHeight="false" outlineLevel="0" collapsed="false">
      <c r="A177" s="1" t="s">
        <v>301</v>
      </c>
      <c r="B177" s="1" t="s">
        <v>68</v>
      </c>
      <c r="C177" s="25" t="s">
        <v>501</v>
      </c>
      <c r="D177" s="25" t="s">
        <v>30</v>
      </c>
      <c r="E177" s="25" t="n">
        <v>15</v>
      </c>
      <c r="F177" s="25" t="n">
        <v>0</v>
      </c>
      <c r="G177" s="27" t="n">
        <v>0</v>
      </c>
      <c r="H177" s="25" t="n">
        <v>615</v>
      </c>
      <c r="I177" s="26" t="n">
        <v>0.5339</v>
      </c>
      <c r="J177" s="25" t="n">
        <v>170</v>
      </c>
      <c r="K177" s="26" t="n">
        <v>0.3441</v>
      </c>
      <c r="M177" s="0" t="s">
        <v>301</v>
      </c>
      <c r="N177" s="0" t="str">
        <f aca="false">IFERROR(VLOOKUP(A177,C$3:K$433,2,FALSE()),"")</f>
        <v/>
      </c>
      <c r="O177" s="0" t="str">
        <f aca="false">IFERROR(VLOOKUP(A177,C$3:K$433,3,FALSE()),"")</f>
        <v/>
      </c>
      <c r="P177" s="0" t="str">
        <f aca="false">IFERROR(VLOOKUP(A177,C$3:K$433,4,FALSE()),"")</f>
        <v/>
      </c>
      <c r="Q177" s="0" t="str">
        <f aca="false">IFERROR(VLOOKUP(A177,C$3:K$433,6,FALSE()),"")</f>
        <v/>
      </c>
      <c r="R177" s="0" t="str">
        <f aca="false">IFERROR(VLOOKUP(A177,C$3:K$433,8,FALSE()),"")</f>
        <v/>
      </c>
      <c r="AC177" s="25"/>
    </row>
    <row r="178" customFormat="false" ht="15" hidden="false" customHeight="false" outlineLevel="0" collapsed="false">
      <c r="A178" s="1" t="s">
        <v>303</v>
      </c>
      <c r="B178" s="1" t="s">
        <v>13</v>
      </c>
      <c r="C178" s="25" t="s">
        <v>1111</v>
      </c>
      <c r="D178" s="25" t="s">
        <v>55</v>
      </c>
      <c r="E178" s="25" t="n">
        <v>7</v>
      </c>
      <c r="F178" s="25" t="n">
        <v>0</v>
      </c>
      <c r="G178" s="27" t="n">
        <v>0</v>
      </c>
      <c r="H178" s="25" t="n">
        <v>130</v>
      </c>
      <c r="I178" s="26" t="n">
        <v>0.1166</v>
      </c>
      <c r="J178" s="25" t="n">
        <v>8</v>
      </c>
      <c r="K178" s="26" t="n">
        <v>0.0179</v>
      </c>
      <c r="M178" s="0" t="s">
        <v>303</v>
      </c>
      <c r="N178" s="0" t="str">
        <f aca="false">IFERROR(VLOOKUP(A178,C$3:K$433,2,FALSE()),"")</f>
        <v/>
      </c>
      <c r="O178" s="0" t="str">
        <f aca="false">IFERROR(VLOOKUP(A178,C$3:K$433,3,FALSE()),"")</f>
        <v/>
      </c>
      <c r="P178" s="0" t="str">
        <f aca="false">IFERROR(VLOOKUP(A178,C$3:K$433,4,FALSE()),"")</f>
        <v/>
      </c>
      <c r="Q178" s="0" t="str">
        <f aca="false">IFERROR(VLOOKUP(A178,C$3:K$433,6,FALSE()),"")</f>
        <v/>
      </c>
      <c r="R178" s="0" t="str">
        <f aca="false">IFERROR(VLOOKUP(A178,C$3:K$433,8,FALSE()),"")</f>
        <v/>
      </c>
      <c r="AC178" s="25"/>
    </row>
    <row r="179" customFormat="false" ht="15" hidden="false" customHeight="false" outlineLevel="0" collapsed="false">
      <c r="A179" s="1" t="s">
        <v>304</v>
      </c>
      <c r="B179" s="1" t="s">
        <v>55</v>
      </c>
      <c r="C179" s="25" t="s">
        <v>1111</v>
      </c>
      <c r="D179" s="25" t="s">
        <v>55</v>
      </c>
      <c r="E179" s="25" t="n">
        <v>9</v>
      </c>
      <c r="F179" s="25" t="n">
        <v>0</v>
      </c>
      <c r="G179" s="27" t="n">
        <v>0</v>
      </c>
      <c r="H179" s="25" t="n">
        <v>120</v>
      </c>
      <c r="I179" s="26" t="n">
        <v>0.1158</v>
      </c>
      <c r="J179" s="25" t="n">
        <v>16</v>
      </c>
      <c r="K179" s="26" t="n">
        <v>0.036</v>
      </c>
      <c r="M179" s="0" t="s">
        <v>304</v>
      </c>
      <c r="N179" s="0" t="str">
        <f aca="false">IFERROR(VLOOKUP(A179,C$3:K$433,2,FALSE()),"")</f>
        <v>DE</v>
      </c>
      <c r="O179" s="0" t="n">
        <f aca="false">IFERROR(VLOOKUP(A179,C$3:K$433,3,FALSE()),"")</f>
        <v>16</v>
      </c>
      <c r="P179" s="0" t="n">
        <f aca="false">IFERROR(VLOOKUP(A179,C$3:K$433,4,FALSE()),"")</f>
        <v>0</v>
      </c>
      <c r="Q179" s="0" t="n">
        <f aca="false">IFERROR(VLOOKUP(A179,C$3:K$433,6,FALSE()),"")</f>
        <v>600</v>
      </c>
      <c r="R179" s="0" t="n">
        <f aca="false">IFERROR(VLOOKUP(A179,C$3:K$433,8,FALSE()),"")</f>
        <v>57</v>
      </c>
      <c r="AC179" s="25"/>
    </row>
    <row r="180" customFormat="false" ht="15" hidden="false" customHeight="false" outlineLevel="0" collapsed="false">
      <c r="A180" s="1" t="s">
        <v>305</v>
      </c>
      <c r="B180" s="1" t="s">
        <v>85</v>
      </c>
      <c r="C180" s="25" t="s">
        <v>510</v>
      </c>
      <c r="D180" s="25" t="s">
        <v>40</v>
      </c>
      <c r="E180" s="25" t="n">
        <v>8</v>
      </c>
      <c r="F180" s="25" t="n">
        <v>41</v>
      </c>
      <c r="G180" s="26" t="n">
        <v>0.0362</v>
      </c>
      <c r="H180" s="25" t="n">
        <v>0</v>
      </c>
      <c r="I180" s="27" t="n">
        <v>0</v>
      </c>
      <c r="J180" s="25" t="n">
        <v>93</v>
      </c>
      <c r="K180" s="26" t="n">
        <v>0.2017</v>
      </c>
      <c r="M180" s="0" t="s">
        <v>305</v>
      </c>
      <c r="N180" s="0" t="str">
        <f aca="false">IFERROR(VLOOKUP(A180,C$3:K$433,2,FALSE()),"")</f>
        <v>NT</v>
      </c>
      <c r="O180" s="0" t="n">
        <f aca="false">IFERROR(VLOOKUP(A180,C$3:K$433,3,FALSE()),"")</f>
        <v>16</v>
      </c>
      <c r="P180" s="0" t="n">
        <f aca="false">IFERROR(VLOOKUP(A180,C$3:K$433,4,FALSE()),"")</f>
        <v>0</v>
      </c>
      <c r="Q180" s="0" t="n">
        <f aca="false">IFERROR(VLOOKUP(A180,C$3:K$433,6,FALSE()),"")</f>
        <v>745</v>
      </c>
      <c r="R180" s="0" t="n">
        <f aca="false">IFERROR(VLOOKUP(A180,C$3:K$433,8,FALSE()),"")</f>
        <v>7</v>
      </c>
      <c r="AC180" s="25"/>
    </row>
    <row r="181" customFormat="false" ht="15" hidden="false" customHeight="false" outlineLevel="0" collapsed="false">
      <c r="A181" s="1" t="s">
        <v>306</v>
      </c>
      <c r="B181" s="1" t="s">
        <v>24</v>
      </c>
      <c r="C181" s="25" t="s">
        <v>514</v>
      </c>
      <c r="D181" s="25" t="s">
        <v>40</v>
      </c>
      <c r="E181" s="25" t="n">
        <v>15</v>
      </c>
      <c r="F181" s="25" t="n">
        <v>581</v>
      </c>
      <c r="G181" s="26" t="n">
        <v>0.6129</v>
      </c>
      <c r="H181" s="25" t="n">
        <v>0</v>
      </c>
      <c r="I181" s="27" t="n">
        <v>0</v>
      </c>
      <c r="J181" s="25" t="n">
        <v>17</v>
      </c>
      <c r="K181" s="26" t="n">
        <v>0.0366</v>
      </c>
      <c r="M181" s="0" t="s">
        <v>306</v>
      </c>
      <c r="N181" s="0" t="str">
        <f aca="false">IFERROR(VLOOKUP(A181,C$3:K$433,2,FALSE()),"")</f>
        <v>DE</v>
      </c>
      <c r="O181" s="0" t="n">
        <f aca="false">IFERROR(VLOOKUP(A181,C$3:K$433,3,FALSE()),"")</f>
        <v>16</v>
      </c>
      <c r="P181" s="0" t="n">
        <f aca="false">IFERROR(VLOOKUP(A181,C$3:K$433,4,FALSE()),"")</f>
        <v>0</v>
      </c>
      <c r="Q181" s="0" t="n">
        <f aca="false">IFERROR(VLOOKUP(A181,C$3:K$433,6,FALSE()),"")</f>
        <v>570</v>
      </c>
      <c r="R181" s="0" t="n">
        <f aca="false">IFERROR(VLOOKUP(A181,C$3:K$433,8,FALSE()),"")</f>
        <v>1</v>
      </c>
      <c r="AC181" s="25"/>
    </row>
    <row r="182" customFormat="false" ht="15" hidden="false" customHeight="false" outlineLevel="0" collapsed="false">
      <c r="A182" s="1" t="s">
        <v>307</v>
      </c>
      <c r="B182" s="1" t="s">
        <v>85</v>
      </c>
      <c r="C182" s="25" t="s">
        <v>517</v>
      </c>
      <c r="D182" s="25" t="s">
        <v>16</v>
      </c>
      <c r="E182" s="25" t="n">
        <v>12</v>
      </c>
      <c r="F182" s="25" t="n">
        <v>234</v>
      </c>
      <c r="G182" s="26" t="n">
        <v>0.2177</v>
      </c>
      <c r="H182" s="25" t="n">
        <v>0</v>
      </c>
      <c r="I182" s="27" t="n">
        <v>0</v>
      </c>
      <c r="J182" s="25" t="n">
        <v>4</v>
      </c>
      <c r="K182" s="26" t="n">
        <v>0.0085</v>
      </c>
      <c r="M182" s="0" t="s">
        <v>307</v>
      </c>
      <c r="N182" s="0" t="str">
        <f aca="false">IFERROR(VLOOKUP(A182,C$3:K$433,2,FALSE()),"")</f>
        <v>NT</v>
      </c>
      <c r="O182" s="0" t="n">
        <f aca="false">IFERROR(VLOOKUP(A182,C$3:K$433,3,FALSE()),"")</f>
        <v>9</v>
      </c>
      <c r="P182" s="0" t="n">
        <f aca="false">IFERROR(VLOOKUP(A182,C$3:K$433,4,FALSE()),"")</f>
        <v>0</v>
      </c>
      <c r="Q182" s="0" t="n">
        <f aca="false">IFERROR(VLOOKUP(A182,C$3:K$433,6,FALSE()),"")</f>
        <v>81</v>
      </c>
      <c r="R182" s="0" t="n">
        <f aca="false">IFERROR(VLOOKUP(A182,C$3:K$433,8,FALSE()),"")</f>
        <v>5</v>
      </c>
      <c r="AC182" s="25"/>
    </row>
    <row r="183" customFormat="false" ht="15" hidden="false" customHeight="false" outlineLevel="0" collapsed="false">
      <c r="A183" s="1" t="s">
        <v>308</v>
      </c>
      <c r="B183" s="1" t="s">
        <v>85</v>
      </c>
      <c r="C183" s="25" t="s">
        <v>521</v>
      </c>
      <c r="D183" s="25" t="s">
        <v>1014</v>
      </c>
      <c r="E183" s="25" t="n">
        <v>1</v>
      </c>
      <c r="F183" s="25" t="n">
        <v>18</v>
      </c>
      <c r="G183" s="26" t="n">
        <v>0.0162</v>
      </c>
      <c r="H183" s="25" t="n">
        <v>0</v>
      </c>
      <c r="I183" s="27" t="n">
        <v>0</v>
      </c>
      <c r="J183" s="25" t="n">
        <v>1</v>
      </c>
      <c r="K183" s="26" t="n">
        <v>0.0021</v>
      </c>
      <c r="M183" s="0" t="s">
        <v>308</v>
      </c>
      <c r="N183" s="0" t="str">
        <f aca="false">IFERROR(VLOOKUP(A183,C$3:K$433,2,FALSE()),"")</f>
        <v>DE</v>
      </c>
      <c r="O183" s="0" t="n">
        <f aca="false">IFERROR(VLOOKUP(A183,C$3:K$433,3,FALSE()),"")</f>
        <v>14</v>
      </c>
      <c r="P183" s="0" t="n">
        <f aca="false">IFERROR(VLOOKUP(A183,C$3:K$433,4,FALSE()),"")</f>
        <v>0</v>
      </c>
      <c r="Q183" s="0" t="n">
        <f aca="false">IFERROR(VLOOKUP(A183,C$3:K$433,6,FALSE()),"")</f>
        <v>265</v>
      </c>
      <c r="R183" s="0" t="n">
        <f aca="false">IFERROR(VLOOKUP(A183,C$3:K$433,8,FALSE()),"")</f>
        <v>37</v>
      </c>
      <c r="AC183" s="25"/>
    </row>
    <row r="184" customFormat="false" ht="15" hidden="false" customHeight="false" outlineLevel="0" collapsed="false">
      <c r="A184" s="1" t="s">
        <v>309</v>
      </c>
      <c r="B184" s="1" t="s">
        <v>34</v>
      </c>
      <c r="C184" s="25" t="s">
        <v>523</v>
      </c>
      <c r="D184" s="25" t="s">
        <v>40</v>
      </c>
      <c r="E184" s="25" t="n">
        <v>12</v>
      </c>
      <c r="F184" s="25" t="n">
        <v>247</v>
      </c>
      <c r="G184" s="26" t="n">
        <v>0.2446</v>
      </c>
      <c r="H184" s="25" t="n">
        <v>0</v>
      </c>
      <c r="I184" s="27" t="n">
        <v>0</v>
      </c>
      <c r="J184" s="25" t="n">
        <v>0</v>
      </c>
      <c r="K184" s="27" t="n">
        <v>0</v>
      </c>
      <c r="M184" s="0" t="s">
        <v>309</v>
      </c>
      <c r="N184" s="0" t="str">
        <f aca="false">IFERROR(VLOOKUP(A184,C$3:K$433,2,FALSE()),"")</f>
        <v/>
      </c>
      <c r="O184" s="0" t="str">
        <f aca="false">IFERROR(VLOOKUP(A184,C$3:K$433,3,FALSE()),"")</f>
        <v/>
      </c>
      <c r="P184" s="0" t="str">
        <f aca="false">IFERROR(VLOOKUP(A184,C$3:K$433,4,FALSE()),"")</f>
        <v/>
      </c>
      <c r="Q184" s="0" t="str">
        <f aca="false">IFERROR(VLOOKUP(A184,C$3:K$433,6,FALSE()),"")</f>
        <v/>
      </c>
      <c r="R184" s="0" t="str">
        <f aca="false">IFERROR(VLOOKUP(A184,C$3:K$433,8,FALSE()),"")</f>
        <v/>
      </c>
      <c r="AC184" s="25"/>
    </row>
    <row r="185" customFormat="false" ht="15" hidden="false" customHeight="false" outlineLevel="0" collapsed="false">
      <c r="A185" s="1" t="s">
        <v>310</v>
      </c>
      <c r="B185" s="1" t="s">
        <v>34</v>
      </c>
      <c r="C185" s="25" t="s">
        <v>1051</v>
      </c>
      <c r="D185" s="25" t="s">
        <v>34</v>
      </c>
      <c r="E185" s="25" t="n">
        <v>2</v>
      </c>
      <c r="F185" s="25" t="n">
        <v>38</v>
      </c>
      <c r="G185" s="26" t="n">
        <v>0.033</v>
      </c>
      <c r="H185" s="25" t="n">
        <v>0</v>
      </c>
      <c r="I185" s="27" t="n">
        <v>0</v>
      </c>
      <c r="J185" s="25" t="n">
        <v>1</v>
      </c>
      <c r="K185" s="26" t="n">
        <v>0.0021</v>
      </c>
      <c r="M185" s="0" t="s">
        <v>310</v>
      </c>
      <c r="N185" s="0" t="str">
        <f aca="false">IFERROR(VLOOKUP(A185,C$3:K$433,2,FALSE()),"")</f>
        <v/>
      </c>
      <c r="O185" s="0" t="str">
        <f aca="false">IFERROR(VLOOKUP(A185,C$3:K$433,3,FALSE()),"")</f>
        <v/>
      </c>
      <c r="P185" s="0" t="str">
        <f aca="false">IFERROR(VLOOKUP(A185,C$3:K$433,4,FALSE()),"")</f>
        <v/>
      </c>
      <c r="Q185" s="0" t="str">
        <f aca="false">IFERROR(VLOOKUP(A185,C$3:K$433,6,FALSE()),"")</f>
        <v/>
      </c>
      <c r="R185" s="0" t="str">
        <f aca="false">IFERROR(VLOOKUP(A185,C$3:K$433,8,FALSE()),"")</f>
        <v/>
      </c>
      <c r="AC185" s="25"/>
    </row>
    <row r="186" customFormat="false" ht="15" hidden="false" customHeight="false" outlineLevel="0" collapsed="false">
      <c r="A186" s="1" t="s">
        <v>312</v>
      </c>
      <c r="B186" s="1" t="s">
        <v>135</v>
      </c>
      <c r="C186" s="25" t="s">
        <v>1051</v>
      </c>
      <c r="D186" s="25" t="s">
        <v>34</v>
      </c>
      <c r="E186" s="25" t="n">
        <v>4</v>
      </c>
      <c r="F186" s="25" t="n">
        <v>1</v>
      </c>
      <c r="G186" s="26" t="n">
        <v>0.001</v>
      </c>
      <c r="H186" s="25" t="n">
        <v>0</v>
      </c>
      <c r="I186" s="27" t="n">
        <v>0</v>
      </c>
      <c r="J186" s="25" t="n">
        <v>44</v>
      </c>
      <c r="K186" s="26" t="n">
        <v>0.0989</v>
      </c>
      <c r="M186" s="0" t="s">
        <v>312</v>
      </c>
      <c r="N186" s="0" t="str">
        <f aca="false">IFERROR(VLOOKUP(A186,C$3:K$433,2,FALSE()),"")</f>
        <v/>
      </c>
      <c r="O186" s="0" t="str">
        <f aca="false">IFERROR(VLOOKUP(A186,C$3:K$433,3,FALSE()),"")</f>
        <v/>
      </c>
      <c r="P186" s="0" t="str">
        <f aca="false">IFERROR(VLOOKUP(A186,C$3:K$433,4,FALSE()),"")</f>
        <v/>
      </c>
      <c r="Q186" s="0" t="str">
        <f aca="false">IFERROR(VLOOKUP(A186,C$3:K$433,6,FALSE()),"")</f>
        <v/>
      </c>
      <c r="R186" s="0" t="str">
        <f aca="false">IFERROR(VLOOKUP(A186,C$3:K$433,8,FALSE()),"")</f>
        <v/>
      </c>
      <c r="AC186" s="25"/>
    </row>
    <row r="187" customFormat="false" ht="15" hidden="false" customHeight="false" outlineLevel="0" collapsed="false">
      <c r="A187" s="1" t="s">
        <v>314</v>
      </c>
      <c r="B187" s="1" t="s">
        <v>68</v>
      </c>
      <c r="C187" s="25" t="s">
        <v>526</v>
      </c>
      <c r="D187" s="25" t="s">
        <v>37</v>
      </c>
      <c r="E187" s="25" t="n">
        <v>2</v>
      </c>
      <c r="F187" s="25" t="n">
        <v>0</v>
      </c>
      <c r="G187" s="27" t="n">
        <v>0</v>
      </c>
      <c r="H187" s="25" t="n">
        <v>0</v>
      </c>
      <c r="I187" s="27" t="n">
        <v>0</v>
      </c>
      <c r="J187" s="25" t="n">
        <v>13</v>
      </c>
      <c r="K187" s="26" t="n">
        <v>0.0293</v>
      </c>
      <c r="M187" s="0" t="s">
        <v>314</v>
      </c>
      <c r="N187" s="0" t="str">
        <f aca="false">IFERROR(VLOOKUP(A187,C$3:K$433,2,FALSE()),"")</f>
        <v/>
      </c>
      <c r="O187" s="0" t="str">
        <f aca="false">IFERROR(VLOOKUP(A187,C$3:K$433,3,FALSE()),"")</f>
        <v/>
      </c>
      <c r="P187" s="0" t="str">
        <f aca="false">IFERROR(VLOOKUP(A187,C$3:K$433,4,FALSE()),"")</f>
        <v/>
      </c>
      <c r="Q187" s="0" t="str">
        <f aca="false">IFERROR(VLOOKUP(A187,C$3:K$433,6,FALSE()),"")</f>
        <v/>
      </c>
      <c r="R187" s="0" t="str">
        <f aca="false">IFERROR(VLOOKUP(A187,C$3:K$433,8,FALSE()),"")</f>
        <v/>
      </c>
      <c r="AC187" s="25"/>
    </row>
    <row r="188" customFormat="false" ht="15" hidden="false" customHeight="false" outlineLevel="0" collapsed="false">
      <c r="A188" s="1" t="s">
        <v>315</v>
      </c>
      <c r="B188" s="1" t="s">
        <v>34</v>
      </c>
      <c r="C188" s="25" t="s">
        <v>531</v>
      </c>
      <c r="D188" s="25" t="s">
        <v>16</v>
      </c>
      <c r="E188" s="25" t="n">
        <v>16</v>
      </c>
      <c r="F188" s="25" t="n">
        <v>855</v>
      </c>
      <c r="G188" s="26" t="n">
        <v>0.7895</v>
      </c>
      <c r="H188" s="25" t="n">
        <v>0</v>
      </c>
      <c r="I188" s="27" t="n">
        <v>0</v>
      </c>
      <c r="J188" s="25" t="n">
        <v>97</v>
      </c>
      <c r="K188" s="26" t="n">
        <v>0.218</v>
      </c>
      <c r="M188" s="0" t="s">
        <v>315</v>
      </c>
      <c r="N188" s="0" t="str">
        <f aca="false">IFERROR(VLOOKUP(A188,C$3:K$433,2,FALSE()),"")</f>
        <v>TE</v>
      </c>
      <c r="O188" s="0" t="n">
        <f aca="false">IFERROR(VLOOKUP(A188,C$3:K$433,3,FALSE()),"")</f>
        <v>12</v>
      </c>
      <c r="P188" s="0" t="n">
        <f aca="false">IFERROR(VLOOKUP(A188,C$3:K$433,4,FALSE()),"")</f>
        <v>234</v>
      </c>
      <c r="Q188" s="0" t="n">
        <f aca="false">IFERROR(VLOOKUP(A188,C$3:K$433,6,FALSE()),"")</f>
        <v>0</v>
      </c>
      <c r="R188" s="0" t="n">
        <f aca="false">IFERROR(VLOOKUP(A188,C$3:K$433,8,FALSE()),"")</f>
        <v>213</v>
      </c>
      <c r="AC188" s="25"/>
    </row>
    <row r="189" customFormat="false" ht="15" hidden="false" customHeight="false" outlineLevel="0" collapsed="false">
      <c r="A189" s="1" t="s">
        <v>317</v>
      </c>
      <c r="B189" s="1" t="s">
        <v>68</v>
      </c>
      <c r="C189" s="25" t="s">
        <v>1112</v>
      </c>
      <c r="D189" s="25" t="s">
        <v>16</v>
      </c>
      <c r="E189" s="25" t="n">
        <v>4</v>
      </c>
      <c r="F189" s="25" t="n">
        <v>30</v>
      </c>
      <c r="G189" s="26" t="n">
        <v>0.0282</v>
      </c>
      <c r="H189" s="25" t="n">
        <v>0</v>
      </c>
      <c r="I189" s="27" t="n">
        <v>0</v>
      </c>
      <c r="J189" s="25" t="n">
        <v>12</v>
      </c>
      <c r="K189" s="26" t="n">
        <v>0.0259</v>
      </c>
      <c r="M189" s="0" t="s">
        <v>317</v>
      </c>
      <c r="N189" s="0" t="str">
        <f aca="false">IFERROR(VLOOKUP(A189,C$3:K$433,2,FALSE()),"")</f>
        <v/>
      </c>
      <c r="O189" s="0" t="str">
        <f aca="false">IFERROR(VLOOKUP(A189,C$3:K$433,3,FALSE()),"")</f>
        <v/>
      </c>
      <c r="P189" s="0" t="str">
        <f aca="false">IFERROR(VLOOKUP(A189,C$3:K$433,4,FALSE()),"")</f>
        <v/>
      </c>
      <c r="Q189" s="0" t="str">
        <f aca="false">IFERROR(VLOOKUP(A189,C$3:K$433,6,FALSE()),"")</f>
        <v/>
      </c>
      <c r="R189" s="0" t="str">
        <f aca="false">IFERROR(VLOOKUP(A189,C$3:K$433,8,FALSE()),"")</f>
        <v/>
      </c>
      <c r="AC189" s="25"/>
    </row>
    <row r="190" customFormat="false" ht="15" hidden="false" customHeight="false" outlineLevel="0" collapsed="false">
      <c r="A190" s="1" t="s">
        <v>318</v>
      </c>
      <c r="B190" s="1" t="s">
        <v>85</v>
      </c>
      <c r="C190" s="25" t="s">
        <v>1112</v>
      </c>
      <c r="D190" s="25" t="s">
        <v>16</v>
      </c>
      <c r="E190" s="25" t="n">
        <v>2</v>
      </c>
      <c r="F190" s="25" t="n">
        <v>30</v>
      </c>
      <c r="G190" s="26" t="n">
        <v>0.029</v>
      </c>
      <c r="H190" s="25" t="n">
        <v>0</v>
      </c>
      <c r="I190" s="27" t="n">
        <v>0</v>
      </c>
      <c r="J190" s="25" t="n">
        <v>6</v>
      </c>
      <c r="K190" s="26" t="n">
        <v>0.0121</v>
      </c>
      <c r="M190" s="0" t="s">
        <v>318</v>
      </c>
      <c r="N190" s="0" t="str">
        <f aca="false">IFERROR(VLOOKUP(A190,C$3:K$433,2,FALSE()),"")</f>
        <v/>
      </c>
      <c r="O190" s="0" t="str">
        <f aca="false">IFERROR(VLOOKUP(A190,C$3:K$433,3,FALSE()),"")</f>
        <v/>
      </c>
      <c r="P190" s="0" t="str">
        <f aca="false">IFERROR(VLOOKUP(A190,C$3:K$433,4,FALSE()),"")</f>
        <v/>
      </c>
      <c r="Q190" s="0" t="str">
        <f aca="false">IFERROR(VLOOKUP(A190,C$3:K$433,6,FALSE()),"")</f>
        <v/>
      </c>
      <c r="R190" s="0" t="str">
        <f aca="false">IFERROR(VLOOKUP(A190,C$3:K$433,8,FALSE()),"")</f>
        <v/>
      </c>
      <c r="AC190" s="25"/>
    </row>
    <row r="191" customFormat="false" ht="15" hidden="false" customHeight="false" outlineLevel="0" collapsed="false">
      <c r="A191" s="1" t="s">
        <v>320</v>
      </c>
      <c r="B191" s="1" t="s">
        <v>68</v>
      </c>
      <c r="C191" s="25" t="s">
        <v>537</v>
      </c>
      <c r="D191" s="25" t="s">
        <v>71</v>
      </c>
      <c r="E191" s="25" t="n">
        <v>16</v>
      </c>
      <c r="F191" s="25" t="n">
        <v>0</v>
      </c>
      <c r="G191" s="27" t="n">
        <v>0</v>
      </c>
      <c r="H191" s="25" t="n">
        <v>0</v>
      </c>
      <c r="I191" s="27" t="n">
        <v>0</v>
      </c>
      <c r="J191" s="25" t="n">
        <v>153</v>
      </c>
      <c r="K191" s="26" t="n">
        <v>0.3415</v>
      </c>
      <c r="M191" s="0" t="s">
        <v>320</v>
      </c>
      <c r="N191" s="0" t="str">
        <f aca="false">IFERROR(VLOOKUP(A191,C$3:K$433,2,FALSE()),"")</f>
        <v>T</v>
      </c>
      <c r="O191" s="0" t="n">
        <f aca="false">IFERROR(VLOOKUP(A191,C$3:K$433,3,FALSE()),"")</f>
        <v>13</v>
      </c>
      <c r="P191" s="0" t="n">
        <f aca="false">IFERROR(VLOOKUP(A191,C$3:K$433,4,FALSE()),"")</f>
        <v>647</v>
      </c>
      <c r="Q191" s="0" t="n">
        <f aca="false">IFERROR(VLOOKUP(A191,C$3:K$433,6,FALSE()),"")</f>
        <v>0</v>
      </c>
      <c r="R191" s="0" t="n">
        <f aca="false">IFERROR(VLOOKUP(A191,C$3:K$433,8,FALSE()),"")</f>
        <v>48</v>
      </c>
      <c r="AC191" s="25"/>
    </row>
    <row r="192" customFormat="false" ht="15" hidden="false" customHeight="false" outlineLevel="0" collapsed="false">
      <c r="A192" s="1" t="s">
        <v>321</v>
      </c>
      <c r="B192" s="1" t="s">
        <v>34</v>
      </c>
      <c r="C192" s="25" t="s">
        <v>1053</v>
      </c>
      <c r="D192" s="25" t="s">
        <v>1014</v>
      </c>
      <c r="E192" s="25" t="n">
        <v>16</v>
      </c>
      <c r="F192" s="25" t="n">
        <v>1030</v>
      </c>
      <c r="G192" s="26" t="n">
        <v>1</v>
      </c>
      <c r="H192" s="25" t="n">
        <v>0</v>
      </c>
      <c r="I192" s="27" t="n">
        <v>0</v>
      </c>
      <c r="J192" s="25" t="n">
        <v>6</v>
      </c>
      <c r="K192" s="26" t="n">
        <v>0.0135</v>
      </c>
      <c r="M192" s="0" t="s">
        <v>321</v>
      </c>
      <c r="N192" s="0" t="str">
        <f aca="false">IFERROR(VLOOKUP(A192,C$3:K$433,2,FALSE()),"")</f>
        <v/>
      </c>
      <c r="O192" s="0" t="str">
        <f aca="false">IFERROR(VLOOKUP(A192,C$3:K$433,3,FALSE()),"")</f>
        <v/>
      </c>
      <c r="P192" s="0" t="str">
        <f aca="false">IFERROR(VLOOKUP(A192,C$3:K$433,4,FALSE()),"")</f>
        <v/>
      </c>
      <c r="Q192" s="0" t="str">
        <f aca="false">IFERROR(VLOOKUP(A192,C$3:K$433,6,FALSE()),"")</f>
        <v/>
      </c>
      <c r="R192" s="0" t="str">
        <f aca="false">IFERROR(VLOOKUP(A192,C$3:K$433,8,FALSE()),"")</f>
        <v/>
      </c>
      <c r="AC192" s="25"/>
    </row>
    <row r="193" customFormat="false" ht="15" hidden="false" customHeight="false" outlineLevel="0" collapsed="false">
      <c r="A193" s="1" t="s">
        <v>322</v>
      </c>
      <c r="B193" s="1" t="s">
        <v>80</v>
      </c>
      <c r="C193" s="25" t="s">
        <v>1053</v>
      </c>
      <c r="D193" s="25" t="s">
        <v>1003</v>
      </c>
      <c r="E193" s="25" t="n">
        <v>16</v>
      </c>
      <c r="F193" s="25" t="n">
        <v>0</v>
      </c>
      <c r="G193" s="27" t="n">
        <v>0</v>
      </c>
      <c r="H193" s="25" t="n">
        <v>632</v>
      </c>
      <c r="I193" s="26" t="n">
        <v>0.6142</v>
      </c>
      <c r="J193" s="25" t="n">
        <v>189</v>
      </c>
      <c r="K193" s="26" t="n">
        <v>0.4266</v>
      </c>
      <c r="M193" s="0" t="s">
        <v>322</v>
      </c>
      <c r="N193" s="0" t="str">
        <f aca="false">IFERROR(VLOOKUP(A193,C$3:K$433,2,FALSE()),"")</f>
        <v>C</v>
      </c>
      <c r="O193" s="0" t="n">
        <f aca="false">IFERROR(VLOOKUP(A193,C$3:K$433,3,FALSE()),"")</f>
        <v>16</v>
      </c>
      <c r="P193" s="0" t="n">
        <f aca="false">IFERROR(VLOOKUP(A193,C$3:K$433,4,FALSE()),"")</f>
        <v>1114</v>
      </c>
      <c r="Q193" s="0" t="n">
        <f aca="false">IFERROR(VLOOKUP(A193,C$3:K$433,6,FALSE()),"")</f>
        <v>0</v>
      </c>
      <c r="R193" s="0" t="n">
        <f aca="false">IFERROR(VLOOKUP(A193,C$3:K$433,8,FALSE()),"")</f>
        <v>1</v>
      </c>
      <c r="AC193" s="25"/>
    </row>
    <row r="194" customFormat="false" ht="15" hidden="false" customHeight="false" outlineLevel="0" collapsed="false">
      <c r="A194" s="1" t="s">
        <v>323</v>
      </c>
      <c r="B194" s="1" t="s">
        <v>40</v>
      </c>
      <c r="C194" s="25" t="s">
        <v>1113</v>
      </c>
      <c r="D194" s="25" t="s">
        <v>55</v>
      </c>
      <c r="E194" s="25" t="n">
        <v>1</v>
      </c>
      <c r="F194" s="25" t="n">
        <v>0</v>
      </c>
      <c r="G194" s="27" t="n">
        <v>0</v>
      </c>
      <c r="H194" s="25" t="n">
        <v>22</v>
      </c>
      <c r="I194" s="26" t="n">
        <v>0.0198</v>
      </c>
      <c r="J194" s="25" t="n">
        <v>0</v>
      </c>
      <c r="K194" s="27" t="n">
        <v>0</v>
      </c>
      <c r="M194" s="0" t="s">
        <v>323</v>
      </c>
      <c r="N194" s="0" t="str">
        <f aca="false">IFERROR(VLOOKUP(A194,C$3:K$433,2,FALSE()),"")</f>
        <v/>
      </c>
      <c r="O194" s="0" t="str">
        <f aca="false">IFERROR(VLOOKUP(A194,C$3:K$433,3,FALSE()),"")</f>
        <v/>
      </c>
      <c r="P194" s="0" t="str">
        <f aca="false">IFERROR(VLOOKUP(A194,C$3:K$433,4,FALSE()),"")</f>
        <v/>
      </c>
      <c r="Q194" s="0" t="str">
        <f aca="false">IFERROR(VLOOKUP(A194,C$3:K$433,6,FALSE()),"")</f>
        <v/>
      </c>
      <c r="R194" s="0" t="str">
        <f aca="false">IFERROR(VLOOKUP(A194,C$3:K$433,8,FALSE()),"")</f>
        <v/>
      </c>
      <c r="AC194" s="25"/>
    </row>
    <row r="195" customFormat="false" ht="15" hidden="false" customHeight="false" outlineLevel="0" collapsed="false">
      <c r="A195" s="1" t="s">
        <v>324</v>
      </c>
      <c r="B195" s="1" t="s">
        <v>24</v>
      </c>
      <c r="C195" s="25" t="s">
        <v>1113</v>
      </c>
      <c r="D195" s="25" t="s">
        <v>85</v>
      </c>
      <c r="E195" s="25" t="n">
        <v>5</v>
      </c>
      <c r="F195" s="25" t="n">
        <v>0</v>
      </c>
      <c r="G195" s="27" t="n">
        <v>0</v>
      </c>
      <c r="H195" s="25" t="n">
        <v>62</v>
      </c>
      <c r="I195" s="26" t="n">
        <v>0.0584</v>
      </c>
      <c r="J195" s="25" t="n">
        <v>4</v>
      </c>
      <c r="K195" s="26" t="n">
        <v>0.0091</v>
      </c>
      <c r="M195" s="0" t="s">
        <v>324</v>
      </c>
      <c r="N195" s="0" t="str">
        <f aca="false">IFERROR(VLOOKUP(A195,C$3:K$433,2,FALSE()),"")</f>
        <v/>
      </c>
      <c r="O195" s="0" t="str">
        <f aca="false">IFERROR(VLOOKUP(A195,C$3:K$433,3,FALSE()),"")</f>
        <v/>
      </c>
      <c r="P195" s="0" t="str">
        <f aca="false">IFERROR(VLOOKUP(A195,C$3:K$433,4,FALSE()),"")</f>
        <v/>
      </c>
      <c r="Q195" s="0" t="str">
        <f aca="false">IFERROR(VLOOKUP(A195,C$3:K$433,6,FALSE()),"")</f>
        <v/>
      </c>
      <c r="R195" s="0" t="str">
        <f aca="false">IFERROR(VLOOKUP(A195,C$3:K$433,8,FALSE()),"")</f>
        <v/>
      </c>
      <c r="AC195" s="25"/>
    </row>
    <row r="196" customFormat="false" ht="15" hidden="false" customHeight="false" outlineLevel="0" collapsed="false">
      <c r="A196" s="1" t="s">
        <v>325</v>
      </c>
      <c r="B196" s="1" t="s">
        <v>40</v>
      </c>
      <c r="C196" s="25" t="s">
        <v>1114</v>
      </c>
      <c r="D196" s="25" t="s">
        <v>85</v>
      </c>
      <c r="E196" s="25" t="n">
        <v>7</v>
      </c>
      <c r="F196" s="25" t="n">
        <v>0</v>
      </c>
      <c r="G196" s="27" t="n">
        <v>0</v>
      </c>
      <c r="H196" s="25" t="n">
        <v>176</v>
      </c>
      <c r="I196" s="26" t="n">
        <v>0.1678</v>
      </c>
      <c r="J196" s="25" t="n">
        <v>13</v>
      </c>
      <c r="K196" s="26" t="n">
        <v>0.0273</v>
      </c>
      <c r="M196" s="0" t="s">
        <v>325</v>
      </c>
      <c r="N196" s="0" t="str">
        <f aca="false">IFERROR(VLOOKUP(A196,C$3:K$433,2,FALSE()),"")</f>
        <v>RB</v>
      </c>
      <c r="O196" s="0" t="n">
        <f aca="false">IFERROR(VLOOKUP(A196,C$3:K$433,3,FALSE()),"")</f>
        <v>16</v>
      </c>
      <c r="P196" s="0" t="n">
        <f aca="false">IFERROR(VLOOKUP(A196,C$3:K$433,4,FALSE()),"")</f>
        <v>964</v>
      </c>
      <c r="Q196" s="0" t="n">
        <f aca="false">IFERROR(VLOOKUP(A196,C$3:K$433,6,FALSE()),"")</f>
        <v>0</v>
      </c>
      <c r="R196" s="0" t="n">
        <f aca="false">IFERROR(VLOOKUP(A196,C$3:K$433,8,FALSE()),"")</f>
        <v>1</v>
      </c>
      <c r="S196" s="28" t="s">
        <v>16</v>
      </c>
      <c r="T196" s="28" t="n">
        <v>16</v>
      </c>
      <c r="U196" s="28" t="n">
        <v>259</v>
      </c>
      <c r="V196" s="29" t="n">
        <v>0.2392</v>
      </c>
      <c r="W196" s="28" t="n">
        <v>0</v>
      </c>
      <c r="X196" s="30" t="n">
        <v>0</v>
      </c>
      <c r="Y196" s="28" t="n">
        <v>84</v>
      </c>
      <c r="Z196" s="29" t="n">
        <v>0.1888</v>
      </c>
      <c r="AC196" s="25"/>
    </row>
    <row r="197" customFormat="false" ht="15" hidden="false" customHeight="false" outlineLevel="0" collapsed="false">
      <c r="A197" s="1" t="s">
        <v>327</v>
      </c>
      <c r="B197" s="1" t="s">
        <v>19</v>
      </c>
      <c r="C197" s="25" t="s">
        <v>1114</v>
      </c>
      <c r="D197" s="25" t="s">
        <v>85</v>
      </c>
      <c r="E197" s="25" t="n">
        <v>2</v>
      </c>
      <c r="F197" s="25" t="n">
        <v>0</v>
      </c>
      <c r="G197" s="27" t="n">
        <v>0</v>
      </c>
      <c r="H197" s="25" t="n">
        <v>33</v>
      </c>
      <c r="I197" s="26" t="n">
        <v>0.0306</v>
      </c>
      <c r="J197" s="25" t="n">
        <v>0</v>
      </c>
      <c r="K197" s="27" t="n">
        <v>0</v>
      </c>
      <c r="M197" s="0" t="s">
        <v>327</v>
      </c>
      <c r="N197" s="0" t="str">
        <f aca="false">IFERROR(VLOOKUP(A197,C$3:K$433,2,FALSE()),"")</f>
        <v>LB</v>
      </c>
      <c r="O197" s="0" t="n">
        <f aca="false">IFERROR(VLOOKUP(A197,C$3:K$433,3,FALSE()),"")</f>
        <v>15</v>
      </c>
      <c r="P197" s="0" t="n">
        <f aca="false">IFERROR(VLOOKUP(A197,C$3:K$433,4,FALSE()),"")</f>
        <v>0</v>
      </c>
      <c r="Q197" s="0" t="n">
        <f aca="false">IFERROR(VLOOKUP(A197,C$3:K$433,6,FALSE()),"")</f>
        <v>31</v>
      </c>
      <c r="R197" s="0" t="n">
        <f aca="false">IFERROR(VLOOKUP(A197,C$3:K$433,8,FALSE()),"")</f>
        <v>294</v>
      </c>
      <c r="AC197" s="25"/>
    </row>
    <row r="198" customFormat="false" ht="15" hidden="false" customHeight="false" outlineLevel="0" collapsed="false">
      <c r="A198" s="1" t="s">
        <v>328</v>
      </c>
      <c r="B198" s="1" t="s">
        <v>85</v>
      </c>
      <c r="C198" s="25" t="s">
        <v>547</v>
      </c>
      <c r="D198" s="25" t="s">
        <v>1001</v>
      </c>
      <c r="E198" s="25" t="n">
        <v>16</v>
      </c>
      <c r="F198" s="25" t="n">
        <v>1047</v>
      </c>
      <c r="G198" s="27" t="n">
        <v>0.984</v>
      </c>
      <c r="H198" s="25" t="n">
        <v>0</v>
      </c>
      <c r="I198" s="26" t="n">
        <v>0</v>
      </c>
      <c r="J198" s="25" t="n">
        <v>71</v>
      </c>
      <c r="K198" s="26" t="n">
        <v>0.153</v>
      </c>
      <c r="M198" s="0" t="s">
        <v>328</v>
      </c>
      <c r="N198" s="0" t="str">
        <f aca="false">IFERROR(VLOOKUP(A198,C$3:K$433,2,FALSE()),"")</f>
        <v>NT</v>
      </c>
      <c r="O198" s="0" t="n">
        <f aca="false">IFERROR(VLOOKUP(A198,C$3:K$433,3,FALSE()),"")</f>
        <v>16</v>
      </c>
      <c r="P198" s="0" t="n">
        <f aca="false">IFERROR(VLOOKUP(A198,C$3:K$433,4,FALSE()),"")</f>
        <v>1</v>
      </c>
      <c r="Q198" s="0" t="n">
        <f aca="false">IFERROR(VLOOKUP(A198,C$3:K$433,6,FALSE()),"")</f>
        <v>643</v>
      </c>
      <c r="R198" s="0" t="n">
        <f aca="false">IFERROR(VLOOKUP(A198,C$3:K$433,8,FALSE()),"")</f>
        <v>98</v>
      </c>
      <c r="AC198" s="25"/>
    </row>
    <row r="199" customFormat="false" ht="15" hidden="false" customHeight="false" outlineLevel="0" collapsed="false">
      <c r="A199" s="1" t="s">
        <v>329</v>
      </c>
      <c r="B199" s="1" t="s">
        <v>80</v>
      </c>
      <c r="C199" s="25" t="s">
        <v>1115</v>
      </c>
      <c r="D199" s="25" t="s">
        <v>16</v>
      </c>
      <c r="E199" s="25" t="n">
        <v>8</v>
      </c>
      <c r="F199" s="25" t="n">
        <v>151</v>
      </c>
      <c r="G199" s="26" t="n">
        <v>0.1405</v>
      </c>
      <c r="H199" s="25" t="n">
        <v>0</v>
      </c>
      <c r="I199" s="27" t="n">
        <v>0</v>
      </c>
      <c r="J199" s="25" t="n">
        <v>69</v>
      </c>
      <c r="K199" s="26" t="n">
        <v>0.1471</v>
      </c>
      <c r="M199" s="0" t="s">
        <v>329</v>
      </c>
      <c r="N199" s="0" t="str">
        <f aca="false">IFERROR(VLOOKUP(A199,C$3:K$433,2,FALSE()),"")</f>
        <v/>
      </c>
      <c r="O199" s="0" t="str">
        <f aca="false">IFERROR(VLOOKUP(A199,C$3:K$433,3,FALSE()),"")</f>
        <v/>
      </c>
      <c r="P199" s="0" t="str">
        <f aca="false">IFERROR(VLOOKUP(A199,C$3:K$433,4,FALSE()),"")</f>
        <v/>
      </c>
      <c r="Q199" s="0" t="str">
        <f aca="false">IFERROR(VLOOKUP(A199,C$3:K$433,6,FALSE()),"")</f>
        <v/>
      </c>
      <c r="R199" s="0" t="str">
        <f aca="false">IFERROR(VLOOKUP(A199,C$3:K$433,8,FALSE()),"")</f>
        <v/>
      </c>
      <c r="AC199" s="25"/>
    </row>
    <row r="200" customFormat="false" ht="15" hidden="false" customHeight="false" outlineLevel="0" collapsed="false">
      <c r="A200" s="1" t="s">
        <v>331</v>
      </c>
      <c r="B200" s="1" t="s">
        <v>24</v>
      </c>
      <c r="C200" s="25" t="s">
        <v>1115</v>
      </c>
      <c r="D200" s="25" t="s">
        <v>16</v>
      </c>
      <c r="E200" s="25" t="n">
        <v>8</v>
      </c>
      <c r="F200" s="25" t="n">
        <v>217</v>
      </c>
      <c r="G200" s="26" t="n">
        <v>0.188</v>
      </c>
      <c r="H200" s="25" t="n">
        <v>0</v>
      </c>
      <c r="I200" s="27" t="n">
        <v>0</v>
      </c>
      <c r="J200" s="25" t="n">
        <v>87</v>
      </c>
      <c r="K200" s="26" t="n">
        <v>0.1824</v>
      </c>
      <c r="M200" s="0" t="s">
        <v>331</v>
      </c>
      <c r="N200" s="0" t="str">
        <f aca="false">IFERROR(VLOOKUP(A200,C$3:K$433,2,FALSE()),"")</f>
        <v/>
      </c>
      <c r="O200" s="0" t="str">
        <f aca="false">IFERROR(VLOOKUP(A200,C$3:K$433,3,FALSE()),"")</f>
        <v/>
      </c>
      <c r="P200" s="0" t="str">
        <f aca="false">IFERROR(VLOOKUP(A200,C$3:K$433,4,FALSE()),"")</f>
        <v/>
      </c>
      <c r="Q200" s="0" t="str">
        <f aca="false">IFERROR(VLOOKUP(A200,C$3:K$433,6,FALSE()),"")</f>
        <v/>
      </c>
      <c r="R200" s="0" t="str">
        <f aca="false">IFERROR(VLOOKUP(A200,C$3:K$433,8,FALSE()),"")</f>
        <v/>
      </c>
      <c r="AC200" s="25"/>
    </row>
    <row r="201" customFormat="false" ht="15" hidden="false" customHeight="false" outlineLevel="0" collapsed="false">
      <c r="A201" s="1" t="s">
        <v>333</v>
      </c>
      <c r="B201" s="1" t="s">
        <v>85</v>
      </c>
      <c r="C201" s="25" t="s">
        <v>548</v>
      </c>
      <c r="D201" s="25" t="s">
        <v>1003</v>
      </c>
      <c r="E201" s="25" t="n">
        <v>11</v>
      </c>
      <c r="F201" s="25" t="n">
        <v>0</v>
      </c>
      <c r="G201" s="27" t="n">
        <v>0</v>
      </c>
      <c r="H201" s="25" t="n">
        <v>185</v>
      </c>
      <c r="I201" s="26" t="n">
        <v>0.1721</v>
      </c>
      <c r="J201" s="25" t="n">
        <v>137</v>
      </c>
      <c r="K201" s="26" t="n">
        <v>0.3201</v>
      </c>
      <c r="M201" s="0" t="s">
        <v>333</v>
      </c>
      <c r="N201" s="0" t="str">
        <f aca="false">IFERROR(VLOOKUP(A201,C$3:K$433,2,FALSE()),"")</f>
        <v/>
      </c>
      <c r="O201" s="0" t="str">
        <f aca="false">IFERROR(VLOOKUP(A201,C$3:K$433,3,FALSE()),"")</f>
        <v/>
      </c>
      <c r="P201" s="0" t="str">
        <f aca="false">IFERROR(VLOOKUP(A201,C$3:K$433,4,FALSE()),"")</f>
        <v/>
      </c>
      <c r="Q201" s="0" t="str">
        <f aca="false">IFERROR(VLOOKUP(A201,C$3:K$433,6,FALSE()),"")</f>
        <v/>
      </c>
      <c r="R201" s="0" t="str">
        <f aca="false">IFERROR(VLOOKUP(A201,C$3:K$433,8,FALSE()),"")</f>
        <v/>
      </c>
      <c r="AC201" s="25"/>
    </row>
    <row r="202" customFormat="false" ht="15" hidden="false" customHeight="false" outlineLevel="0" collapsed="false">
      <c r="A202" s="1" t="s">
        <v>335</v>
      </c>
      <c r="B202" s="1" t="s">
        <v>34</v>
      </c>
      <c r="C202" s="25" t="s">
        <v>1116</v>
      </c>
      <c r="D202" s="25" t="s">
        <v>47</v>
      </c>
      <c r="E202" s="25" t="n">
        <v>2</v>
      </c>
      <c r="F202" s="25" t="n">
        <v>0</v>
      </c>
      <c r="G202" s="27" t="n">
        <v>0</v>
      </c>
      <c r="H202" s="25" t="n">
        <v>108</v>
      </c>
      <c r="I202" s="26" t="n">
        <v>0.1005</v>
      </c>
      <c r="J202" s="25" t="n">
        <v>1</v>
      </c>
      <c r="K202" s="26" t="n">
        <v>0.0023</v>
      </c>
      <c r="M202" s="0" t="s">
        <v>335</v>
      </c>
      <c r="N202" s="0" t="str">
        <f aca="false">IFERROR(VLOOKUP(A202,C$3:K$433,2,FALSE()),"")</f>
        <v/>
      </c>
      <c r="O202" s="0" t="str">
        <f aca="false">IFERROR(VLOOKUP(A202,C$3:K$433,3,FALSE()),"")</f>
        <v/>
      </c>
      <c r="P202" s="0" t="str">
        <f aca="false">IFERROR(VLOOKUP(A202,C$3:K$433,4,FALSE()),"")</f>
        <v/>
      </c>
      <c r="Q202" s="0" t="str">
        <f aca="false">IFERROR(VLOOKUP(A202,C$3:K$433,6,FALSE()),"")</f>
        <v/>
      </c>
      <c r="R202" s="0" t="str">
        <f aca="false">IFERROR(VLOOKUP(A202,C$3:K$433,8,FALSE()),"")</f>
        <v/>
      </c>
      <c r="AC202" s="25"/>
    </row>
    <row r="203" customFormat="false" ht="15" hidden="false" customHeight="false" outlineLevel="0" collapsed="false">
      <c r="A203" s="1" t="s">
        <v>337</v>
      </c>
      <c r="B203" s="1" t="s">
        <v>37</v>
      </c>
      <c r="C203" s="25" t="s">
        <v>1116</v>
      </c>
      <c r="D203" s="25" t="s">
        <v>47</v>
      </c>
      <c r="E203" s="25" t="n">
        <v>2</v>
      </c>
      <c r="F203" s="25" t="n">
        <v>0</v>
      </c>
      <c r="G203" s="27" t="n">
        <v>0</v>
      </c>
      <c r="H203" s="25" t="n">
        <v>25</v>
      </c>
      <c r="I203" s="26" t="n">
        <v>0.0243</v>
      </c>
      <c r="J203" s="25" t="n">
        <v>10</v>
      </c>
      <c r="K203" s="26" t="n">
        <v>0.024</v>
      </c>
      <c r="M203" s="0" t="s">
        <v>337</v>
      </c>
      <c r="N203" s="0" t="str">
        <f aca="false">IFERROR(VLOOKUP(A203,C$3:K$433,2,FALSE()),"")</f>
        <v>SS</v>
      </c>
      <c r="O203" s="0" t="n">
        <f aca="false">IFERROR(VLOOKUP(A203,C$3:K$433,3,FALSE()),"")</f>
        <v>1</v>
      </c>
      <c r="P203" s="0" t="n">
        <f aca="false">IFERROR(VLOOKUP(A203,C$3:K$433,4,FALSE()),"")</f>
        <v>0</v>
      </c>
      <c r="Q203" s="0" t="n">
        <f aca="false">IFERROR(VLOOKUP(A203,C$3:K$433,6,FALSE()),"")</f>
        <v>3</v>
      </c>
      <c r="R203" s="0" t="n">
        <f aca="false">IFERROR(VLOOKUP(A203,C$3:K$433,8,FALSE()),"")</f>
        <v>13</v>
      </c>
      <c r="AC203" s="25"/>
    </row>
    <row r="204" customFormat="false" ht="15" hidden="false" customHeight="false" outlineLevel="0" collapsed="false">
      <c r="A204" s="1" t="s">
        <v>339</v>
      </c>
      <c r="B204" s="1" t="s">
        <v>34</v>
      </c>
      <c r="C204" s="25" t="s">
        <v>1116</v>
      </c>
      <c r="D204" s="25" t="s">
        <v>47</v>
      </c>
      <c r="E204" s="25" t="n">
        <v>5</v>
      </c>
      <c r="F204" s="25" t="n">
        <v>0</v>
      </c>
      <c r="G204" s="27" t="n">
        <v>0</v>
      </c>
      <c r="H204" s="25" t="n">
        <v>0</v>
      </c>
      <c r="I204" s="27" t="n">
        <v>0</v>
      </c>
      <c r="J204" s="25" t="n">
        <v>44</v>
      </c>
      <c r="K204" s="26" t="n">
        <v>0.1002</v>
      </c>
      <c r="M204" s="0" t="s">
        <v>339</v>
      </c>
      <c r="N204" s="0" t="str">
        <f aca="false">IFERROR(VLOOKUP(A204,C$3:K$433,2,FALSE()),"")</f>
        <v/>
      </c>
      <c r="O204" s="0" t="str">
        <f aca="false">IFERROR(VLOOKUP(A204,C$3:K$433,3,FALSE()),"")</f>
        <v/>
      </c>
      <c r="P204" s="0" t="str">
        <f aca="false">IFERROR(VLOOKUP(A204,C$3:K$433,4,FALSE()),"")</f>
        <v/>
      </c>
      <c r="Q204" s="0" t="str">
        <f aca="false">IFERROR(VLOOKUP(A204,C$3:K$433,6,FALSE()),"")</f>
        <v/>
      </c>
      <c r="R204" s="0" t="str">
        <f aca="false">IFERROR(VLOOKUP(A204,C$3:K$433,8,FALSE()),"")</f>
        <v/>
      </c>
      <c r="AC204" s="25"/>
    </row>
    <row r="205" customFormat="false" ht="15" hidden="false" customHeight="false" outlineLevel="0" collapsed="false">
      <c r="A205" s="1" t="s">
        <v>341</v>
      </c>
      <c r="B205" s="1" t="s">
        <v>47</v>
      </c>
      <c r="C205" s="25" t="s">
        <v>1117</v>
      </c>
      <c r="D205" s="25" t="s">
        <v>40</v>
      </c>
      <c r="E205" s="25" t="n">
        <v>4</v>
      </c>
      <c r="F205" s="25" t="n">
        <v>6</v>
      </c>
      <c r="G205" s="26" t="n">
        <v>0.0059</v>
      </c>
      <c r="H205" s="25" t="n">
        <v>0</v>
      </c>
      <c r="I205" s="27" t="n">
        <v>0</v>
      </c>
      <c r="J205" s="25" t="n">
        <v>25</v>
      </c>
      <c r="K205" s="26" t="n">
        <v>0.0584</v>
      </c>
      <c r="M205" s="0" t="s">
        <v>341</v>
      </c>
      <c r="N205" s="0" t="str">
        <f aca="false">IFERROR(VLOOKUP(A205,C$3:K$433,2,FALSE()),"")</f>
        <v/>
      </c>
      <c r="O205" s="0" t="str">
        <f aca="false">IFERROR(VLOOKUP(A205,C$3:K$433,3,FALSE()),"")</f>
        <v/>
      </c>
      <c r="P205" s="0" t="str">
        <f aca="false">IFERROR(VLOOKUP(A205,C$3:K$433,4,FALSE()),"")</f>
        <v/>
      </c>
      <c r="Q205" s="0" t="str">
        <f aca="false">IFERROR(VLOOKUP(A205,C$3:K$433,6,FALSE()),"")</f>
        <v/>
      </c>
      <c r="R205" s="0" t="str">
        <f aca="false">IFERROR(VLOOKUP(A205,C$3:K$433,8,FALSE()),"")</f>
        <v/>
      </c>
      <c r="AC205" s="25"/>
    </row>
    <row r="206" customFormat="false" ht="15" hidden="false" customHeight="false" outlineLevel="0" collapsed="false">
      <c r="A206" s="1" t="s">
        <v>342</v>
      </c>
      <c r="B206" s="1" t="s">
        <v>34</v>
      </c>
      <c r="C206" s="25" t="s">
        <v>1117</v>
      </c>
      <c r="D206" s="25" t="s">
        <v>40</v>
      </c>
      <c r="E206" s="25" t="n">
        <v>3</v>
      </c>
      <c r="F206" s="25" t="n">
        <v>1</v>
      </c>
      <c r="G206" s="26" t="n">
        <v>0.001</v>
      </c>
      <c r="H206" s="25" t="n">
        <v>0</v>
      </c>
      <c r="I206" s="27" t="n">
        <v>0</v>
      </c>
      <c r="J206" s="25" t="n">
        <v>19</v>
      </c>
      <c r="K206" s="26" t="n">
        <v>0.0457</v>
      </c>
      <c r="M206" s="0" t="s">
        <v>342</v>
      </c>
      <c r="N206" s="0" t="str">
        <f aca="false">IFERROR(VLOOKUP(A206,C$3:K$433,2,FALSE()),"")</f>
        <v>WR</v>
      </c>
      <c r="O206" s="0" t="n">
        <f aca="false">IFERROR(VLOOKUP(A206,C$3:K$433,3,FALSE()),"")</f>
        <v>2</v>
      </c>
      <c r="P206" s="0" t="n">
        <f aca="false">IFERROR(VLOOKUP(A206,C$3:K$433,4,FALSE()),"")</f>
        <v>51</v>
      </c>
      <c r="Q206" s="0" t="n">
        <f aca="false">IFERROR(VLOOKUP(A206,C$3:K$433,6,FALSE()),"")</f>
        <v>0</v>
      </c>
      <c r="R206" s="0" t="n">
        <f aca="false">IFERROR(VLOOKUP(A206,C$3:K$433,8,FALSE()),"")</f>
        <v>8</v>
      </c>
      <c r="AC206" s="25"/>
    </row>
    <row r="207" customFormat="false" ht="15" hidden="false" customHeight="false" outlineLevel="0" collapsed="false">
      <c r="A207" s="1" t="s">
        <v>343</v>
      </c>
      <c r="B207" s="1" t="s">
        <v>34</v>
      </c>
      <c r="C207" s="25" t="s">
        <v>549</v>
      </c>
      <c r="D207" s="25" t="s">
        <v>1001</v>
      </c>
      <c r="E207" s="25" t="n">
        <v>16</v>
      </c>
      <c r="F207" s="25" t="n">
        <v>38</v>
      </c>
      <c r="G207" s="26" t="n">
        <v>0.034</v>
      </c>
      <c r="H207" s="25" t="n">
        <v>0</v>
      </c>
      <c r="I207" s="27" t="n">
        <v>0</v>
      </c>
      <c r="J207" s="25" t="n">
        <v>136</v>
      </c>
      <c r="K207" s="26" t="n">
        <v>0.2875</v>
      </c>
      <c r="M207" s="0" t="s">
        <v>343</v>
      </c>
      <c r="N207" s="0" t="str">
        <f aca="false">IFERROR(VLOOKUP(A207,C$3:K$433,2,FALSE()),"")</f>
        <v/>
      </c>
      <c r="O207" s="0" t="str">
        <f aca="false">IFERROR(VLOOKUP(A207,C$3:K$433,3,FALSE()),"")</f>
        <v/>
      </c>
      <c r="P207" s="0" t="str">
        <f aca="false">IFERROR(VLOOKUP(A207,C$3:K$433,4,FALSE()),"")</f>
        <v/>
      </c>
      <c r="Q207" s="0" t="str">
        <f aca="false">IFERROR(VLOOKUP(A207,C$3:K$433,6,FALSE()),"")</f>
        <v/>
      </c>
      <c r="R207" s="0" t="str">
        <f aca="false">IFERROR(VLOOKUP(A207,C$3:K$433,8,FALSE()),"")</f>
        <v/>
      </c>
      <c r="AC207" s="25"/>
    </row>
    <row r="208" customFormat="false" ht="15" hidden="false" customHeight="false" outlineLevel="0" collapsed="false">
      <c r="A208" s="1" t="s">
        <v>344</v>
      </c>
      <c r="B208" s="1" t="s">
        <v>47</v>
      </c>
      <c r="C208" s="25" t="s">
        <v>553</v>
      </c>
      <c r="D208" s="25" t="s">
        <v>1003</v>
      </c>
      <c r="E208" s="25" t="n">
        <v>16</v>
      </c>
      <c r="F208" s="25" t="n">
        <v>0</v>
      </c>
      <c r="G208" s="27" t="n">
        <v>0</v>
      </c>
      <c r="H208" s="25" t="n">
        <v>970</v>
      </c>
      <c r="I208" s="26" t="n">
        <v>0.9519</v>
      </c>
      <c r="J208" s="25" t="n">
        <v>72</v>
      </c>
      <c r="K208" s="26" t="n">
        <v>0.164</v>
      </c>
      <c r="M208" s="0" t="s">
        <v>344</v>
      </c>
      <c r="N208" s="0" t="str">
        <f aca="false">IFERROR(VLOOKUP(A208,C$3:K$433,2,FALSE()),"")</f>
        <v/>
      </c>
      <c r="O208" s="0" t="str">
        <f aca="false">IFERROR(VLOOKUP(A208,C$3:K$433,3,FALSE()),"")</f>
        <v/>
      </c>
      <c r="P208" s="0" t="str">
        <f aca="false">IFERROR(VLOOKUP(A208,C$3:K$433,4,FALSE()),"")</f>
        <v/>
      </c>
      <c r="Q208" s="0" t="str">
        <f aca="false">IFERROR(VLOOKUP(A208,C$3:K$433,6,FALSE()),"")</f>
        <v/>
      </c>
      <c r="R208" s="0" t="str">
        <f aca="false">IFERROR(VLOOKUP(A208,C$3:K$433,8,FALSE()),"")</f>
        <v/>
      </c>
      <c r="AC208" s="25"/>
    </row>
    <row r="209" customFormat="false" ht="15" hidden="false" customHeight="false" outlineLevel="0" collapsed="false">
      <c r="A209" s="1" t="s">
        <v>345</v>
      </c>
      <c r="B209" s="1" t="s">
        <v>37</v>
      </c>
      <c r="C209" s="25" t="s">
        <v>554</v>
      </c>
      <c r="D209" s="25" t="s">
        <v>85</v>
      </c>
      <c r="E209" s="25" t="n">
        <v>16</v>
      </c>
      <c r="F209" s="25" t="n">
        <v>0</v>
      </c>
      <c r="G209" s="27" t="n">
        <v>0</v>
      </c>
      <c r="H209" s="25" t="n">
        <v>622</v>
      </c>
      <c r="I209" s="26" t="n">
        <v>0.5399</v>
      </c>
      <c r="J209" s="25" t="n">
        <v>77</v>
      </c>
      <c r="K209" s="26" t="n">
        <v>0.1656</v>
      </c>
      <c r="M209" s="0" t="s">
        <v>345</v>
      </c>
      <c r="N209" s="0" t="str">
        <f aca="false">IFERROR(VLOOKUP(A209,C$3:K$433,2,FALSE()),"")</f>
        <v/>
      </c>
      <c r="O209" s="0" t="str">
        <f aca="false">IFERROR(VLOOKUP(A209,C$3:K$433,3,FALSE()),"")</f>
        <v/>
      </c>
      <c r="P209" s="0" t="str">
        <f aca="false">IFERROR(VLOOKUP(A209,C$3:K$433,4,FALSE()),"")</f>
        <v/>
      </c>
      <c r="Q209" s="0" t="str">
        <f aca="false">IFERROR(VLOOKUP(A209,C$3:K$433,6,FALSE()),"")</f>
        <v/>
      </c>
      <c r="R209" s="0" t="str">
        <f aca="false">IFERROR(VLOOKUP(A209,C$3:K$433,8,FALSE()),"")</f>
        <v/>
      </c>
      <c r="AC209" s="25"/>
    </row>
    <row r="210" customFormat="false" ht="15" hidden="false" customHeight="false" outlineLevel="0" collapsed="false">
      <c r="A210" s="1" t="s">
        <v>346</v>
      </c>
      <c r="B210" s="1" t="s">
        <v>40</v>
      </c>
      <c r="C210" s="25" t="s">
        <v>555</v>
      </c>
      <c r="D210" s="25" t="s">
        <v>30</v>
      </c>
      <c r="E210" s="25" t="n">
        <v>11</v>
      </c>
      <c r="F210" s="25" t="n">
        <v>0</v>
      </c>
      <c r="G210" s="27" t="n">
        <v>0</v>
      </c>
      <c r="H210" s="25" t="n">
        <v>18</v>
      </c>
      <c r="I210" s="26" t="n">
        <v>0.0173</v>
      </c>
      <c r="J210" s="25" t="n">
        <v>151</v>
      </c>
      <c r="K210" s="26" t="n">
        <v>0.3371</v>
      </c>
      <c r="M210" s="0" t="s">
        <v>346</v>
      </c>
      <c r="N210" s="0" t="str">
        <f aca="false">IFERROR(VLOOKUP(A210,C$3:K$433,2,FALSE()),"")</f>
        <v/>
      </c>
      <c r="O210" s="0" t="str">
        <f aca="false">IFERROR(VLOOKUP(A210,C$3:K$433,3,FALSE()),"")</f>
        <v/>
      </c>
      <c r="P210" s="0" t="str">
        <f aca="false">IFERROR(VLOOKUP(A210,C$3:K$433,4,FALSE()),"")</f>
        <v/>
      </c>
      <c r="Q210" s="0" t="str">
        <f aca="false">IFERROR(VLOOKUP(A210,C$3:K$433,6,FALSE()),"")</f>
        <v/>
      </c>
      <c r="R210" s="0" t="str">
        <f aca="false">IFERROR(VLOOKUP(A210,C$3:K$433,8,FALSE()),"")</f>
        <v/>
      </c>
      <c r="AC210" s="25"/>
    </row>
    <row r="211" customFormat="false" ht="15" hidden="false" customHeight="false" outlineLevel="0" collapsed="false">
      <c r="A211" s="1" t="s">
        <v>347</v>
      </c>
      <c r="B211" s="1" t="s">
        <v>55</v>
      </c>
      <c r="C211" s="25" t="s">
        <v>556</v>
      </c>
      <c r="D211" s="25" t="s">
        <v>34</v>
      </c>
      <c r="E211" s="25" t="n">
        <v>16</v>
      </c>
      <c r="F211" s="25" t="n">
        <v>277</v>
      </c>
      <c r="G211" s="26" t="n">
        <v>0.2577</v>
      </c>
      <c r="H211" s="25" t="n">
        <v>0</v>
      </c>
      <c r="I211" s="27" t="n">
        <v>0</v>
      </c>
      <c r="J211" s="25" t="n">
        <v>188</v>
      </c>
      <c r="K211" s="26" t="n">
        <v>0.4009</v>
      </c>
      <c r="M211" s="0" t="s">
        <v>347</v>
      </c>
      <c r="N211" s="0" t="str">
        <f aca="false">IFERROR(VLOOKUP(A211,C$3:K$433,2,FALSE()),"")</f>
        <v/>
      </c>
      <c r="O211" s="0" t="str">
        <f aca="false">IFERROR(VLOOKUP(A211,C$3:K$433,3,FALSE()),"")</f>
        <v/>
      </c>
      <c r="P211" s="0" t="str">
        <f aca="false">IFERROR(VLOOKUP(A211,C$3:K$433,4,FALSE()),"")</f>
        <v/>
      </c>
      <c r="Q211" s="0" t="str">
        <f aca="false">IFERROR(VLOOKUP(A211,C$3:K$433,6,FALSE()),"")</f>
        <v/>
      </c>
      <c r="R211" s="0" t="str">
        <f aca="false">IFERROR(VLOOKUP(A211,C$3:K$433,8,FALSE()),"")</f>
        <v/>
      </c>
      <c r="AC211" s="25"/>
    </row>
    <row r="212" customFormat="false" ht="15" hidden="false" customHeight="false" outlineLevel="0" collapsed="false">
      <c r="A212" s="1" t="s">
        <v>348</v>
      </c>
      <c r="B212" s="1" t="s">
        <v>55</v>
      </c>
      <c r="C212" s="25" t="s">
        <v>1118</v>
      </c>
      <c r="D212" s="25" t="s">
        <v>1003</v>
      </c>
      <c r="E212" s="25" t="n">
        <v>2</v>
      </c>
      <c r="F212" s="25" t="n">
        <v>0</v>
      </c>
      <c r="G212" s="27" t="n">
        <v>0</v>
      </c>
      <c r="H212" s="25" t="n">
        <v>0</v>
      </c>
      <c r="I212" s="27" t="n">
        <v>0</v>
      </c>
      <c r="J212" s="25" t="n">
        <v>33</v>
      </c>
      <c r="K212" s="26" t="n">
        <v>0.0745</v>
      </c>
      <c r="M212" s="0" t="s">
        <v>348</v>
      </c>
      <c r="N212" s="0" t="str">
        <f aca="false">IFERROR(VLOOKUP(A212,C$3:K$433,2,FALSE()),"")</f>
        <v>LB</v>
      </c>
      <c r="O212" s="0" t="n">
        <f aca="false">IFERROR(VLOOKUP(A212,C$3:K$433,3,FALSE()),"")</f>
        <v>1</v>
      </c>
      <c r="P212" s="0" t="n">
        <f aca="false">IFERROR(VLOOKUP(A212,C$3:K$433,4,FALSE()),"")</f>
        <v>0</v>
      </c>
      <c r="Q212" s="0" t="n">
        <f aca="false">IFERROR(VLOOKUP(A212,C$3:K$433,6,FALSE()),"")</f>
        <v>0</v>
      </c>
      <c r="R212" s="0" t="n">
        <f aca="false">IFERROR(VLOOKUP(A212,C$3:K$433,8,FALSE()),"")</f>
        <v>8</v>
      </c>
      <c r="AC212" s="25"/>
    </row>
    <row r="213" customFormat="false" ht="15" hidden="false" customHeight="false" outlineLevel="0" collapsed="false">
      <c r="A213" s="1" t="s">
        <v>349</v>
      </c>
      <c r="B213" s="1" t="s">
        <v>34</v>
      </c>
      <c r="C213" s="25" t="s">
        <v>1118</v>
      </c>
      <c r="D213" s="25" t="s">
        <v>1003</v>
      </c>
      <c r="E213" s="25" t="n">
        <v>7</v>
      </c>
      <c r="F213" s="25" t="n">
        <v>0</v>
      </c>
      <c r="G213" s="27" t="n">
        <v>0</v>
      </c>
      <c r="H213" s="25" t="n">
        <v>21</v>
      </c>
      <c r="I213" s="26" t="n">
        <v>0.0194</v>
      </c>
      <c r="J213" s="25" t="n">
        <v>114</v>
      </c>
      <c r="K213" s="26" t="n">
        <v>0.2597</v>
      </c>
      <c r="M213" s="0" t="s">
        <v>349</v>
      </c>
      <c r="N213" s="0" t="str">
        <f aca="false">IFERROR(VLOOKUP(A213,C$3:K$433,2,FALSE()),"")</f>
        <v/>
      </c>
      <c r="O213" s="0" t="str">
        <f aca="false">IFERROR(VLOOKUP(A213,C$3:K$433,3,FALSE()),"")</f>
        <v/>
      </c>
      <c r="P213" s="0" t="str">
        <f aca="false">IFERROR(VLOOKUP(A213,C$3:K$433,4,FALSE()),"")</f>
        <v/>
      </c>
      <c r="Q213" s="0" t="str">
        <f aca="false">IFERROR(VLOOKUP(A213,C$3:K$433,6,FALSE()),"")</f>
        <v/>
      </c>
      <c r="R213" s="0" t="str">
        <f aca="false">IFERROR(VLOOKUP(A213,C$3:K$433,8,FALSE()),"")</f>
        <v/>
      </c>
      <c r="AC213" s="25"/>
    </row>
    <row r="214" customFormat="false" ht="15" hidden="false" customHeight="false" outlineLevel="0" collapsed="false">
      <c r="A214" s="1" t="s">
        <v>351</v>
      </c>
      <c r="B214" s="1" t="s">
        <v>27</v>
      </c>
      <c r="C214" s="25" t="s">
        <v>1119</v>
      </c>
      <c r="D214" s="25" t="s">
        <v>34</v>
      </c>
      <c r="E214" s="25" t="n">
        <v>7</v>
      </c>
      <c r="F214" s="25" t="n">
        <v>134</v>
      </c>
      <c r="G214" s="26" t="n">
        <v>0.1185</v>
      </c>
      <c r="H214" s="25" t="n">
        <v>0</v>
      </c>
      <c r="I214" s="27" t="n">
        <v>0</v>
      </c>
      <c r="J214" s="25" t="n">
        <v>61</v>
      </c>
      <c r="K214" s="26" t="n">
        <v>0.139</v>
      </c>
      <c r="M214" s="0" t="s">
        <v>351</v>
      </c>
      <c r="N214" s="0" t="str">
        <f aca="false">IFERROR(VLOOKUP(A214,C$3:K$433,2,FALSE()),"")</f>
        <v/>
      </c>
      <c r="O214" s="0" t="str">
        <f aca="false">IFERROR(VLOOKUP(A214,C$3:K$433,3,FALSE()),"")</f>
        <v/>
      </c>
      <c r="P214" s="0" t="str">
        <f aca="false">IFERROR(VLOOKUP(A214,C$3:K$433,4,FALSE()),"")</f>
        <v/>
      </c>
      <c r="Q214" s="0" t="str">
        <f aca="false">IFERROR(VLOOKUP(A214,C$3:K$433,6,FALSE()),"")</f>
        <v/>
      </c>
      <c r="R214" s="0" t="str">
        <f aca="false">IFERROR(VLOOKUP(A214,C$3:K$433,8,FALSE()),"")</f>
        <v/>
      </c>
      <c r="AC214" s="25"/>
    </row>
    <row r="215" customFormat="false" ht="15" hidden="false" customHeight="false" outlineLevel="0" collapsed="false">
      <c r="A215" s="1" t="s">
        <v>352</v>
      </c>
      <c r="B215" s="1" t="s">
        <v>34</v>
      </c>
      <c r="C215" s="25" t="s">
        <v>1119</v>
      </c>
      <c r="D215" s="25" t="s">
        <v>34</v>
      </c>
      <c r="E215" s="25" t="n">
        <v>3</v>
      </c>
      <c r="F215" s="25" t="n">
        <v>37</v>
      </c>
      <c r="G215" s="26" t="n">
        <v>0.0326</v>
      </c>
      <c r="H215" s="25" t="n">
        <v>0</v>
      </c>
      <c r="I215" s="27" t="n">
        <v>0</v>
      </c>
      <c r="J215" s="25" t="n">
        <v>13</v>
      </c>
      <c r="K215" s="26" t="n">
        <v>0.0296</v>
      </c>
      <c r="M215" s="0" t="s">
        <v>352</v>
      </c>
      <c r="N215" s="0" t="str">
        <f aca="false">IFERROR(VLOOKUP(A215,C$3:K$433,2,FALSE()),"")</f>
        <v/>
      </c>
      <c r="O215" s="0" t="str">
        <f aca="false">IFERROR(VLOOKUP(A215,C$3:K$433,3,FALSE()),"")</f>
        <v/>
      </c>
      <c r="P215" s="0" t="str">
        <f aca="false">IFERROR(VLOOKUP(A215,C$3:K$433,4,FALSE()),"")</f>
        <v/>
      </c>
      <c r="Q215" s="0" t="str">
        <f aca="false">IFERROR(VLOOKUP(A215,C$3:K$433,6,FALSE()),"")</f>
        <v/>
      </c>
      <c r="R215" s="0" t="str">
        <f aca="false">IFERROR(VLOOKUP(A215,C$3:K$433,8,FALSE()),"")</f>
        <v/>
      </c>
      <c r="AC215" s="25"/>
    </row>
    <row r="216" customFormat="false" ht="15" hidden="false" customHeight="false" outlineLevel="0" collapsed="false">
      <c r="A216" s="1" t="s">
        <v>353</v>
      </c>
      <c r="B216" s="1" t="s">
        <v>19</v>
      </c>
      <c r="C216" s="25" t="s">
        <v>1120</v>
      </c>
      <c r="D216" s="25" t="s">
        <v>1003</v>
      </c>
      <c r="E216" s="25" t="n">
        <v>1</v>
      </c>
      <c r="F216" s="25" t="n">
        <v>0</v>
      </c>
      <c r="G216" s="27" t="n">
        <v>0</v>
      </c>
      <c r="H216" s="25" t="n">
        <v>0</v>
      </c>
      <c r="I216" s="27" t="n">
        <v>0</v>
      </c>
      <c r="J216" s="25" t="n">
        <v>14</v>
      </c>
      <c r="K216" s="26" t="n">
        <v>0.0295</v>
      </c>
      <c r="M216" s="0" t="s">
        <v>353</v>
      </c>
      <c r="N216" s="0" t="str">
        <f aca="false">IFERROR(VLOOKUP(A216,C$3:K$433,2,FALSE()),"")</f>
        <v>LB</v>
      </c>
      <c r="O216" s="0" t="n">
        <f aca="false">IFERROR(VLOOKUP(A216,C$3:K$433,3,FALSE()),"")</f>
        <v>12</v>
      </c>
      <c r="P216" s="0" t="n">
        <f aca="false">IFERROR(VLOOKUP(A216,C$3:K$433,4,FALSE()),"")</f>
        <v>0</v>
      </c>
      <c r="Q216" s="0" t="n">
        <f aca="false">IFERROR(VLOOKUP(A216,C$3:K$433,6,FALSE()),"")</f>
        <v>483</v>
      </c>
      <c r="R216" s="0" t="n">
        <f aca="false">IFERROR(VLOOKUP(A216,C$3:K$433,8,FALSE()),"")</f>
        <v>1</v>
      </c>
      <c r="AC216" s="25"/>
    </row>
    <row r="217" customFormat="false" ht="15" hidden="false" customHeight="false" outlineLevel="0" collapsed="false">
      <c r="A217" s="1" t="s">
        <v>354</v>
      </c>
      <c r="B217" s="1" t="s">
        <v>34</v>
      </c>
      <c r="C217" s="25" t="s">
        <v>1120</v>
      </c>
      <c r="D217" s="25" t="s">
        <v>1003</v>
      </c>
      <c r="E217" s="25" t="n">
        <v>4</v>
      </c>
      <c r="F217" s="25" t="n">
        <v>0</v>
      </c>
      <c r="G217" s="27" t="n">
        <v>0</v>
      </c>
      <c r="H217" s="25" t="n">
        <v>0</v>
      </c>
      <c r="I217" s="27" t="n">
        <v>0</v>
      </c>
      <c r="J217" s="25" t="n">
        <v>88</v>
      </c>
      <c r="K217" s="26" t="n">
        <v>0.2005</v>
      </c>
      <c r="M217" s="0" t="s">
        <v>354</v>
      </c>
      <c r="N217" s="0" t="str">
        <f aca="false">IFERROR(VLOOKUP(A217,C$3:K$433,2,FALSE()),"")</f>
        <v/>
      </c>
      <c r="O217" s="0" t="str">
        <f aca="false">IFERROR(VLOOKUP(A217,C$3:K$433,3,FALSE()),"")</f>
        <v/>
      </c>
      <c r="P217" s="0" t="str">
        <f aca="false">IFERROR(VLOOKUP(A217,C$3:K$433,4,FALSE()),"")</f>
        <v/>
      </c>
      <c r="Q217" s="0" t="str">
        <f aca="false">IFERROR(VLOOKUP(A217,C$3:K$433,6,FALSE()),"")</f>
        <v/>
      </c>
      <c r="R217" s="0" t="str">
        <f aca="false">IFERROR(VLOOKUP(A217,C$3:K$433,8,FALSE()),"")</f>
        <v/>
      </c>
      <c r="AC217" s="25"/>
    </row>
    <row r="218" customFormat="false" ht="15" hidden="false" customHeight="false" outlineLevel="0" collapsed="false">
      <c r="A218" s="1" t="s">
        <v>355</v>
      </c>
      <c r="B218" s="1" t="s">
        <v>85</v>
      </c>
      <c r="C218" s="25" t="s">
        <v>562</v>
      </c>
      <c r="D218" s="25" t="s">
        <v>504</v>
      </c>
      <c r="E218" s="25" t="n">
        <v>16</v>
      </c>
      <c r="F218" s="25" t="n">
        <v>0</v>
      </c>
      <c r="G218" s="27" t="n">
        <v>0</v>
      </c>
      <c r="H218" s="25" t="n">
        <v>0</v>
      </c>
      <c r="I218" s="27" t="n">
        <v>0</v>
      </c>
      <c r="J218" s="25" t="n">
        <v>169</v>
      </c>
      <c r="K218" s="26" t="n">
        <v>0.3611</v>
      </c>
      <c r="M218" s="0" t="s">
        <v>355</v>
      </c>
      <c r="N218" s="0" t="str">
        <f aca="false">IFERROR(VLOOKUP(A218,C$3:K$433,2,FALSE()),"")</f>
        <v>NT</v>
      </c>
      <c r="O218" s="0" t="n">
        <f aca="false">IFERROR(VLOOKUP(A218,C$3:K$433,3,FALSE()),"")</f>
        <v>16</v>
      </c>
      <c r="P218" s="0" t="n">
        <f aca="false">IFERROR(VLOOKUP(A218,C$3:K$433,4,FALSE()),"")</f>
        <v>0</v>
      </c>
      <c r="Q218" s="0" t="n">
        <f aca="false">IFERROR(VLOOKUP(A218,C$3:K$433,6,FALSE()),"")</f>
        <v>204</v>
      </c>
      <c r="R218" s="0" t="n">
        <f aca="false">IFERROR(VLOOKUP(A218,C$3:K$433,8,FALSE()),"")</f>
        <v>108</v>
      </c>
      <c r="AC218" s="25"/>
    </row>
    <row r="219" customFormat="false" ht="15" hidden="false" customHeight="false" outlineLevel="0" collapsed="false">
      <c r="A219" s="1" t="s">
        <v>357</v>
      </c>
      <c r="B219" s="1" t="s">
        <v>68</v>
      </c>
      <c r="C219" s="25" t="s">
        <v>563</v>
      </c>
      <c r="D219" s="25" t="s">
        <v>47</v>
      </c>
      <c r="E219" s="25" t="n">
        <v>16</v>
      </c>
      <c r="F219" s="25" t="n">
        <v>0</v>
      </c>
      <c r="G219" s="27" t="n">
        <v>0</v>
      </c>
      <c r="H219" s="25" t="n">
        <v>2</v>
      </c>
      <c r="I219" s="26" t="n">
        <v>0.0019</v>
      </c>
      <c r="J219" s="25" t="n">
        <v>303</v>
      </c>
      <c r="K219" s="26" t="n">
        <v>0.6902</v>
      </c>
      <c r="M219" s="0" t="s">
        <v>357</v>
      </c>
      <c r="N219" s="0" t="str">
        <f aca="false">IFERROR(VLOOKUP(A219,C$3:K$433,2,FALSE()),"")</f>
        <v/>
      </c>
      <c r="O219" s="0" t="str">
        <f aca="false">IFERROR(VLOOKUP(A219,C$3:K$433,3,FALSE()),"")</f>
        <v/>
      </c>
      <c r="P219" s="0" t="str">
        <f aca="false">IFERROR(VLOOKUP(A219,C$3:K$433,4,FALSE()),"")</f>
        <v/>
      </c>
      <c r="Q219" s="0" t="str">
        <f aca="false">IFERROR(VLOOKUP(A219,C$3:K$433,6,FALSE()),"")</f>
        <v/>
      </c>
      <c r="R219" s="0" t="str">
        <f aca="false">IFERROR(VLOOKUP(A219,C$3:K$433,8,FALSE()),"")</f>
        <v/>
      </c>
      <c r="AC219" s="25"/>
    </row>
    <row r="220" customFormat="false" ht="15" hidden="false" customHeight="false" outlineLevel="0" collapsed="false">
      <c r="A220" s="1" t="s">
        <v>358</v>
      </c>
      <c r="B220" s="1" t="s">
        <v>34</v>
      </c>
      <c r="C220" s="25" t="s">
        <v>564</v>
      </c>
      <c r="D220" s="25" t="s">
        <v>47</v>
      </c>
      <c r="E220" s="25" t="n">
        <v>16</v>
      </c>
      <c r="F220" s="25" t="n">
        <v>0</v>
      </c>
      <c r="G220" s="27" t="n">
        <v>0</v>
      </c>
      <c r="H220" s="25" t="n">
        <v>618</v>
      </c>
      <c r="I220" s="26" t="n">
        <v>0.5685</v>
      </c>
      <c r="J220" s="25" t="n">
        <v>219</v>
      </c>
      <c r="K220" s="26" t="n">
        <v>0.4955</v>
      </c>
      <c r="M220" s="0" t="s">
        <v>358</v>
      </c>
      <c r="N220" s="0" t="str">
        <f aca="false">IFERROR(VLOOKUP(A220,C$3:K$433,2,FALSE()),"")</f>
        <v/>
      </c>
      <c r="O220" s="0" t="str">
        <f aca="false">IFERROR(VLOOKUP(A220,C$3:K$433,3,FALSE()),"")</f>
        <v/>
      </c>
      <c r="P220" s="0" t="str">
        <f aca="false">IFERROR(VLOOKUP(A220,C$3:K$433,4,FALSE()),"")</f>
        <v/>
      </c>
      <c r="Q220" s="0" t="str">
        <f aca="false">IFERROR(VLOOKUP(A220,C$3:K$433,6,FALSE()),"")</f>
        <v/>
      </c>
      <c r="R220" s="0" t="str">
        <f aca="false">IFERROR(VLOOKUP(A220,C$3:K$433,8,FALSE()),"")</f>
        <v/>
      </c>
      <c r="AC220" s="25"/>
    </row>
    <row r="221" customFormat="false" ht="15" hidden="false" customHeight="false" outlineLevel="0" collapsed="false">
      <c r="A221" s="1" t="s">
        <v>360</v>
      </c>
      <c r="B221" s="1" t="s">
        <v>85</v>
      </c>
      <c r="C221" s="25" t="s">
        <v>572</v>
      </c>
      <c r="D221" s="25" t="s">
        <v>47</v>
      </c>
      <c r="E221" s="25" t="n">
        <v>10</v>
      </c>
      <c r="F221" s="25" t="n">
        <v>0</v>
      </c>
      <c r="G221" s="27" t="n">
        <v>0</v>
      </c>
      <c r="H221" s="25" t="n">
        <v>227</v>
      </c>
      <c r="I221" s="26" t="n">
        <v>0.2176</v>
      </c>
      <c r="J221" s="25" t="n">
        <v>65</v>
      </c>
      <c r="K221" s="26" t="n">
        <v>0.1451</v>
      </c>
      <c r="M221" s="0" t="s">
        <v>360</v>
      </c>
      <c r="N221" s="0" t="str">
        <f aca="false">IFERROR(VLOOKUP(A221,C$3:K$433,2,FALSE()),"")</f>
        <v/>
      </c>
      <c r="O221" s="0" t="str">
        <f aca="false">IFERROR(VLOOKUP(A221,C$3:K$433,3,FALSE()),"")</f>
        <v/>
      </c>
      <c r="P221" s="0" t="str">
        <f aca="false">IFERROR(VLOOKUP(A221,C$3:K$433,4,FALSE()),"")</f>
        <v/>
      </c>
      <c r="Q221" s="0" t="str">
        <f aca="false">IFERROR(VLOOKUP(A221,C$3:K$433,6,FALSE()),"")</f>
        <v/>
      </c>
      <c r="R221" s="0" t="str">
        <f aca="false">IFERROR(VLOOKUP(A221,C$3:K$433,8,FALSE()),"")</f>
        <v/>
      </c>
      <c r="AC221" s="25"/>
    </row>
    <row r="222" customFormat="false" ht="15" hidden="false" customHeight="false" outlineLevel="0" collapsed="false">
      <c r="A222" s="1" t="s">
        <v>361</v>
      </c>
      <c r="B222" s="1" t="s">
        <v>24</v>
      </c>
      <c r="C222" s="25" t="s">
        <v>1121</v>
      </c>
      <c r="D222" s="25" t="s">
        <v>40</v>
      </c>
      <c r="E222" s="25" t="n">
        <v>3</v>
      </c>
      <c r="F222" s="25" t="n">
        <v>118</v>
      </c>
      <c r="G222" s="26" t="n">
        <v>0.1041</v>
      </c>
      <c r="H222" s="25" t="n">
        <v>0</v>
      </c>
      <c r="I222" s="27" t="n">
        <v>0</v>
      </c>
      <c r="J222" s="25" t="n">
        <v>0</v>
      </c>
      <c r="K222" s="27" t="n">
        <v>0</v>
      </c>
      <c r="M222" s="0" t="s">
        <v>361</v>
      </c>
      <c r="N222" s="0" t="str">
        <f aca="false">IFERROR(VLOOKUP(A222,C$3:K$433,2,FALSE()),"")</f>
        <v/>
      </c>
      <c r="O222" s="0" t="str">
        <f aca="false">IFERROR(VLOOKUP(A222,C$3:K$433,3,FALSE()),"")</f>
        <v/>
      </c>
      <c r="P222" s="0" t="str">
        <f aca="false">IFERROR(VLOOKUP(A222,C$3:K$433,4,FALSE()),"")</f>
        <v/>
      </c>
      <c r="Q222" s="0" t="str">
        <f aca="false">IFERROR(VLOOKUP(A222,C$3:K$433,6,FALSE()),"")</f>
        <v/>
      </c>
      <c r="R222" s="0" t="str">
        <f aca="false">IFERROR(VLOOKUP(A222,C$3:K$433,8,FALSE()),"")</f>
        <v/>
      </c>
      <c r="AC222" s="25"/>
    </row>
    <row r="223" customFormat="false" ht="15" hidden="false" customHeight="false" outlineLevel="0" collapsed="false">
      <c r="A223" s="1" t="s">
        <v>362</v>
      </c>
      <c r="B223" s="1" t="s">
        <v>37</v>
      </c>
      <c r="C223" s="25" t="s">
        <v>1121</v>
      </c>
      <c r="D223" s="25" t="s">
        <v>40</v>
      </c>
      <c r="E223" s="25" t="n">
        <v>4</v>
      </c>
      <c r="F223" s="25" t="n">
        <v>119</v>
      </c>
      <c r="G223" s="26" t="n">
        <v>0.1107</v>
      </c>
      <c r="H223" s="25" t="n">
        <v>0</v>
      </c>
      <c r="I223" s="27" t="n">
        <v>0</v>
      </c>
      <c r="J223" s="25" t="n">
        <v>0</v>
      </c>
      <c r="K223" s="27" t="n">
        <v>0</v>
      </c>
      <c r="M223" s="0" t="s">
        <v>362</v>
      </c>
      <c r="N223" s="0" t="str">
        <f aca="false">IFERROR(VLOOKUP(A223,C$3:K$433,2,FALSE()),"")</f>
        <v>FS</v>
      </c>
      <c r="O223" s="0" t="n">
        <f aca="false">IFERROR(VLOOKUP(A223,C$3:K$433,3,FALSE()),"")</f>
        <v>12</v>
      </c>
      <c r="P223" s="0" t="n">
        <f aca="false">IFERROR(VLOOKUP(A223,C$3:K$433,4,FALSE()),"")</f>
        <v>0</v>
      </c>
      <c r="Q223" s="0" t="n">
        <f aca="false">IFERROR(VLOOKUP(A223,C$3:K$433,6,FALSE()),"")</f>
        <v>102</v>
      </c>
      <c r="R223" s="0" t="n">
        <f aca="false">IFERROR(VLOOKUP(A223,C$3:K$433,8,FALSE()),"")</f>
        <v>211</v>
      </c>
      <c r="AC223" s="25"/>
    </row>
    <row r="224" customFormat="false" ht="15" hidden="false" customHeight="false" outlineLevel="0" collapsed="false">
      <c r="A224" s="1" t="s">
        <v>363</v>
      </c>
      <c r="B224" s="1" t="s">
        <v>85</v>
      </c>
      <c r="C224" s="25" t="s">
        <v>1121</v>
      </c>
      <c r="D224" s="25" t="s">
        <v>40</v>
      </c>
      <c r="E224" s="25" t="n">
        <v>2</v>
      </c>
      <c r="F224" s="25" t="n">
        <v>28</v>
      </c>
      <c r="G224" s="26" t="n">
        <v>0.027</v>
      </c>
      <c r="H224" s="25" t="n">
        <v>0</v>
      </c>
      <c r="I224" s="27" t="n">
        <v>0</v>
      </c>
      <c r="J224" s="25" t="n">
        <v>0</v>
      </c>
      <c r="K224" s="27" t="n">
        <v>0</v>
      </c>
      <c r="M224" s="0" t="s">
        <v>363</v>
      </c>
      <c r="N224" s="0" t="str">
        <f aca="false">IFERROR(VLOOKUP(A224,C$3:K$433,2,FALSE()),"")</f>
        <v>DT</v>
      </c>
      <c r="O224" s="0" t="n">
        <f aca="false">IFERROR(VLOOKUP(A224,C$3:K$433,3,FALSE()),"")</f>
        <v>4</v>
      </c>
      <c r="P224" s="0" t="n">
        <f aca="false">IFERROR(VLOOKUP(A224,C$3:K$433,4,FALSE()),"")</f>
        <v>0</v>
      </c>
      <c r="Q224" s="0" t="n">
        <f aca="false">IFERROR(VLOOKUP(A224,C$3:K$433,6,FALSE()),"")</f>
        <v>57</v>
      </c>
      <c r="R224" s="0" t="n">
        <f aca="false">IFERROR(VLOOKUP(A224,C$3:K$433,8,FALSE()),"")</f>
        <v>0</v>
      </c>
      <c r="AC224" s="25"/>
    </row>
    <row r="225" customFormat="false" ht="15" hidden="false" customHeight="false" outlineLevel="0" collapsed="false">
      <c r="A225" s="1" t="s">
        <v>364</v>
      </c>
      <c r="B225" s="1" t="s">
        <v>47</v>
      </c>
      <c r="C225" s="25" t="s">
        <v>577</v>
      </c>
      <c r="D225" s="25" t="s">
        <v>34</v>
      </c>
      <c r="E225" s="25" t="n">
        <v>16</v>
      </c>
      <c r="F225" s="25" t="n">
        <v>291</v>
      </c>
      <c r="G225" s="26" t="n">
        <v>0.2801</v>
      </c>
      <c r="H225" s="25" t="n">
        <v>0</v>
      </c>
      <c r="I225" s="27" t="n">
        <v>0</v>
      </c>
      <c r="J225" s="25" t="n">
        <v>221</v>
      </c>
      <c r="K225" s="26" t="n">
        <v>0.4653</v>
      </c>
      <c r="M225" s="0" t="s">
        <v>364</v>
      </c>
      <c r="N225" s="0" t="str">
        <f aca="false">IFERROR(VLOOKUP(A225,C$3:K$433,2,FALSE()),"")</f>
        <v>FS</v>
      </c>
      <c r="O225" s="0" t="n">
        <f aca="false">IFERROR(VLOOKUP(A225,C$3:K$433,3,FALSE()),"")</f>
        <v>16</v>
      </c>
      <c r="P225" s="0" t="n">
        <f aca="false">IFERROR(VLOOKUP(A225,C$3:K$433,4,FALSE()),"")</f>
        <v>0</v>
      </c>
      <c r="Q225" s="0" t="n">
        <f aca="false">IFERROR(VLOOKUP(A225,C$3:K$433,6,FALSE()),"")</f>
        <v>38</v>
      </c>
      <c r="R225" s="0" t="n">
        <f aca="false">IFERROR(VLOOKUP(A225,C$3:K$433,8,FALSE()),"")</f>
        <v>283</v>
      </c>
      <c r="AC225" s="25"/>
    </row>
    <row r="226" customFormat="false" ht="15" hidden="false" customHeight="false" outlineLevel="0" collapsed="false">
      <c r="A226" s="1" t="s">
        <v>365</v>
      </c>
      <c r="B226" s="1" t="s">
        <v>68</v>
      </c>
      <c r="C226" s="25" t="s">
        <v>1122</v>
      </c>
      <c r="D226" s="25" t="s">
        <v>34</v>
      </c>
      <c r="E226" s="25" t="n">
        <v>12</v>
      </c>
      <c r="F226" s="25" t="n">
        <v>302</v>
      </c>
      <c r="G226" s="26" t="n">
        <v>0.2838</v>
      </c>
      <c r="H226" s="25" t="n">
        <v>0</v>
      </c>
      <c r="I226" s="27" t="n">
        <v>0</v>
      </c>
      <c r="J226" s="25" t="n">
        <v>4</v>
      </c>
      <c r="K226" s="26" t="n">
        <v>0.0086</v>
      </c>
      <c r="M226" s="0" t="s">
        <v>365</v>
      </c>
      <c r="N226" s="0" t="str">
        <f aca="false">IFERROR(VLOOKUP(A226,C$3:K$433,2,FALSE()),"")</f>
        <v/>
      </c>
      <c r="O226" s="0" t="str">
        <f aca="false">IFERROR(VLOOKUP(A226,C$3:K$433,3,FALSE()),"")</f>
        <v/>
      </c>
      <c r="P226" s="0" t="str">
        <f aca="false">IFERROR(VLOOKUP(A226,C$3:K$433,4,FALSE()),"")</f>
        <v/>
      </c>
      <c r="Q226" s="0" t="str">
        <f aca="false">IFERROR(VLOOKUP(A226,C$3:K$433,6,FALSE()),"")</f>
        <v/>
      </c>
      <c r="R226" s="0" t="str">
        <f aca="false">IFERROR(VLOOKUP(A226,C$3:K$433,8,FALSE()),"")</f>
        <v/>
      </c>
      <c r="AC226" s="25"/>
    </row>
    <row r="227" customFormat="false" ht="15" hidden="false" customHeight="false" outlineLevel="0" collapsed="false">
      <c r="A227" s="1" t="s">
        <v>366</v>
      </c>
      <c r="B227" s="1" t="s">
        <v>85</v>
      </c>
      <c r="C227" s="25" t="s">
        <v>1122</v>
      </c>
      <c r="D227" s="25" t="s">
        <v>34</v>
      </c>
      <c r="E227" s="25" t="n">
        <v>1</v>
      </c>
      <c r="F227" s="25" t="n">
        <v>1</v>
      </c>
      <c r="G227" s="26" t="n">
        <v>0.0011</v>
      </c>
      <c r="H227" s="25" t="n">
        <v>0</v>
      </c>
      <c r="I227" s="27" t="n">
        <v>0</v>
      </c>
      <c r="J227" s="25" t="n">
        <v>0</v>
      </c>
      <c r="K227" s="27" t="n">
        <v>0</v>
      </c>
      <c r="M227" s="0" t="s">
        <v>366</v>
      </c>
      <c r="N227" s="0" t="str">
        <f aca="false">IFERROR(VLOOKUP(A227,C$3:K$433,2,FALSE()),"")</f>
        <v/>
      </c>
      <c r="O227" s="0" t="str">
        <f aca="false">IFERROR(VLOOKUP(A227,C$3:K$433,3,FALSE()),"")</f>
        <v/>
      </c>
      <c r="P227" s="0" t="str">
        <f aca="false">IFERROR(VLOOKUP(A227,C$3:K$433,4,FALSE()),"")</f>
        <v/>
      </c>
      <c r="Q227" s="0" t="str">
        <f aca="false">IFERROR(VLOOKUP(A227,C$3:K$433,6,FALSE()),"")</f>
        <v/>
      </c>
      <c r="R227" s="0" t="str">
        <f aca="false">IFERROR(VLOOKUP(A227,C$3:K$433,8,FALSE()),"")</f>
        <v/>
      </c>
      <c r="AC227" s="25"/>
    </row>
    <row r="228" customFormat="false" ht="15" hidden="false" customHeight="false" outlineLevel="0" collapsed="false">
      <c r="A228" s="1" t="s">
        <v>367</v>
      </c>
      <c r="B228" s="1" t="s">
        <v>47</v>
      </c>
      <c r="C228" s="25" t="s">
        <v>587</v>
      </c>
      <c r="D228" s="25" t="s">
        <v>34</v>
      </c>
      <c r="E228" s="25" t="n">
        <v>1</v>
      </c>
      <c r="F228" s="25" t="n">
        <v>13</v>
      </c>
      <c r="G228" s="26" t="n">
        <v>0.0123</v>
      </c>
      <c r="H228" s="25" t="n">
        <v>0</v>
      </c>
      <c r="I228" s="27" t="n">
        <v>0</v>
      </c>
      <c r="J228" s="25" t="n">
        <v>3</v>
      </c>
      <c r="K228" s="26" t="n">
        <v>0.0068</v>
      </c>
      <c r="M228" s="0" t="s">
        <v>367</v>
      </c>
      <c r="N228" s="0" t="str">
        <f aca="false">IFERROR(VLOOKUP(A228,C$3:K$433,2,FALSE()),"")</f>
        <v/>
      </c>
      <c r="O228" s="0" t="str">
        <f aca="false">IFERROR(VLOOKUP(A228,C$3:K$433,3,FALSE()),"")</f>
        <v/>
      </c>
      <c r="P228" s="0" t="str">
        <f aca="false">IFERROR(VLOOKUP(A228,C$3:K$433,4,FALSE()),"")</f>
        <v/>
      </c>
      <c r="Q228" s="0" t="str">
        <f aca="false">IFERROR(VLOOKUP(A228,C$3:K$433,6,FALSE()),"")</f>
        <v/>
      </c>
      <c r="R228" s="0" t="str">
        <f aca="false">IFERROR(VLOOKUP(A228,C$3:K$433,8,FALSE()),"")</f>
        <v/>
      </c>
      <c r="AC228" s="25"/>
    </row>
    <row r="229" customFormat="false" ht="15" hidden="false" customHeight="false" outlineLevel="0" collapsed="false">
      <c r="A229" s="1" t="s">
        <v>368</v>
      </c>
      <c r="B229" s="1" t="s">
        <v>37</v>
      </c>
      <c r="C229" s="25" t="s">
        <v>589</v>
      </c>
      <c r="D229" s="25" t="s">
        <v>34</v>
      </c>
      <c r="E229" s="25" t="n">
        <v>11</v>
      </c>
      <c r="F229" s="25" t="n">
        <v>272</v>
      </c>
      <c r="G229" s="26" t="n">
        <v>0.2424</v>
      </c>
      <c r="H229" s="25" t="n">
        <v>0</v>
      </c>
      <c r="I229" s="27" t="n">
        <v>0</v>
      </c>
      <c r="J229" s="25" t="n">
        <v>87</v>
      </c>
      <c r="K229" s="26" t="n">
        <v>0.1946</v>
      </c>
      <c r="M229" s="0" t="s">
        <v>368</v>
      </c>
      <c r="N229" s="0" t="str">
        <f aca="false">IFERROR(VLOOKUP(A229,C$3:K$433,2,FALSE()),"")</f>
        <v/>
      </c>
      <c r="O229" s="0" t="str">
        <f aca="false">IFERROR(VLOOKUP(A229,C$3:K$433,3,FALSE()),"")</f>
        <v/>
      </c>
      <c r="P229" s="0" t="str">
        <f aca="false">IFERROR(VLOOKUP(A229,C$3:K$433,4,FALSE()),"")</f>
        <v/>
      </c>
      <c r="Q229" s="0" t="str">
        <f aca="false">IFERROR(VLOOKUP(A229,C$3:K$433,6,FALSE()),"")</f>
        <v/>
      </c>
      <c r="R229" s="0" t="str">
        <f aca="false">IFERROR(VLOOKUP(A229,C$3:K$433,8,FALSE()),"")</f>
        <v/>
      </c>
      <c r="AC229" s="25"/>
    </row>
    <row r="230" customFormat="false" ht="15" hidden="false" customHeight="false" outlineLevel="0" collapsed="false">
      <c r="A230" s="1" t="s">
        <v>369</v>
      </c>
      <c r="B230" s="1" t="s">
        <v>34</v>
      </c>
      <c r="C230" s="25" t="s">
        <v>590</v>
      </c>
      <c r="D230" s="25" t="s">
        <v>1014</v>
      </c>
      <c r="E230" s="25" t="n">
        <v>15</v>
      </c>
      <c r="F230" s="25" t="n">
        <v>165</v>
      </c>
      <c r="G230" s="26" t="n">
        <v>0.1471</v>
      </c>
      <c r="H230" s="25" t="n">
        <v>0</v>
      </c>
      <c r="I230" s="27" t="n">
        <v>0</v>
      </c>
      <c r="J230" s="25" t="n">
        <v>67</v>
      </c>
      <c r="K230" s="26" t="n">
        <v>0.1499</v>
      </c>
      <c r="M230" s="0" t="s">
        <v>369</v>
      </c>
      <c r="N230" s="0" t="str">
        <f aca="false">IFERROR(VLOOKUP(A230,C$3:K$433,2,FALSE()),"")</f>
        <v/>
      </c>
      <c r="O230" s="0" t="str">
        <f aca="false">IFERROR(VLOOKUP(A230,C$3:K$433,3,FALSE()),"")</f>
        <v/>
      </c>
      <c r="P230" s="0" t="str">
        <f aca="false">IFERROR(VLOOKUP(A230,C$3:K$433,4,FALSE()),"")</f>
        <v/>
      </c>
      <c r="Q230" s="0" t="str">
        <f aca="false">IFERROR(VLOOKUP(A230,C$3:K$433,6,FALSE()),"")</f>
        <v/>
      </c>
      <c r="R230" s="0" t="str">
        <f aca="false">IFERROR(VLOOKUP(A230,C$3:K$433,8,FALSE()),"")</f>
        <v/>
      </c>
      <c r="AC230" s="25"/>
    </row>
    <row r="231" customFormat="false" ht="15" hidden="false" customHeight="false" outlineLevel="0" collapsed="false">
      <c r="A231" s="1" t="s">
        <v>370</v>
      </c>
      <c r="B231" s="1" t="s">
        <v>34</v>
      </c>
      <c r="C231" s="25" t="s">
        <v>1123</v>
      </c>
      <c r="D231" s="25" t="s">
        <v>55</v>
      </c>
      <c r="E231" s="25" t="n">
        <v>10</v>
      </c>
      <c r="F231" s="25" t="n">
        <v>0</v>
      </c>
      <c r="G231" s="27" t="n">
        <v>0</v>
      </c>
      <c r="H231" s="25" t="n">
        <v>197</v>
      </c>
      <c r="I231" s="26" t="n">
        <v>0.1767</v>
      </c>
      <c r="J231" s="25" t="n">
        <v>31</v>
      </c>
      <c r="K231" s="26" t="n">
        <v>0.0692</v>
      </c>
      <c r="M231" s="0" t="s">
        <v>370</v>
      </c>
      <c r="N231" s="0" t="str">
        <f aca="false">IFERROR(VLOOKUP(A231,C$3:K$433,2,FALSE()),"")</f>
        <v>WR</v>
      </c>
      <c r="O231" s="0" t="n">
        <f aca="false">IFERROR(VLOOKUP(A231,C$3:K$433,3,FALSE()),"")</f>
        <v>15</v>
      </c>
      <c r="P231" s="0" t="n">
        <f aca="false">IFERROR(VLOOKUP(A231,C$3:K$433,4,FALSE()),"")</f>
        <v>735</v>
      </c>
      <c r="Q231" s="0" t="n">
        <f aca="false">IFERROR(VLOOKUP(A231,C$3:K$433,6,FALSE()),"")</f>
        <v>1</v>
      </c>
      <c r="R231" s="0" t="n">
        <f aca="false">IFERROR(VLOOKUP(A231,C$3:K$433,8,FALSE()),"")</f>
        <v>0</v>
      </c>
      <c r="AC231" s="25"/>
    </row>
    <row r="232" customFormat="false" ht="15" hidden="false" customHeight="false" outlineLevel="0" collapsed="false">
      <c r="A232" s="1" t="s">
        <v>371</v>
      </c>
      <c r="B232" s="1" t="s">
        <v>34</v>
      </c>
      <c r="C232" s="25" t="s">
        <v>1123</v>
      </c>
      <c r="D232" s="25" t="s">
        <v>55</v>
      </c>
      <c r="E232" s="25" t="n">
        <v>2</v>
      </c>
      <c r="F232" s="25" t="n">
        <v>0</v>
      </c>
      <c r="G232" s="27" t="n">
        <v>0</v>
      </c>
      <c r="H232" s="25" t="n">
        <v>37</v>
      </c>
      <c r="I232" s="26" t="n">
        <v>0.0337</v>
      </c>
      <c r="J232" s="25" t="n">
        <v>6</v>
      </c>
      <c r="K232" s="26" t="n">
        <v>0.0135</v>
      </c>
      <c r="M232" s="0" t="s">
        <v>371</v>
      </c>
      <c r="N232" s="0" t="str">
        <f aca="false">IFERROR(VLOOKUP(A232,C$3:K$433,2,FALSE()),"")</f>
        <v>WR</v>
      </c>
      <c r="O232" s="0" t="n">
        <f aca="false">IFERROR(VLOOKUP(A232,C$3:K$433,3,FALSE()),"")</f>
        <v>15</v>
      </c>
      <c r="P232" s="0" t="n">
        <f aca="false">IFERROR(VLOOKUP(A232,C$3:K$433,4,FALSE()),"")</f>
        <v>493</v>
      </c>
      <c r="Q232" s="0" t="n">
        <f aca="false">IFERROR(VLOOKUP(A232,C$3:K$433,6,FALSE()),"")</f>
        <v>0</v>
      </c>
      <c r="R232" s="0" t="n">
        <f aca="false">IFERROR(VLOOKUP(A232,C$3:K$433,8,FALSE()),"")</f>
        <v>0</v>
      </c>
      <c r="AC232" s="25"/>
    </row>
    <row r="233" customFormat="false" ht="15" hidden="false" customHeight="false" outlineLevel="0" collapsed="false">
      <c r="A233" s="1" t="s">
        <v>372</v>
      </c>
      <c r="B233" s="1" t="s">
        <v>34</v>
      </c>
      <c r="C233" s="25" t="s">
        <v>603</v>
      </c>
      <c r="D233" s="25" t="s">
        <v>47</v>
      </c>
      <c r="E233" s="25" t="n">
        <v>6</v>
      </c>
      <c r="F233" s="25" t="n">
        <v>0</v>
      </c>
      <c r="G233" s="27" t="n">
        <v>0</v>
      </c>
      <c r="H233" s="25" t="n">
        <v>289</v>
      </c>
      <c r="I233" s="26" t="n">
        <v>0.2861</v>
      </c>
      <c r="J233" s="25" t="n">
        <v>94</v>
      </c>
      <c r="K233" s="26" t="n">
        <v>0.2103</v>
      </c>
      <c r="M233" s="0" t="s">
        <v>372</v>
      </c>
      <c r="N233" s="0" t="str">
        <f aca="false">IFERROR(VLOOKUP(A233,C$3:K$433,2,FALSE()),"")</f>
        <v/>
      </c>
      <c r="O233" s="0" t="str">
        <f aca="false">IFERROR(VLOOKUP(A233,C$3:K$433,3,FALSE()),"")</f>
        <v/>
      </c>
      <c r="P233" s="0" t="str">
        <f aca="false">IFERROR(VLOOKUP(A233,C$3:K$433,4,FALSE()),"")</f>
        <v/>
      </c>
      <c r="Q233" s="0" t="str">
        <f aca="false">IFERROR(VLOOKUP(A233,C$3:K$433,6,FALSE()),"")</f>
        <v/>
      </c>
      <c r="R233" s="0" t="str">
        <f aca="false">IFERROR(VLOOKUP(A233,C$3:K$433,8,FALSE()),"")</f>
        <v/>
      </c>
      <c r="AC233" s="25"/>
    </row>
    <row r="234" customFormat="false" ht="15" hidden="false" customHeight="false" outlineLevel="0" collapsed="false">
      <c r="A234" s="1" t="s">
        <v>373</v>
      </c>
      <c r="B234" s="1" t="s">
        <v>16</v>
      </c>
      <c r="C234" s="25" t="s">
        <v>608</v>
      </c>
      <c r="D234" s="25" t="s">
        <v>34</v>
      </c>
      <c r="E234" s="25" t="n">
        <v>4</v>
      </c>
      <c r="F234" s="25" t="n">
        <v>191</v>
      </c>
      <c r="G234" s="26" t="n">
        <v>0.1891</v>
      </c>
      <c r="H234" s="25" t="n">
        <v>0</v>
      </c>
      <c r="I234" s="27" t="n">
        <v>0</v>
      </c>
      <c r="J234" s="25" t="n">
        <v>0</v>
      </c>
      <c r="K234" s="27" t="n">
        <v>0</v>
      </c>
      <c r="M234" s="0" t="s">
        <v>373</v>
      </c>
      <c r="N234" s="0" t="str">
        <f aca="false">IFERROR(VLOOKUP(A234,C$3:K$433,2,FALSE()),"")</f>
        <v/>
      </c>
      <c r="O234" s="0" t="str">
        <f aca="false">IFERROR(VLOOKUP(A234,C$3:K$433,3,FALSE()),"")</f>
        <v/>
      </c>
      <c r="P234" s="0" t="str">
        <f aca="false">IFERROR(VLOOKUP(A234,C$3:K$433,4,FALSE()),"")</f>
        <v/>
      </c>
      <c r="Q234" s="0" t="str">
        <f aca="false">IFERROR(VLOOKUP(A234,C$3:K$433,6,FALSE()),"")</f>
        <v/>
      </c>
      <c r="R234" s="0" t="str">
        <f aca="false">IFERROR(VLOOKUP(A234,C$3:K$433,8,FALSE()),"")</f>
        <v/>
      </c>
      <c r="AC234" s="25"/>
    </row>
    <row r="235" customFormat="false" ht="15" hidden="false" customHeight="false" outlineLevel="0" collapsed="false">
      <c r="A235" s="1" t="s">
        <v>374</v>
      </c>
      <c r="B235" s="1" t="s">
        <v>34</v>
      </c>
      <c r="C235" s="25" t="s">
        <v>612</v>
      </c>
      <c r="D235" s="25" t="s">
        <v>16</v>
      </c>
      <c r="E235" s="25" t="n">
        <v>8</v>
      </c>
      <c r="F235" s="25" t="n">
        <v>101</v>
      </c>
      <c r="G235" s="26" t="n">
        <v>0.0974</v>
      </c>
      <c r="H235" s="25" t="n">
        <v>0</v>
      </c>
      <c r="I235" s="27" t="n">
        <v>0</v>
      </c>
      <c r="J235" s="25" t="n">
        <v>47</v>
      </c>
      <c r="K235" s="26" t="n">
        <v>0.113</v>
      </c>
      <c r="M235" s="0" t="s">
        <v>374</v>
      </c>
      <c r="N235" s="0" t="str">
        <f aca="false">IFERROR(VLOOKUP(A235,C$3:K$433,2,FALSE()),"")</f>
        <v>WR</v>
      </c>
      <c r="O235" s="0" t="n">
        <f aca="false">IFERROR(VLOOKUP(A235,C$3:K$433,3,FALSE()),"")</f>
        <v>4</v>
      </c>
      <c r="P235" s="0" t="n">
        <f aca="false">IFERROR(VLOOKUP(A235,C$3:K$433,4,FALSE()),"")</f>
        <v>35</v>
      </c>
      <c r="Q235" s="0" t="n">
        <f aca="false">IFERROR(VLOOKUP(A235,C$3:K$433,6,FALSE()),"")</f>
        <v>0</v>
      </c>
      <c r="R235" s="0" t="n">
        <f aca="false">IFERROR(VLOOKUP(A235,C$3:K$433,8,FALSE()),"")</f>
        <v>14</v>
      </c>
      <c r="AC235" s="25"/>
    </row>
    <row r="236" customFormat="false" ht="15" hidden="false" customHeight="false" outlineLevel="0" collapsed="false">
      <c r="A236" s="1" t="s">
        <v>375</v>
      </c>
      <c r="B236" s="1" t="s">
        <v>47</v>
      </c>
      <c r="C236" s="25" t="s">
        <v>1124</v>
      </c>
      <c r="D236" s="25" t="s">
        <v>40</v>
      </c>
      <c r="E236" s="25" t="n">
        <v>2</v>
      </c>
      <c r="F236" s="25" t="n">
        <v>13</v>
      </c>
      <c r="G236" s="26" t="n">
        <v>0.012</v>
      </c>
      <c r="H236" s="25" t="n">
        <v>0</v>
      </c>
      <c r="I236" s="27" t="n">
        <v>0</v>
      </c>
      <c r="J236" s="25" t="n">
        <v>3</v>
      </c>
      <c r="K236" s="26" t="n">
        <v>0.0068</v>
      </c>
      <c r="M236" s="0" t="s">
        <v>375</v>
      </c>
      <c r="N236" s="0" t="str">
        <f aca="false">IFERROR(VLOOKUP(A236,C$3:K$433,2,FALSE()),"")</f>
        <v>CB</v>
      </c>
      <c r="O236" s="0" t="n">
        <f aca="false">IFERROR(VLOOKUP(A236,C$3:K$433,3,FALSE()),"")</f>
        <v>6</v>
      </c>
      <c r="P236" s="0" t="n">
        <f aca="false">IFERROR(VLOOKUP(A236,C$3:K$433,4,FALSE()),"")</f>
        <v>0</v>
      </c>
      <c r="Q236" s="0" t="n">
        <f aca="false">IFERROR(VLOOKUP(A236,C$3:K$433,6,FALSE()),"")</f>
        <v>2</v>
      </c>
      <c r="R236" s="0" t="n">
        <f aca="false">IFERROR(VLOOKUP(A236,C$3:K$433,8,FALSE()),"")</f>
        <v>53</v>
      </c>
      <c r="AC236" s="25"/>
    </row>
    <row r="237" customFormat="false" ht="15" hidden="false" customHeight="false" outlineLevel="0" collapsed="false">
      <c r="A237" s="1" t="s">
        <v>376</v>
      </c>
      <c r="B237" s="1" t="s">
        <v>34</v>
      </c>
      <c r="C237" s="25" t="s">
        <v>1124</v>
      </c>
      <c r="D237" s="25" t="s">
        <v>40</v>
      </c>
      <c r="E237" s="25" t="n">
        <v>9</v>
      </c>
      <c r="F237" s="25" t="n">
        <v>46</v>
      </c>
      <c r="G237" s="26" t="n">
        <v>0.045</v>
      </c>
      <c r="H237" s="25" t="n">
        <v>0</v>
      </c>
      <c r="I237" s="27" t="n">
        <v>0</v>
      </c>
      <c r="J237" s="25" t="n">
        <v>33</v>
      </c>
      <c r="K237" s="26" t="n">
        <v>0.0737</v>
      </c>
      <c r="M237" s="0" t="s">
        <v>376</v>
      </c>
      <c r="N237" s="0" t="str">
        <f aca="false">IFERROR(VLOOKUP(A237,C$3:K$433,2,FALSE()),"")</f>
        <v/>
      </c>
      <c r="O237" s="0" t="str">
        <f aca="false">IFERROR(VLOOKUP(A237,C$3:K$433,3,FALSE()),"")</f>
        <v/>
      </c>
      <c r="P237" s="0" t="str">
        <f aca="false">IFERROR(VLOOKUP(A237,C$3:K$433,4,FALSE()),"")</f>
        <v/>
      </c>
      <c r="Q237" s="0" t="str">
        <f aca="false">IFERROR(VLOOKUP(A237,C$3:K$433,6,FALSE()),"")</f>
        <v/>
      </c>
      <c r="R237" s="0" t="str">
        <f aca="false">IFERROR(VLOOKUP(A237,C$3:K$433,8,FALSE()),"")</f>
        <v/>
      </c>
      <c r="AC237" s="25"/>
    </row>
    <row r="238" customFormat="false" ht="15" hidden="false" customHeight="false" outlineLevel="0" collapsed="false">
      <c r="A238" s="1" t="s">
        <v>378</v>
      </c>
      <c r="B238" s="1" t="s">
        <v>55</v>
      </c>
      <c r="C238" s="25" t="s">
        <v>618</v>
      </c>
      <c r="D238" s="25" t="s">
        <v>1003</v>
      </c>
      <c r="E238" s="25" t="n">
        <v>16</v>
      </c>
      <c r="F238" s="25" t="n">
        <v>0</v>
      </c>
      <c r="G238" s="27" t="n">
        <v>0</v>
      </c>
      <c r="H238" s="25" t="n">
        <v>1023</v>
      </c>
      <c r="I238" s="26" t="n">
        <v>0.9633</v>
      </c>
      <c r="J238" s="25" t="n">
        <v>69</v>
      </c>
      <c r="K238" s="26" t="n">
        <v>0.1572</v>
      </c>
      <c r="M238" s="0" t="s">
        <v>378</v>
      </c>
      <c r="N238" s="0" t="str">
        <f aca="false">IFERROR(VLOOKUP(A238,C$3:K$433,2,FALSE()),"")</f>
        <v/>
      </c>
      <c r="O238" s="0" t="str">
        <f aca="false">IFERROR(VLOOKUP(A238,C$3:K$433,3,FALSE()),"")</f>
        <v/>
      </c>
      <c r="P238" s="0" t="str">
        <f aca="false">IFERROR(VLOOKUP(A238,C$3:K$433,4,FALSE()),"")</f>
        <v/>
      </c>
      <c r="Q238" s="0" t="str">
        <f aca="false">IFERROR(VLOOKUP(A238,C$3:K$433,6,FALSE()),"")</f>
        <v/>
      </c>
      <c r="R238" s="0" t="str">
        <f aca="false">IFERROR(VLOOKUP(A238,C$3:K$433,8,FALSE()),"")</f>
        <v/>
      </c>
      <c r="AC238" s="25"/>
    </row>
    <row r="239" customFormat="false" ht="15" hidden="false" customHeight="false" outlineLevel="0" collapsed="false">
      <c r="A239" s="1" t="s">
        <v>380</v>
      </c>
      <c r="B239" s="1" t="s">
        <v>80</v>
      </c>
      <c r="C239" s="25" t="s">
        <v>621</v>
      </c>
      <c r="D239" s="25" t="s">
        <v>1003</v>
      </c>
      <c r="E239" s="25" t="n">
        <v>16</v>
      </c>
      <c r="F239" s="25" t="n">
        <v>0</v>
      </c>
      <c r="G239" s="27" t="n">
        <v>0</v>
      </c>
      <c r="H239" s="25" t="n">
        <v>545</v>
      </c>
      <c r="I239" s="26" t="n">
        <v>0.5093</v>
      </c>
      <c r="J239" s="25" t="n">
        <v>263</v>
      </c>
      <c r="K239" s="26" t="n">
        <v>0.562</v>
      </c>
      <c r="M239" s="0" t="s">
        <v>380</v>
      </c>
      <c r="N239" s="0" t="str">
        <f aca="false">IFERROR(VLOOKUP(A239,C$3:K$433,2,FALSE()),"")</f>
        <v/>
      </c>
      <c r="O239" s="0" t="str">
        <f aca="false">IFERROR(VLOOKUP(A239,C$3:K$433,3,FALSE()),"")</f>
        <v/>
      </c>
      <c r="P239" s="0" t="str">
        <f aca="false">IFERROR(VLOOKUP(A239,C$3:K$433,4,FALSE()),"")</f>
        <v/>
      </c>
      <c r="Q239" s="0" t="str">
        <f aca="false">IFERROR(VLOOKUP(A239,C$3:K$433,6,FALSE()),"")</f>
        <v/>
      </c>
      <c r="R239" s="0" t="str">
        <f aca="false">IFERROR(VLOOKUP(A239,C$3:K$433,8,FALSE()),"")</f>
        <v/>
      </c>
      <c r="AC239" s="25"/>
    </row>
    <row r="240" customFormat="false" ht="15" hidden="false" customHeight="false" outlineLevel="0" collapsed="false">
      <c r="A240" s="1" t="s">
        <v>381</v>
      </c>
      <c r="B240" s="1" t="s">
        <v>47</v>
      </c>
      <c r="C240" s="25" t="s">
        <v>1125</v>
      </c>
      <c r="D240" s="25" t="s">
        <v>1003</v>
      </c>
      <c r="E240" s="25" t="n">
        <v>7</v>
      </c>
      <c r="F240" s="25" t="n">
        <v>0</v>
      </c>
      <c r="G240" s="27" t="n">
        <v>0</v>
      </c>
      <c r="H240" s="25" t="n">
        <v>274</v>
      </c>
      <c r="I240" s="26" t="n">
        <v>0.2668</v>
      </c>
      <c r="J240" s="25" t="n">
        <v>85</v>
      </c>
      <c r="K240" s="26" t="n">
        <v>0.2043</v>
      </c>
      <c r="M240" s="0" t="s">
        <v>381</v>
      </c>
      <c r="N240" s="0" t="str">
        <f aca="false">IFERROR(VLOOKUP(A240,C$3:K$433,2,FALSE()),"")</f>
        <v/>
      </c>
      <c r="O240" s="0" t="str">
        <f aca="false">IFERROR(VLOOKUP(A240,C$3:K$433,3,FALSE()),"")</f>
        <v/>
      </c>
      <c r="P240" s="0" t="str">
        <f aca="false">IFERROR(VLOOKUP(A240,C$3:K$433,4,FALSE()),"")</f>
        <v/>
      </c>
      <c r="Q240" s="0" t="str">
        <f aca="false">IFERROR(VLOOKUP(A240,C$3:K$433,6,FALSE()),"")</f>
        <v/>
      </c>
      <c r="R240" s="0" t="str">
        <f aca="false">IFERROR(VLOOKUP(A240,C$3:K$433,8,FALSE()),"")</f>
        <v/>
      </c>
      <c r="AC240" s="25"/>
    </row>
    <row r="241" customFormat="false" ht="15" hidden="false" customHeight="false" outlineLevel="0" collapsed="false">
      <c r="A241" s="1" t="s">
        <v>382</v>
      </c>
      <c r="B241" s="1" t="s">
        <v>47</v>
      </c>
      <c r="C241" s="25" t="s">
        <v>1125</v>
      </c>
      <c r="D241" s="25" t="s">
        <v>1003</v>
      </c>
      <c r="E241" s="25" t="n">
        <v>7</v>
      </c>
      <c r="F241" s="25" t="n">
        <v>0</v>
      </c>
      <c r="G241" s="27" t="n">
        <v>0</v>
      </c>
      <c r="H241" s="25" t="n">
        <v>249</v>
      </c>
      <c r="I241" s="26" t="n">
        <v>0.2387</v>
      </c>
      <c r="J241" s="25" t="n">
        <v>58</v>
      </c>
      <c r="K241" s="26" t="n">
        <v>0.1295</v>
      </c>
      <c r="M241" s="0" t="s">
        <v>382</v>
      </c>
      <c r="N241" s="0" t="str">
        <f aca="false">IFERROR(VLOOKUP(A241,C$3:K$433,2,FALSE()),"")</f>
        <v/>
      </c>
      <c r="O241" s="0" t="str">
        <f aca="false">IFERROR(VLOOKUP(A241,C$3:K$433,3,FALSE()),"")</f>
        <v/>
      </c>
      <c r="P241" s="0" t="str">
        <f aca="false">IFERROR(VLOOKUP(A241,C$3:K$433,4,FALSE()),"")</f>
        <v/>
      </c>
      <c r="Q241" s="0" t="str">
        <f aca="false">IFERROR(VLOOKUP(A241,C$3:K$433,6,FALSE()),"")</f>
        <v/>
      </c>
      <c r="R241" s="0" t="str">
        <f aca="false">IFERROR(VLOOKUP(A241,C$3:K$433,8,FALSE()),"")</f>
        <v/>
      </c>
      <c r="AC241" s="25"/>
    </row>
    <row r="242" customFormat="false" ht="15" hidden="false" customHeight="false" outlineLevel="0" collapsed="false">
      <c r="A242" s="1" t="s">
        <v>383</v>
      </c>
      <c r="B242" s="1" t="s">
        <v>34</v>
      </c>
      <c r="C242" s="25" t="s">
        <v>629</v>
      </c>
      <c r="D242" s="25" t="s">
        <v>47</v>
      </c>
      <c r="E242" s="25" t="n">
        <v>16</v>
      </c>
      <c r="F242" s="25" t="n">
        <v>0</v>
      </c>
      <c r="G242" s="27" t="n">
        <v>0</v>
      </c>
      <c r="H242" s="25" t="n">
        <v>859</v>
      </c>
      <c r="I242" s="26" t="n">
        <v>0.8348</v>
      </c>
      <c r="J242" s="25" t="n">
        <v>117</v>
      </c>
      <c r="K242" s="26" t="n">
        <v>0.2641</v>
      </c>
      <c r="M242" s="0" t="s">
        <v>383</v>
      </c>
      <c r="N242" s="0" t="str">
        <f aca="false">IFERROR(VLOOKUP(A242,C$3:K$433,2,FALSE()),"")</f>
        <v/>
      </c>
      <c r="O242" s="0" t="str">
        <f aca="false">IFERROR(VLOOKUP(A242,C$3:K$433,3,FALSE()),"")</f>
        <v/>
      </c>
      <c r="P242" s="0" t="str">
        <f aca="false">IFERROR(VLOOKUP(A242,C$3:K$433,4,FALSE()),"")</f>
        <v/>
      </c>
      <c r="Q242" s="0" t="str">
        <f aca="false">IFERROR(VLOOKUP(A242,C$3:K$433,6,FALSE()),"")</f>
        <v/>
      </c>
      <c r="R242" s="0" t="str">
        <f aca="false">IFERROR(VLOOKUP(A242,C$3:K$433,8,FALSE()),"")</f>
        <v/>
      </c>
      <c r="AC242" s="25"/>
    </row>
    <row r="243" customFormat="false" ht="15" hidden="false" customHeight="false" outlineLevel="0" collapsed="false">
      <c r="A243" s="1" t="s">
        <v>384</v>
      </c>
      <c r="B243" s="1" t="s">
        <v>40</v>
      </c>
      <c r="C243" s="25" t="s">
        <v>631</v>
      </c>
      <c r="D243" s="25" t="s">
        <v>1001</v>
      </c>
      <c r="E243" s="25" t="n">
        <v>16</v>
      </c>
      <c r="F243" s="25" t="n">
        <v>649</v>
      </c>
      <c r="G243" s="26" t="n">
        <v>0.6258</v>
      </c>
      <c r="H243" s="25" t="n">
        <v>0</v>
      </c>
      <c r="I243" s="27" t="n">
        <v>0</v>
      </c>
      <c r="J243" s="25" t="n">
        <v>69</v>
      </c>
      <c r="K243" s="26" t="n">
        <v>0.1659</v>
      </c>
      <c r="M243" s="0" t="s">
        <v>384</v>
      </c>
      <c r="N243" s="0" t="str">
        <f aca="false">IFERROR(VLOOKUP(A243,C$3:K$433,2,FALSE()),"")</f>
        <v/>
      </c>
      <c r="O243" s="0" t="str">
        <f aca="false">IFERROR(VLOOKUP(A243,C$3:K$433,3,FALSE()),"")</f>
        <v/>
      </c>
      <c r="P243" s="0" t="str">
        <f aca="false">IFERROR(VLOOKUP(A243,C$3:K$433,4,FALSE()),"")</f>
        <v/>
      </c>
      <c r="Q243" s="0" t="str">
        <f aca="false">IFERROR(VLOOKUP(A243,C$3:K$433,6,FALSE()),"")</f>
        <v/>
      </c>
      <c r="R243" s="0" t="str">
        <f aca="false">IFERROR(VLOOKUP(A243,C$3:K$433,8,FALSE()),"")</f>
        <v/>
      </c>
      <c r="AC243" s="25"/>
    </row>
    <row r="244" customFormat="false" ht="15" hidden="false" customHeight="false" outlineLevel="0" collapsed="false">
      <c r="A244" s="1" t="s">
        <v>385</v>
      </c>
      <c r="B244" s="1" t="s">
        <v>47</v>
      </c>
      <c r="C244" s="25" t="s">
        <v>633</v>
      </c>
      <c r="D244" s="25" t="s">
        <v>30</v>
      </c>
      <c r="E244" s="25" t="n">
        <v>16</v>
      </c>
      <c r="F244" s="25" t="n">
        <v>0</v>
      </c>
      <c r="G244" s="27" t="n">
        <v>0</v>
      </c>
      <c r="H244" s="25" t="n">
        <v>1105</v>
      </c>
      <c r="I244" s="26" t="n">
        <v>0.9955</v>
      </c>
      <c r="J244" s="25" t="n">
        <v>97</v>
      </c>
      <c r="K244" s="26" t="n">
        <v>0.2127</v>
      </c>
      <c r="M244" s="0" t="s">
        <v>385</v>
      </c>
      <c r="N244" s="0" t="str">
        <f aca="false">IFERROR(VLOOKUP(A244,C$3:K$433,2,FALSE()),"")</f>
        <v/>
      </c>
      <c r="O244" s="0" t="str">
        <f aca="false">IFERROR(VLOOKUP(A244,C$3:K$433,3,FALSE()),"")</f>
        <v/>
      </c>
      <c r="P244" s="0" t="str">
        <f aca="false">IFERROR(VLOOKUP(A244,C$3:K$433,4,FALSE()),"")</f>
        <v/>
      </c>
      <c r="Q244" s="0" t="str">
        <f aca="false">IFERROR(VLOOKUP(A244,C$3:K$433,6,FALSE()),"")</f>
        <v/>
      </c>
      <c r="R244" s="0" t="str">
        <f aca="false">IFERROR(VLOOKUP(A244,C$3:K$433,8,FALSE()),"")</f>
        <v/>
      </c>
      <c r="AC244" s="25"/>
    </row>
    <row r="245" customFormat="false" ht="15" hidden="false" customHeight="false" outlineLevel="0" collapsed="false">
      <c r="A245" s="1" t="s">
        <v>387</v>
      </c>
      <c r="B245" s="1" t="s">
        <v>68</v>
      </c>
      <c r="C245" s="25" t="s">
        <v>1126</v>
      </c>
      <c r="D245" s="25" t="s">
        <v>55</v>
      </c>
      <c r="E245" s="25" t="n">
        <v>5</v>
      </c>
      <c r="F245" s="25" t="n">
        <v>0</v>
      </c>
      <c r="G245" s="27" t="n">
        <v>0</v>
      </c>
      <c r="H245" s="25" t="n">
        <v>114</v>
      </c>
      <c r="I245" s="26" t="n">
        <v>0.1065</v>
      </c>
      <c r="J245" s="25" t="n">
        <v>1</v>
      </c>
      <c r="K245" s="26" t="n">
        <v>0.0021</v>
      </c>
      <c r="M245" s="0" t="s">
        <v>387</v>
      </c>
      <c r="N245" s="0" t="str">
        <f aca="false">IFERROR(VLOOKUP(A245,C$3:K$433,2,FALSE()),"")</f>
        <v/>
      </c>
      <c r="O245" s="0" t="str">
        <f aca="false">IFERROR(VLOOKUP(A245,C$3:K$433,3,FALSE()),"")</f>
        <v/>
      </c>
      <c r="P245" s="0" t="str">
        <f aca="false">IFERROR(VLOOKUP(A245,C$3:K$433,4,FALSE()),"")</f>
        <v/>
      </c>
      <c r="Q245" s="0" t="str">
        <f aca="false">IFERROR(VLOOKUP(A245,C$3:K$433,6,FALSE()),"")</f>
        <v/>
      </c>
      <c r="R245" s="0" t="str">
        <f aca="false">IFERROR(VLOOKUP(A245,C$3:K$433,8,FALSE()),"")</f>
        <v/>
      </c>
      <c r="AC245" s="25"/>
    </row>
    <row r="246" customFormat="false" ht="15" hidden="false" customHeight="false" outlineLevel="0" collapsed="false">
      <c r="A246" s="1" t="s">
        <v>388</v>
      </c>
      <c r="B246" s="1" t="s">
        <v>68</v>
      </c>
      <c r="C246" s="25" t="s">
        <v>1126</v>
      </c>
      <c r="D246" s="25" t="s">
        <v>55</v>
      </c>
      <c r="E246" s="25" t="n">
        <v>5</v>
      </c>
      <c r="F246" s="25" t="n">
        <v>0</v>
      </c>
      <c r="G246" s="27" t="n">
        <v>0</v>
      </c>
      <c r="H246" s="25" t="n">
        <v>82</v>
      </c>
      <c r="I246" s="26" t="n">
        <v>0.0762</v>
      </c>
      <c r="J246" s="25" t="n">
        <v>26</v>
      </c>
      <c r="K246" s="26" t="n">
        <v>0.0558</v>
      </c>
      <c r="M246" s="0" t="s">
        <v>388</v>
      </c>
      <c r="N246" s="0" t="str">
        <f aca="false">IFERROR(VLOOKUP(A246,C$3:K$433,2,FALSE()),"")</f>
        <v>T</v>
      </c>
      <c r="O246" s="0" t="n">
        <f aca="false">IFERROR(VLOOKUP(A246,C$3:K$433,3,FALSE()),"")</f>
        <v>16</v>
      </c>
      <c r="P246" s="0" t="n">
        <f aca="false">IFERROR(VLOOKUP(A246,C$3:K$433,4,FALSE()),"")</f>
        <v>1134</v>
      </c>
      <c r="Q246" s="0" t="n">
        <f aca="false">IFERROR(VLOOKUP(A246,C$3:K$433,6,FALSE()),"")</f>
        <v>0</v>
      </c>
      <c r="R246" s="0" t="n">
        <f aca="false">IFERROR(VLOOKUP(A246,C$3:K$433,8,FALSE()),"")</f>
        <v>41</v>
      </c>
      <c r="AC246" s="25"/>
    </row>
    <row r="247" customFormat="false" ht="15" hidden="false" customHeight="false" outlineLevel="0" collapsed="false">
      <c r="A247" s="1" t="s">
        <v>389</v>
      </c>
      <c r="B247" s="1" t="s">
        <v>47</v>
      </c>
      <c r="C247" s="25" t="s">
        <v>644</v>
      </c>
      <c r="D247" s="25" t="s">
        <v>85</v>
      </c>
      <c r="E247" s="25" t="n">
        <v>5</v>
      </c>
      <c r="F247" s="25" t="n">
        <v>0</v>
      </c>
      <c r="G247" s="27" t="n">
        <v>0</v>
      </c>
      <c r="H247" s="25" t="n">
        <v>35</v>
      </c>
      <c r="I247" s="26" t="n">
        <v>0.0304</v>
      </c>
      <c r="J247" s="25" t="n">
        <v>16</v>
      </c>
      <c r="K247" s="26" t="n">
        <v>0.0344</v>
      </c>
      <c r="M247" s="0" t="s">
        <v>389</v>
      </c>
      <c r="N247" s="0" t="str">
        <f aca="false">IFERROR(VLOOKUP(A247,C$3:K$433,2,FALSE()),"")</f>
        <v/>
      </c>
      <c r="O247" s="0" t="str">
        <f aca="false">IFERROR(VLOOKUP(A247,C$3:K$433,3,FALSE()),"")</f>
        <v/>
      </c>
      <c r="P247" s="0" t="str">
        <f aca="false">IFERROR(VLOOKUP(A247,C$3:K$433,4,FALSE()),"")</f>
        <v/>
      </c>
      <c r="Q247" s="0" t="str">
        <f aca="false">IFERROR(VLOOKUP(A247,C$3:K$433,6,FALSE()),"")</f>
        <v/>
      </c>
      <c r="R247" s="0" t="str">
        <f aca="false">IFERROR(VLOOKUP(A247,C$3:K$433,8,FALSE()),"")</f>
        <v/>
      </c>
      <c r="AC247" s="25"/>
    </row>
    <row r="248" customFormat="false" ht="15" hidden="false" customHeight="false" outlineLevel="0" collapsed="false">
      <c r="A248" s="1" t="s">
        <v>390</v>
      </c>
      <c r="B248" s="1" t="s">
        <v>34</v>
      </c>
      <c r="C248" s="25" t="s">
        <v>645</v>
      </c>
      <c r="D248" s="25" t="s">
        <v>55</v>
      </c>
      <c r="E248" s="25" t="n">
        <v>16</v>
      </c>
      <c r="F248" s="25" t="n">
        <v>0</v>
      </c>
      <c r="G248" s="27" t="n">
        <v>0</v>
      </c>
      <c r="H248" s="25" t="n">
        <v>896</v>
      </c>
      <c r="I248" s="26" t="n">
        <v>0.8649</v>
      </c>
      <c r="J248" s="25" t="n">
        <v>82</v>
      </c>
      <c r="K248" s="26" t="n">
        <v>0.1843</v>
      </c>
      <c r="M248" s="0" t="s">
        <v>390</v>
      </c>
      <c r="N248" s="0" t="str">
        <f aca="false">IFERROR(VLOOKUP(A248,C$3:K$433,2,FALSE()),"")</f>
        <v>WR</v>
      </c>
      <c r="O248" s="0" t="n">
        <f aca="false">IFERROR(VLOOKUP(A248,C$3:K$433,3,FALSE()),"")</f>
        <v>15</v>
      </c>
      <c r="P248" s="0" t="n">
        <f aca="false">IFERROR(VLOOKUP(A248,C$3:K$433,4,FALSE()),"")</f>
        <v>639</v>
      </c>
      <c r="Q248" s="0" t="n">
        <f aca="false">IFERROR(VLOOKUP(A248,C$3:K$433,6,FALSE()),"")</f>
        <v>2</v>
      </c>
      <c r="R248" s="0" t="n">
        <f aca="false">IFERROR(VLOOKUP(A248,C$3:K$433,8,FALSE()),"")</f>
        <v>0</v>
      </c>
      <c r="AC248" s="25"/>
    </row>
    <row r="249" customFormat="false" ht="15" hidden="false" customHeight="false" outlineLevel="0" collapsed="false">
      <c r="A249" s="1" t="s">
        <v>391</v>
      </c>
      <c r="B249" s="1" t="s">
        <v>40</v>
      </c>
      <c r="C249" s="25" t="s">
        <v>646</v>
      </c>
      <c r="D249" s="25" t="s">
        <v>55</v>
      </c>
      <c r="E249" s="25" t="n">
        <v>10</v>
      </c>
      <c r="F249" s="25" t="n">
        <v>0</v>
      </c>
      <c r="G249" s="27" t="n">
        <v>0</v>
      </c>
      <c r="H249" s="25" t="n">
        <v>255</v>
      </c>
      <c r="I249" s="26" t="n">
        <v>0.2438</v>
      </c>
      <c r="J249" s="25" t="n">
        <v>55</v>
      </c>
      <c r="K249" s="26" t="n">
        <v>0.1236</v>
      </c>
      <c r="M249" s="0" t="s">
        <v>391</v>
      </c>
      <c r="N249" s="0" t="str">
        <f aca="false">IFERROR(VLOOKUP(A249,C$3:K$433,2,FALSE()),"")</f>
        <v/>
      </c>
      <c r="O249" s="0" t="str">
        <f aca="false">IFERROR(VLOOKUP(A249,C$3:K$433,3,FALSE()),"")</f>
        <v/>
      </c>
      <c r="P249" s="0" t="str">
        <f aca="false">IFERROR(VLOOKUP(A249,C$3:K$433,4,FALSE()),"")</f>
        <v/>
      </c>
      <c r="Q249" s="0" t="str">
        <f aca="false">IFERROR(VLOOKUP(A249,C$3:K$433,6,FALSE()),"")</f>
        <v/>
      </c>
      <c r="R249" s="0" t="str">
        <f aca="false">IFERROR(VLOOKUP(A249,C$3:K$433,8,FALSE()),"")</f>
        <v/>
      </c>
      <c r="AC249" s="25"/>
    </row>
    <row r="250" customFormat="false" ht="15" hidden="false" customHeight="false" outlineLevel="0" collapsed="false">
      <c r="A250" s="1" t="s">
        <v>393</v>
      </c>
      <c r="B250" s="1" t="s">
        <v>47</v>
      </c>
      <c r="C250" s="25" t="s">
        <v>649</v>
      </c>
      <c r="D250" s="25" t="s">
        <v>47</v>
      </c>
      <c r="E250" s="25" t="n">
        <v>6</v>
      </c>
      <c r="F250" s="25" t="n">
        <v>0</v>
      </c>
      <c r="G250" s="27" t="n">
        <v>0</v>
      </c>
      <c r="H250" s="25" t="n">
        <v>77</v>
      </c>
      <c r="I250" s="26" t="n">
        <v>0.0671</v>
      </c>
      <c r="J250" s="25" t="n">
        <v>36</v>
      </c>
      <c r="K250" s="26" t="n">
        <v>0.0768</v>
      </c>
      <c r="M250" s="0" t="s">
        <v>393</v>
      </c>
      <c r="N250" s="0" t="str">
        <f aca="false">IFERROR(VLOOKUP(A250,C$3:K$433,2,FALSE()),"")</f>
        <v/>
      </c>
      <c r="O250" s="0" t="str">
        <f aca="false">IFERROR(VLOOKUP(A250,C$3:K$433,3,FALSE()),"")</f>
        <v/>
      </c>
      <c r="P250" s="0" t="str">
        <f aca="false">IFERROR(VLOOKUP(A250,C$3:K$433,4,FALSE()),"")</f>
        <v/>
      </c>
      <c r="Q250" s="0" t="str">
        <f aca="false">IFERROR(VLOOKUP(A250,C$3:K$433,6,FALSE()),"")</f>
        <v/>
      </c>
      <c r="R250" s="0" t="str">
        <f aca="false">IFERROR(VLOOKUP(A250,C$3:K$433,8,FALSE()),"")</f>
        <v/>
      </c>
      <c r="AC250" s="25"/>
    </row>
    <row r="251" customFormat="false" ht="15" hidden="false" customHeight="false" outlineLevel="0" collapsed="false">
      <c r="A251" s="1" t="s">
        <v>394</v>
      </c>
      <c r="B251" s="1" t="s">
        <v>34</v>
      </c>
      <c r="C251" s="25" t="s">
        <v>651</v>
      </c>
      <c r="D251" s="25" t="s">
        <v>1003</v>
      </c>
      <c r="E251" s="25" t="n">
        <v>11</v>
      </c>
      <c r="F251" s="25" t="n">
        <v>0</v>
      </c>
      <c r="G251" s="27" t="n">
        <v>0</v>
      </c>
      <c r="H251" s="25" t="n">
        <v>354</v>
      </c>
      <c r="I251" s="26" t="n">
        <v>0.3417</v>
      </c>
      <c r="J251" s="25" t="n">
        <v>6</v>
      </c>
      <c r="K251" s="26" t="n">
        <v>0.0135</v>
      </c>
      <c r="M251" s="0" t="s">
        <v>394</v>
      </c>
      <c r="N251" s="0" t="str">
        <f aca="false">IFERROR(VLOOKUP(A251,C$3:K$433,2,FALSE()),"")</f>
        <v/>
      </c>
      <c r="O251" s="0" t="str">
        <f aca="false">IFERROR(VLOOKUP(A251,C$3:K$433,3,FALSE()),"")</f>
        <v/>
      </c>
      <c r="P251" s="0" t="str">
        <f aca="false">IFERROR(VLOOKUP(A251,C$3:K$433,4,FALSE()),"")</f>
        <v/>
      </c>
      <c r="Q251" s="0" t="str">
        <f aca="false">IFERROR(VLOOKUP(A251,C$3:K$433,6,FALSE()),"")</f>
        <v/>
      </c>
      <c r="R251" s="0" t="str">
        <f aca="false">IFERROR(VLOOKUP(A251,C$3:K$433,8,FALSE()),"")</f>
        <v/>
      </c>
      <c r="AC251" s="25"/>
    </row>
    <row r="252" customFormat="false" ht="15" hidden="false" customHeight="false" outlineLevel="0" collapsed="false">
      <c r="A252" s="1" t="s">
        <v>395</v>
      </c>
      <c r="B252" s="1" t="s">
        <v>40</v>
      </c>
      <c r="C252" s="25" t="s">
        <v>655</v>
      </c>
      <c r="D252" s="25" t="s">
        <v>1003</v>
      </c>
      <c r="E252" s="25" t="n">
        <v>2</v>
      </c>
      <c r="F252" s="25" t="n">
        <v>0</v>
      </c>
      <c r="G252" s="27" t="n">
        <v>0</v>
      </c>
      <c r="H252" s="25" t="n">
        <v>9</v>
      </c>
      <c r="I252" s="26" t="n">
        <v>0.0082</v>
      </c>
      <c r="J252" s="25" t="n">
        <v>10</v>
      </c>
      <c r="K252" s="26" t="n">
        <v>0.0225</v>
      </c>
      <c r="M252" s="0" t="s">
        <v>395</v>
      </c>
      <c r="N252" s="0" t="str">
        <f aca="false">IFERROR(VLOOKUP(A252,C$3:K$433,2,FALSE()),"")</f>
        <v>RB</v>
      </c>
      <c r="O252" s="0" t="n">
        <f aca="false">IFERROR(VLOOKUP(A252,C$3:K$433,3,FALSE()),"")</f>
        <v>16</v>
      </c>
      <c r="P252" s="0" t="n">
        <f aca="false">IFERROR(VLOOKUP(A252,C$3:K$433,4,FALSE()),"")</f>
        <v>457</v>
      </c>
      <c r="Q252" s="0" t="n">
        <f aca="false">IFERROR(VLOOKUP(A252,C$3:K$433,6,FALSE()),"")</f>
        <v>0</v>
      </c>
      <c r="R252" s="0" t="n">
        <f aca="false">IFERROR(VLOOKUP(A252,C$3:K$433,8,FALSE()),"")</f>
        <v>33</v>
      </c>
      <c r="AC252" s="25"/>
    </row>
    <row r="253" customFormat="false" ht="15" hidden="false" customHeight="false" outlineLevel="0" collapsed="false">
      <c r="A253" s="1" t="s">
        <v>396</v>
      </c>
      <c r="B253" s="1" t="s">
        <v>37</v>
      </c>
      <c r="C253" s="25" t="s">
        <v>659</v>
      </c>
      <c r="D253" s="25" t="s">
        <v>40</v>
      </c>
      <c r="E253" s="25" t="n">
        <v>16</v>
      </c>
      <c r="F253" s="25" t="n">
        <v>65</v>
      </c>
      <c r="G253" s="26" t="n">
        <v>0.0647</v>
      </c>
      <c r="H253" s="25" t="n">
        <v>0</v>
      </c>
      <c r="I253" s="27" t="n">
        <v>0</v>
      </c>
      <c r="J253" s="25" t="n">
        <v>169</v>
      </c>
      <c r="K253" s="26" t="n">
        <v>0.3756</v>
      </c>
      <c r="M253" s="0" t="s">
        <v>396</v>
      </c>
      <c r="N253" s="0" t="str">
        <f aca="false">IFERROR(VLOOKUP(A253,C$3:K$433,2,FALSE()),"")</f>
        <v/>
      </c>
      <c r="O253" s="0" t="str">
        <f aca="false">IFERROR(VLOOKUP(A253,C$3:K$433,3,FALSE()),"")</f>
        <v/>
      </c>
      <c r="P253" s="0" t="str">
        <f aca="false">IFERROR(VLOOKUP(A253,C$3:K$433,4,FALSE()),"")</f>
        <v/>
      </c>
      <c r="Q253" s="0" t="str">
        <f aca="false">IFERROR(VLOOKUP(A253,C$3:K$433,6,FALSE()),"")</f>
        <v/>
      </c>
      <c r="R253" s="0" t="str">
        <f aca="false">IFERROR(VLOOKUP(A253,C$3:K$433,8,FALSE()),"")</f>
        <v/>
      </c>
      <c r="AC253" s="25"/>
    </row>
    <row r="254" customFormat="false" ht="15" hidden="false" customHeight="false" outlineLevel="0" collapsed="false">
      <c r="A254" s="1" t="s">
        <v>397</v>
      </c>
      <c r="B254" s="1" t="s">
        <v>76</v>
      </c>
      <c r="C254" s="25" t="s">
        <v>661</v>
      </c>
      <c r="D254" s="25" t="s">
        <v>27</v>
      </c>
      <c r="E254" s="25" t="n">
        <v>7</v>
      </c>
      <c r="F254" s="25" t="n">
        <v>85</v>
      </c>
      <c r="G254" s="26" t="n">
        <v>0.0825</v>
      </c>
      <c r="H254" s="25" t="n">
        <v>0</v>
      </c>
      <c r="I254" s="27" t="n">
        <v>0</v>
      </c>
      <c r="J254" s="25" t="n">
        <v>71</v>
      </c>
      <c r="K254" s="26" t="n">
        <v>0.1596</v>
      </c>
      <c r="M254" s="0" t="s">
        <v>397</v>
      </c>
      <c r="N254" s="0" t="str">
        <f aca="false">IFERROR(VLOOKUP(A254,C$3:K$433,2,FALSE()),"")</f>
        <v/>
      </c>
      <c r="O254" s="0" t="str">
        <f aca="false">IFERROR(VLOOKUP(A254,C$3:K$433,3,FALSE()),"")</f>
        <v/>
      </c>
      <c r="P254" s="0" t="str">
        <f aca="false">IFERROR(VLOOKUP(A254,C$3:K$433,4,FALSE()),"")</f>
        <v/>
      </c>
      <c r="Q254" s="0" t="str">
        <f aca="false">IFERROR(VLOOKUP(A254,C$3:K$433,6,FALSE()),"")</f>
        <v/>
      </c>
      <c r="R254" s="0" t="str">
        <f aca="false">IFERROR(VLOOKUP(A254,C$3:K$433,8,FALSE()),"")</f>
        <v/>
      </c>
      <c r="AC254" s="25"/>
    </row>
    <row r="255" customFormat="false" ht="15" hidden="false" customHeight="false" outlineLevel="0" collapsed="false">
      <c r="A255" s="1" t="s">
        <v>398</v>
      </c>
      <c r="B255" s="1" t="s">
        <v>55</v>
      </c>
      <c r="C255" s="25" t="s">
        <v>662</v>
      </c>
      <c r="D255" s="25" t="s">
        <v>85</v>
      </c>
      <c r="E255" s="25" t="n">
        <v>16</v>
      </c>
      <c r="F255" s="25" t="n">
        <v>0</v>
      </c>
      <c r="G255" s="27" t="n">
        <v>0</v>
      </c>
      <c r="H255" s="25" t="n">
        <v>596</v>
      </c>
      <c r="I255" s="26" t="n">
        <v>0.5714</v>
      </c>
      <c r="J255" s="25" t="n">
        <v>65</v>
      </c>
      <c r="K255" s="26" t="n">
        <v>0.1451</v>
      </c>
      <c r="M255" s="0" t="s">
        <v>398</v>
      </c>
      <c r="N255" s="0" t="str">
        <f aca="false">IFERROR(VLOOKUP(A255,C$3:K$433,2,FALSE()),"")</f>
        <v/>
      </c>
      <c r="O255" s="0" t="str">
        <f aca="false">IFERROR(VLOOKUP(A255,C$3:K$433,3,FALSE()),"")</f>
        <v/>
      </c>
      <c r="P255" s="0" t="str">
        <f aca="false">IFERROR(VLOOKUP(A255,C$3:K$433,4,FALSE()),"")</f>
        <v/>
      </c>
      <c r="Q255" s="0" t="str">
        <f aca="false">IFERROR(VLOOKUP(A255,C$3:K$433,6,FALSE()),"")</f>
        <v/>
      </c>
      <c r="R255" s="0" t="str">
        <f aca="false">IFERROR(VLOOKUP(A255,C$3:K$433,8,FALSE()),"")</f>
        <v/>
      </c>
      <c r="AC255" s="25"/>
    </row>
    <row r="256" customFormat="false" ht="15" hidden="false" customHeight="false" outlineLevel="0" collapsed="false">
      <c r="A256" s="1" t="s">
        <v>399</v>
      </c>
      <c r="B256" s="1" t="s">
        <v>24</v>
      </c>
      <c r="C256" s="25" t="s">
        <v>1127</v>
      </c>
      <c r="D256" s="25" t="s">
        <v>55</v>
      </c>
      <c r="E256" s="25" t="n">
        <v>2</v>
      </c>
      <c r="F256" s="25" t="n">
        <v>0</v>
      </c>
      <c r="G256" s="27" t="n">
        <v>0</v>
      </c>
      <c r="H256" s="25" t="n">
        <v>27</v>
      </c>
      <c r="I256" s="26" t="n">
        <v>0.0243</v>
      </c>
      <c r="J256" s="25" t="n">
        <v>7</v>
      </c>
      <c r="K256" s="26" t="n">
        <v>0.0147</v>
      </c>
      <c r="M256" s="0" t="s">
        <v>399</v>
      </c>
      <c r="N256" s="0" t="str">
        <f aca="false">IFERROR(VLOOKUP(A256,C$3:K$433,2,FALSE()),"")</f>
        <v/>
      </c>
      <c r="O256" s="0" t="str">
        <f aca="false">IFERROR(VLOOKUP(A256,C$3:K$433,3,FALSE()),"")</f>
        <v/>
      </c>
      <c r="P256" s="0" t="str">
        <f aca="false">IFERROR(VLOOKUP(A256,C$3:K$433,4,FALSE()),"")</f>
        <v/>
      </c>
      <c r="Q256" s="0" t="str">
        <f aca="false">IFERROR(VLOOKUP(A256,C$3:K$433,6,FALSE()),"")</f>
        <v/>
      </c>
      <c r="R256" s="0" t="str">
        <f aca="false">IFERROR(VLOOKUP(A256,C$3:K$433,8,FALSE()),"")</f>
        <v/>
      </c>
      <c r="AC256" s="25"/>
    </row>
    <row r="257" customFormat="false" ht="15" hidden="false" customHeight="false" outlineLevel="0" collapsed="false">
      <c r="A257" s="1" t="s">
        <v>400</v>
      </c>
      <c r="B257" s="1" t="s">
        <v>16</v>
      </c>
      <c r="C257" s="25" t="s">
        <v>1127</v>
      </c>
      <c r="D257" s="25" t="s">
        <v>55</v>
      </c>
      <c r="E257" s="25" t="n">
        <v>1</v>
      </c>
      <c r="F257" s="25" t="n">
        <v>0</v>
      </c>
      <c r="G257" s="27" t="n">
        <v>0</v>
      </c>
      <c r="H257" s="25" t="n">
        <v>13</v>
      </c>
      <c r="I257" s="26" t="n">
        <v>0.012</v>
      </c>
      <c r="J257" s="25" t="n">
        <v>0</v>
      </c>
      <c r="K257" s="27" t="n">
        <v>0</v>
      </c>
      <c r="M257" s="0" t="s">
        <v>400</v>
      </c>
      <c r="N257" s="0" t="str">
        <f aca="false">IFERROR(VLOOKUP(A257,C$3:K$433,2,FALSE()),"")</f>
        <v/>
      </c>
      <c r="O257" s="0" t="str">
        <f aca="false">IFERROR(VLOOKUP(A257,C$3:K$433,3,FALSE()),"")</f>
        <v/>
      </c>
      <c r="P257" s="0" t="str">
        <f aca="false">IFERROR(VLOOKUP(A257,C$3:K$433,4,FALSE()),"")</f>
        <v/>
      </c>
      <c r="Q257" s="0" t="str">
        <f aca="false">IFERROR(VLOOKUP(A257,C$3:K$433,6,FALSE()),"")</f>
        <v/>
      </c>
      <c r="R257" s="0" t="str">
        <f aca="false">IFERROR(VLOOKUP(A257,C$3:K$433,8,FALSE()),"")</f>
        <v/>
      </c>
      <c r="AC257" s="25"/>
    </row>
    <row r="258" customFormat="false" ht="15" hidden="false" customHeight="false" outlineLevel="0" collapsed="false">
      <c r="A258" s="1" t="s">
        <v>401</v>
      </c>
      <c r="B258" s="1" t="s">
        <v>71</v>
      </c>
      <c r="C258" s="25" t="s">
        <v>1128</v>
      </c>
      <c r="D258" s="25" t="s">
        <v>30</v>
      </c>
      <c r="E258" s="25" t="n">
        <v>1</v>
      </c>
      <c r="F258" s="25" t="n">
        <v>0</v>
      </c>
      <c r="G258" s="27" t="n">
        <v>0</v>
      </c>
      <c r="H258" s="25" t="n">
        <v>0</v>
      </c>
      <c r="I258" s="27" t="n">
        <v>0</v>
      </c>
      <c r="J258" s="25" t="n">
        <v>20</v>
      </c>
      <c r="K258" s="26" t="n">
        <v>0.0417</v>
      </c>
      <c r="M258" s="0" t="s">
        <v>401</v>
      </c>
      <c r="N258" s="0" t="str">
        <f aca="false">IFERROR(VLOOKUP(A258,C$3:K$433,2,FALSE()),"")</f>
        <v/>
      </c>
      <c r="O258" s="0" t="str">
        <f aca="false">IFERROR(VLOOKUP(A258,C$3:K$433,3,FALSE()),"")</f>
        <v/>
      </c>
      <c r="P258" s="0" t="str">
        <f aca="false">IFERROR(VLOOKUP(A258,C$3:K$433,4,FALSE()),"")</f>
        <v/>
      </c>
      <c r="Q258" s="0" t="str">
        <f aca="false">IFERROR(VLOOKUP(A258,C$3:K$433,6,FALSE()),"")</f>
        <v/>
      </c>
      <c r="R258" s="0" t="str">
        <f aca="false">IFERROR(VLOOKUP(A258,C$3:K$433,8,FALSE()),"")</f>
        <v/>
      </c>
      <c r="AC258" s="25"/>
    </row>
    <row r="259" customFormat="false" ht="15" hidden="false" customHeight="false" outlineLevel="0" collapsed="false">
      <c r="A259" s="1" t="s">
        <v>402</v>
      </c>
      <c r="B259" s="1" t="s">
        <v>85</v>
      </c>
      <c r="C259" s="25" t="s">
        <v>1128</v>
      </c>
      <c r="D259" s="25" t="s">
        <v>30</v>
      </c>
      <c r="E259" s="25" t="n">
        <v>5</v>
      </c>
      <c r="F259" s="25" t="n">
        <v>0</v>
      </c>
      <c r="G259" s="27" t="n">
        <v>0</v>
      </c>
      <c r="H259" s="25" t="n">
        <v>1</v>
      </c>
      <c r="I259" s="26" t="n">
        <v>0.0009</v>
      </c>
      <c r="J259" s="25" t="n">
        <v>101</v>
      </c>
      <c r="K259" s="26" t="n">
        <v>0.2045</v>
      </c>
      <c r="M259" s="0" t="s">
        <v>402</v>
      </c>
      <c r="N259" s="0" t="str">
        <f aca="false">IFERROR(VLOOKUP(A259,C$3:K$433,2,FALSE()),"")</f>
        <v>NT</v>
      </c>
      <c r="O259" s="0" t="n">
        <f aca="false">IFERROR(VLOOKUP(A259,C$3:K$433,3,FALSE()),"")</f>
        <v>6</v>
      </c>
      <c r="P259" s="0" t="n">
        <f aca="false">IFERROR(VLOOKUP(A259,C$3:K$433,4,FALSE()),"")</f>
        <v>0</v>
      </c>
      <c r="Q259" s="0" t="n">
        <f aca="false">IFERROR(VLOOKUP(A259,C$3:K$433,6,FALSE()),"")</f>
        <v>198</v>
      </c>
      <c r="R259" s="0" t="n">
        <f aca="false">IFERROR(VLOOKUP(A259,C$3:K$433,8,FALSE()),"")</f>
        <v>15</v>
      </c>
      <c r="AC259" s="25"/>
    </row>
    <row r="260" customFormat="false" ht="15" hidden="false" customHeight="false" outlineLevel="0" collapsed="false">
      <c r="A260" s="1" t="s">
        <v>403</v>
      </c>
      <c r="B260" s="1" t="s">
        <v>24</v>
      </c>
      <c r="C260" s="25" t="s">
        <v>666</v>
      </c>
      <c r="D260" s="25" t="s">
        <v>76</v>
      </c>
      <c r="E260" s="25" t="n">
        <v>15</v>
      </c>
      <c r="F260" s="25" t="n">
        <v>964</v>
      </c>
      <c r="G260" s="26" t="n">
        <v>0.906</v>
      </c>
      <c r="H260" s="25" t="n">
        <v>0</v>
      </c>
      <c r="I260" s="27" t="n">
        <v>0</v>
      </c>
      <c r="J260" s="25" t="n">
        <v>0</v>
      </c>
      <c r="K260" s="27" t="n">
        <v>0</v>
      </c>
      <c r="M260" s="0" t="s">
        <v>403</v>
      </c>
      <c r="N260" s="0" t="str">
        <f aca="false">IFERROR(VLOOKUP(A260,C$3:K$433,2,FALSE()),"")</f>
        <v>LB</v>
      </c>
      <c r="O260" s="0" t="n">
        <f aca="false">IFERROR(VLOOKUP(A260,C$3:K$433,3,FALSE()),"")</f>
        <v>12</v>
      </c>
      <c r="P260" s="0" t="n">
        <f aca="false">IFERROR(VLOOKUP(A260,C$3:K$433,4,FALSE()),"")</f>
        <v>0</v>
      </c>
      <c r="Q260" s="0" t="n">
        <f aca="false">IFERROR(VLOOKUP(A260,C$3:K$433,6,FALSE()),"")</f>
        <v>0</v>
      </c>
      <c r="R260" s="0" t="n">
        <f aca="false">IFERROR(VLOOKUP(A260,C$3:K$433,8,FALSE()),"")</f>
        <v>160</v>
      </c>
      <c r="AC260" s="25"/>
    </row>
    <row r="261" customFormat="false" ht="15" hidden="false" customHeight="false" outlineLevel="0" collapsed="false">
      <c r="A261" s="1" t="s">
        <v>405</v>
      </c>
      <c r="B261" s="1" t="s">
        <v>24</v>
      </c>
      <c r="C261" s="25" t="s">
        <v>667</v>
      </c>
      <c r="D261" s="25" t="s">
        <v>40</v>
      </c>
      <c r="E261" s="25" t="n">
        <v>3</v>
      </c>
      <c r="F261" s="25" t="n">
        <v>1</v>
      </c>
      <c r="G261" s="26" t="n">
        <v>0.0009</v>
      </c>
      <c r="H261" s="25" t="n">
        <v>0</v>
      </c>
      <c r="I261" s="27" t="n">
        <v>0</v>
      </c>
      <c r="J261" s="25" t="n">
        <v>29</v>
      </c>
      <c r="K261" s="26" t="n">
        <v>0.0608</v>
      </c>
      <c r="M261" s="0" t="s">
        <v>405</v>
      </c>
      <c r="N261" s="0" t="str">
        <f aca="false">IFERROR(VLOOKUP(A261,C$3:K$433,2,FALSE()),"")</f>
        <v/>
      </c>
      <c r="O261" s="0" t="str">
        <f aca="false">IFERROR(VLOOKUP(A261,C$3:K$433,3,FALSE()),"")</f>
        <v/>
      </c>
      <c r="P261" s="0" t="str">
        <f aca="false">IFERROR(VLOOKUP(A261,C$3:K$433,4,FALSE()),"")</f>
        <v/>
      </c>
      <c r="Q261" s="0" t="str">
        <f aca="false">IFERROR(VLOOKUP(A261,C$3:K$433,6,FALSE()),"")</f>
        <v/>
      </c>
      <c r="R261" s="0" t="str">
        <f aca="false">IFERROR(VLOOKUP(A261,C$3:K$433,8,FALSE()),"")</f>
        <v/>
      </c>
      <c r="AC261" s="25"/>
    </row>
    <row r="262" customFormat="false" ht="15" hidden="false" customHeight="false" outlineLevel="0" collapsed="false">
      <c r="A262" s="1" t="s">
        <v>406</v>
      </c>
      <c r="B262" s="1" t="s">
        <v>24</v>
      </c>
      <c r="C262" s="25" t="s">
        <v>668</v>
      </c>
      <c r="D262" s="25" t="s">
        <v>47</v>
      </c>
      <c r="E262" s="25" t="n">
        <v>15</v>
      </c>
      <c r="F262" s="25" t="n">
        <v>0</v>
      </c>
      <c r="G262" s="27" t="n">
        <v>0</v>
      </c>
      <c r="H262" s="25" t="n">
        <v>1007</v>
      </c>
      <c r="I262" s="26" t="n">
        <v>0.9031</v>
      </c>
      <c r="J262" s="25" t="n">
        <v>6</v>
      </c>
      <c r="K262" s="26" t="n">
        <v>0.0134</v>
      </c>
      <c r="M262" s="0" t="s">
        <v>406</v>
      </c>
      <c r="N262" s="0" t="str">
        <f aca="false">IFERROR(VLOOKUP(A262,C$3:K$433,2,FALSE()),"")</f>
        <v>LB</v>
      </c>
      <c r="O262" s="0" t="n">
        <f aca="false">IFERROR(VLOOKUP(A262,C$3:K$433,3,FALSE()),"")</f>
        <v>16</v>
      </c>
      <c r="P262" s="0" t="n">
        <f aca="false">IFERROR(VLOOKUP(A262,C$3:K$433,4,FALSE()),"")</f>
        <v>0</v>
      </c>
      <c r="Q262" s="0" t="n">
        <f aca="false">IFERROR(VLOOKUP(A262,C$3:K$433,6,FALSE()),"")</f>
        <v>690</v>
      </c>
      <c r="R262" s="0" t="n">
        <f aca="false">IFERROR(VLOOKUP(A262,C$3:K$433,8,FALSE()),"")</f>
        <v>43</v>
      </c>
      <c r="AC262" s="25"/>
    </row>
    <row r="263" customFormat="false" ht="15" hidden="false" customHeight="false" outlineLevel="0" collapsed="false">
      <c r="A263" s="1" t="s">
        <v>407</v>
      </c>
      <c r="B263" s="1" t="s">
        <v>80</v>
      </c>
      <c r="C263" s="25" t="s">
        <v>669</v>
      </c>
      <c r="D263" s="25" t="s">
        <v>1003</v>
      </c>
      <c r="E263" s="25" t="n">
        <v>2</v>
      </c>
      <c r="F263" s="25" t="n">
        <v>0</v>
      </c>
      <c r="G263" s="27" t="n">
        <v>0</v>
      </c>
      <c r="H263" s="25" t="n">
        <v>0</v>
      </c>
      <c r="I263" s="27" t="n">
        <v>0</v>
      </c>
      <c r="J263" s="25" t="n">
        <v>42</v>
      </c>
      <c r="K263" s="26" t="n">
        <v>0.0862</v>
      </c>
      <c r="M263" s="0" t="s">
        <v>407</v>
      </c>
      <c r="N263" s="0" t="str">
        <f aca="false">IFERROR(VLOOKUP(A263,C$3:K$433,2,FALSE()),"")</f>
        <v/>
      </c>
      <c r="O263" s="0" t="str">
        <f aca="false">IFERROR(VLOOKUP(A263,C$3:K$433,3,FALSE()),"")</f>
        <v/>
      </c>
      <c r="P263" s="0" t="str">
        <f aca="false">IFERROR(VLOOKUP(A263,C$3:K$433,4,FALSE()),"")</f>
        <v/>
      </c>
      <c r="Q263" s="0" t="str">
        <f aca="false">IFERROR(VLOOKUP(A263,C$3:K$433,6,FALSE()),"")</f>
        <v/>
      </c>
      <c r="R263" s="0" t="str">
        <f aca="false">IFERROR(VLOOKUP(A263,C$3:K$433,8,FALSE()),"")</f>
        <v/>
      </c>
      <c r="AC263" s="25"/>
    </row>
    <row r="264" customFormat="false" ht="15" hidden="false" customHeight="false" outlineLevel="0" collapsed="false">
      <c r="A264" s="1" t="s">
        <v>408</v>
      </c>
      <c r="B264" s="1" t="s">
        <v>85</v>
      </c>
      <c r="C264" s="25" t="s">
        <v>670</v>
      </c>
      <c r="D264" s="25" t="s">
        <v>34</v>
      </c>
      <c r="E264" s="25" t="n">
        <v>3</v>
      </c>
      <c r="F264" s="25" t="n">
        <v>0</v>
      </c>
      <c r="G264" s="27" t="n">
        <v>0</v>
      </c>
      <c r="H264" s="25" t="n">
        <v>0</v>
      </c>
      <c r="I264" s="27" t="n">
        <v>0</v>
      </c>
      <c r="J264" s="25" t="n">
        <v>32</v>
      </c>
      <c r="K264" s="26" t="n">
        <v>0.0719</v>
      </c>
      <c r="M264" s="0" t="s">
        <v>408</v>
      </c>
      <c r="N264" s="0" t="str">
        <f aca="false">IFERROR(VLOOKUP(A264,C$3:K$433,2,FALSE()),"")</f>
        <v/>
      </c>
      <c r="O264" s="0" t="str">
        <f aca="false">IFERROR(VLOOKUP(A264,C$3:K$433,3,FALSE()),"")</f>
        <v/>
      </c>
      <c r="P264" s="0" t="str">
        <f aca="false">IFERROR(VLOOKUP(A264,C$3:K$433,4,FALSE()),"")</f>
        <v/>
      </c>
      <c r="Q264" s="0" t="str">
        <f aca="false">IFERROR(VLOOKUP(A264,C$3:K$433,6,FALSE()),"")</f>
        <v/>
      </c>
      <c r="R264" s="0" t="str">
        <f aca="false">IFERROR(VLOOKUP(A264,C$3:K$433,8,FALSE()),"")</f>
        <v/>
      </c>
      <c r="AC264" s="25"/>
    </row>
    <row r="265" customFormat="false" ht="15" hidden="false" customHeight="false" outlineLevel="0" collapsed="false">
      <c r="A265" s="1" t="s">
        <v>409</v>
      </c>
      <c r="B265" s="1" t="s">
        <v>68</v>
      </c>
      <c r="C265" s="25" t="s">
        <v>671</v>
      </c>
      <c r="D265" s="25" t="s">
        <v>55</v>
      </c>
      <c r="E265" s="25" t="n">
        <v>2</v>
      </c>
      <c r="F265" s="25" t="n">
        <v>0</v>
      </c>
      <c r="G265" s="27" t="n">
        <v>0</v>
      </c>
      <c r="H265" s="25" t="n">
        <v>35</v>
      </c>
      <c r="I265" s="26" t="n">
        <v>0.0334</v>
      </c>
      <c r="J265" s="25" t="n">
        <v>8</v>
      </c>
      <c r="K265" s="26" t="n">
        <v>0.0169</v>
      </c>
      <c r="M265" s="0" t="s">
        <v>409</v>
      </c>
      <c r="N265" s="0" t="str">
        <f aca="false">IFERROR(VLOOKUP(A265,C$3:K$433,2,FALSE()),"")</f>
        <v>T</v>
      </c>
      <c r="O265" s="0" t="n">
        <f aca="false">IFERROR(VLOOKUP(A265,C$3:K$433,3,FALSE()),"")</f>
        <v>16</v>
      </c>
      <c r="P265" s="0" t="n">
        <f aca="false">IFERROR(VLOOKUP(A265,C$3:K$433,4,FALSE()),"")</f>
        <v>1062</v>
      </c>
      <c r="Q265" s="0" t="n">
        <f aca="false">IFERROR(VLOOKUP(A265,C$3:K$433,6,FALSE()),"")</f>
        <v>0</v>
      </c>
      <c r="R265" s="0" t="n">
        <f aca="false">IFERROR(VLOOKUP(A265,C$3:K$433,8,FALSE()),"")</f>
        <v>58</v>
      </c>
      <c r="AC265" s="25"/>
    </row>
    <row r="266" customFormat="false" ht="15" hidden="false" customHeight="false" outlineLevel="0" collapsed="false">
      <c r="A266" s="1" t="s">
        <v>410</v>
      </c>
      <c r="B266" s="1" t="s">
        <v>19</v>
      </c>
      <c r="C266" s="25" t="s">
        <v>672</v>
      </c>
      <c r="D266" s="25" t="s">
        <v>1001</v>
      </c>
      <c r="E266" s="25" t="n">
        <v>16</v>
      </c>
      <c r="F266" s="25" t="n">
        <v>1059</v>
      </c>
      <c r="G266" s="26" t="n">
        <v>1</v>
      </c>
      <c r="H266" s="25" t="n">
        <v>0</v>
      </c>
      <c r="I266" s="27" t="n">
        <v>0</v>
      </c>
      <c r="J266" s="25" t="n">
        <v>126</v>
      </c>
      <c r="K266" s="26" t="n">
        <v>0.287</v>
      </c>
      <c r="M266" s="0" t="s">
        <v>410</v>
      </c>
      <c r="N266" s="0" t="str">
        <f aca="false">IFERROR(VLOOKUP(A266,C$3:K$433,2,FALSE()),"")</f>
        <v>LB</v>
      </c>
      <c r="O266" s="0" t="n">
        <f aca="false">IFERROR(VLOOKUP(A266,C$3:K$433,3,FALSE()),"")</f>
        <v>15</v>
      </c>
      <c r="P266" s="0" t="n">
        <f aca="false">IFERROR(VLOOKUP(A266,C$3:K$433,4,FALSE()),"")</f>
        <v>0</v>
      </c>
      <c r="Q266" s="0" t="n">
        <f aca="false">IFERROR(VLOOKUP(A266,C$3:K$433,6,FALSE()),"")</f>
        <v>869</v>
      </c>
      <c r="R266" s="0" t="n">
        <f aca="false">IFERROR(VLOOKUP(A266,C$3:K$433,8,FALSE()),"")</f>
        <v>55</v>
      </c>
      <c r="AC266" s="25"/>
    </row>
    <row r="267" customFormat="false" ht="15" hidden="false" customHeight="false" outlineLevel="0" collapsed="false">
      <c r="A267" s="1" t="s">
        <v>411</v>
      </c>
      <c r="B267" s="1" t="s">
        <v>68</v>
      </c>
      <c r="C267" s="25" t="s">
        <v>675</v>
      </c>
      <c r="D267" s="25" t="s">
        <v>1003</v>
      </c>
      <c r="E267" s="25" t="n">
        <v>5</v>
      </c>
      <c r="F267" s="25" t="n">
        <v>0</v>
      </c>
      <c r="G267" s="27" t="n">
        <v>0</v>
      </c>
      <c r="H267" s="25" t="n">
        <v>16</v>
      </c>
      <c r="I267" s="26" t="n">
        <v>0.0152</v>
      </c>
      <c r="J267" s="25" t="n">
        <v>35</v>
      </c>
      <c r="K267" s="26" t="n">
        <v>0.0795</v>
      </c>
      <c r="M267" s="0" t="s">
        <v>411</v>
      </c>
      <c r="N267" s="0" t="str">
        <f aca="false">IFERROR(VLOOKUP(A267,C$3:K$433,2,FALSE()),"")</f>
        <v/>
      </c>
      <c r="O267" s="0" t="str">
        <f aca="false">IFERROR(VLOOKUP(A267,C$3:K$433,3,FALSE()),"")</f>
        <v/>
      </c>
      <c r="P267" s="0" t="str">
        <f aca="false">IFERROR(VLOOKUP(A267,C$3:K$433,4,FALSE()),"")</f>
        <v/>
      </c>
      <c r="Q267" s="0" t="str">
        <f aca="false">IFERROR(VLOOKUP(A267,C$3:K$433,6,FALSE()),"")</f>
        <v/>
      </c>
      <c r="R267" s="0" t="str">
        <f aca="false">IFERROR(VLOOKUP(A267,C$3:K$433,8,FALSE()),"")</f>
        <v/>
      </c>
      <c r="AC267" s="25"/>
    </row>
    <row r="268" customFormat="false" ht="15" hidden="false" customHeight="false" outlineLevel="0" collapsed="false">
      <c r="A268" s="1" t="s">
        <v>413</v>
      </c>
      <c r="B268" s="1" t="s">
        <v>47</v>
      </c>
      <c r="C268" s="25" t="s">
        <v>677</v>
      </c>
      <c r="D268" s="25" t="s">
        <v>1003</v>
      </c>
      <c r="E268" s="25" t="n">
        <v>16</v>
      </c>
      <c r="F268" s="25" t="n">
        <v>0</v>
      </c>
      <c r="G268" s="27" t="n">
        <v>0</v>
      </c>
      <c r="H268" s="25" t="n">
        <v>761</v>
      </c>
      <c r="I268" s="26" t="n">
        <v>0.7079</v>
      </c>
      <c r="J268" s="25" t="n">
        <v>17</v>
      </c>
      <c r="K268" s="26" t="n">
        <v>0.0356</v>
      </c>
      <c r="M268" s="0" t="s">
        <v>413</v>
      </c>
      <c r="N268" s="0" t="str">
        <f aca="false">IFERROR(VLOOKUP(A268,C$3:K$433,2,FALSE()),"")</f>
        <v>CB</v>
      </c>
      <c r="O268" s="0" t="n">
        <f aca="false">IFERROR(VLOOKUP(A268,C$3:K$433,3,FALSE()),"")</f>
        <v>9</v>
      </c>
      <c r="P268" s="0" t="n">
        <f aca="false">IFERROR(VLOOKUP(A268,C$3:K$433,4,FALSE()),"")</f>
        <v>0</v>
      </c>
      <c r="Q268" s="0" t="n">
        <f aca="false">IFERROR(VLOOKUP(A268,C$3:K$433,6,FALSE()),"")</f>
        <v>452</v>
      </c>
      <c r="R268" s="0" t="n">
        <f aca="false">IFERROR(VLOOKUP(A268,C$3:K$433,8,FALSE()),"")</f>
        <v>7</v>
      </c>
      <c r="AC268" s="25"/>
    </row>
    <row r="269" customFormat="false" ht="15" hidden="false" customHeight="false" outlineLevel="0" collapsed="false">
      <c r="A269" s="1" t="s">
        <v>414</v>
      </c>
      <c r="B269" s="1" t="s">
        <v>16</v>
      </c>
      <c r="C269" s="25" t="s">
        <v>682</v>
      </c>
      <c r="D269" s="25" t="s">
        <v>1003</v>
      </c>
      <c r="E269" s="25" t="n">
        <v>14</v>
      </c>
      <c r="F269" s="25" t="n">
        <v>0</v>
      </c>
      <c r="G269" s="27" t="n">
        <v>0</v>
      </c>
      <c r="H269" s="25" t="n">
        <v>148</v>
      </c>
      <c r="I269" s="26" t="n">
        <v>0.1348</v>
      </c>
      <c r="J269" s="25" t="n">
        <v>220</v>
      </c>
      <c r="K269" s="26" t="n">
        <v>0.4955</v>
      </c>
      <c r="M269" s="0" t="s">
        <v>414</v>
      </c>
      <c r="N269" s="0" t="str">
        <f aca="false">IFERROR(VLOOKUP(A269,C$3:K$433,2,FALSE()),"")</f>
        <v>TE</v>
      </c>
      <c r="O269" s="0" t="n">
        <f aca="false">IFERROR(VLOOKUP(A269,C$3:K$433,3,FALSE()),"")</f>
        <v>7</v>
      </c>
      <c r="P269" s="0" t="n">
        <f aca="false">IFERROR(VLOOKUP(A269,C$3:K$433,4,FALSE()),"")</f>
        <v>135</v>
      </c>
      <c r="Q269" s="0" t="n">
        <f aca="false">IFERROR(VLOOKUP(A269,C$3:K$433,6,FALSE()),"")</f>
        <v>0</v>
      </c>
      <c r="R269" s="0" t="n">
        <f aca="false">IFERROR(VLOOKUP(A269,C$3:K$433,8,FALSE()),"")</f>
        <v>68</v>
      </c>
      <c r="AC269" s="25"/>
    </row>
    <row r="270" customFormat="false" ht="15" hidden="false" customHeight="false" outlineLevel="0" collapsed="false">
      <c r="A270" s="1" t="s">
        <v>416</v>
      </c>
      <c r="B270" s="1" t="s">
        <v>30</v>
      </c>
      <c r="C270" s="25" t="s">
        <v>689</v>
      </c>
      <c r="D270" s="25" t="s">
        <v>40</v>
      </c>
      <c r="E270" s="25" t="n">
        <v>7</v>
      </c>
      <c r="F270" s="25" t="n">
        <v>221</v>
      </c>
      <c r="G270" s="26" t="n">
        <v>0.2085</v>
      </c>
      <c r="H270" s="25" t="n">
        <v>0</v>
      </c>
      <c r="I270" s="27" t="n">
        <v>0</v>
      </c>
      <c r="J270" s="25" t="n">
        <v>0</v>
      </c>
      <c r="K270" s="27" t="n">
        <v>0</v>
      </c>
      <c r="M270" s="0" t="s">
        <v>416</v>
      </c>
      <c r="N270" s="0" t="str">
        <f aca="false">IFERROR(VLOOKUP(A270,C$3:K$433,2,FALSE()),"")</f>
        <v/>
      </c>
      <c r="O270" s="0" t="str">
        <f aca="false">IFERROR(VLOOKUP(A270,C$3:K$433,3,FALSE()),"")</f>
        <v/>
      </c>
      <c r="P270" s="0" t="str">
        <f aca="false">IFERROR(VLOOKUP(A270,C$3:K$433,4,FALSE()),"")</f>
        <v/>
      </c>
      <c r="Q270" s="0" t="str">
        <f aca="false">IFERROR(VLOOKUP(A270,C$3:K$433,6,FALSE()),"")</f>
        <v/>
      </c>
      <c r="R270" s="0" t="str">
        <f aca="false">IFERROR(VLOOKUP(A270,C$3:K$433,8,FALSE()),"")</f>
        <v/>
      </c>
      <c r="AC270" s="25"/>
    </row>
    <row r="271" customFormat="false" ht="15" hidden="false" customHeight="false" outlineLevel="0" collapsed="false">
      <c r="A271" s="1" t="s">
        <v>417</v>
      </c>
      <c r="B271" s="1" t="s">
        <v>85</v>
      </c>
      <c r="C271" s="25" t="s">
        <v>690</v>
      </c>
      <c r="D271" s="25" t="s">
        <v>16</v>
      </c>
      <c r="E271" s="25" t="n">
        <v>6</v>
      </c>
      <c r="F271" s="25" t="n">
        <v>82</v>
      </c>
      <c r="G271" s="26" t="n">
        <v>0.0733</v>
      </c>
      <c r="H271" s="25" t="n">
        <v>0</v>
      </c>
      <c r="I271" s="27" t="n">
        <v>0</v>
      </c>
      <c r="J271" s="25" t="n">
        <v>36</v>
      </c>
      <c r="K271" s="26" t="n">
        <v>0.0804</v>
      </c>
      <c r="M271" s="0" t="s">
        <v>417</v>
      </c>
      <c r="N271" s="0" t="str">
        <f aca="false">IFERROR(VLOOKUP(A271,C$3:K$433,2,FALSE()),"")</f>
        <v/>
      </c>
      <c r="O271" s="0" t="str">
        <f aca="false">IFERROR(VLOOKUP(A271,C$3:K$433,3,FALSE()),"")</f>
        <v/>
      </c>
      <c r="P271" s="0" t="str">
        <f aca="false">IFERROR(VLOOKUP(A271,C$3:K$433,4,FALSE()),"")</f>
        <v/>
      </c>
      <c r="Q271" s="0" t="str">
        <f aca="false">IFERROR(VLOOKUP(A271,C$3:K$433,6,FALSE()),"")</f>
        <v/>
      </c>
      <c r="R271" s="0" t="str">
        <f aca="false">IFERROR(VLOOKUP(A271,C$3:K$433,8,FALSE()),"")</f>
        <v/>
      </c>
      <c r="AC271" s="25"/>
    </row>
    <row r="272" customFormat="false" ht="15" hidden="false" customHeight="false" outlineLevel="0" collapsed="false">
      <c r="A272" s="1" t="s">
        <v>419</v>
      </c>
      <c r="B272" s="1" t="s">
        <v>34</v>
      </c>
      <c r="C272" s="25" t="s">
        <v>1129</v>
      </c>
      <c r="D272" s="25" t="s">
        <v>1014</v>
      </c>
      <c r="E272" s="25" t="n">
        <v>2</v>
      </c>
      <c r="F272" s="25" t="n">
        <v>2</v>
      </c>
      <c r="G272" s="26" t="n">
        <v>0.002</v>
      </c>
      <c r="H272" s="25" t="n">
        <v>0</v>
      </c>
      <c r="I272" s="27" t="n">
        <v>0</v>
      </c>
      <c r="J272" s="25" t="n">
        <v>6</v>
      </c>
      <c r="K272" s="26" t="n">
        <v>0.014</v>
      </c>
      <c r="M272" s="0" t="s">
        <v>419</v>
      </c>
      <c r="N272" s="0" t="str">
        <f aca="false">IFERROR(VLOOKUP(A272,C$3:K$433,2,FALSE()),"")</f>
        <v/>
      </c>
      <c r="O272" s="0" t="str">
        <f aca="false">IFERROR(VLOOKUP(A272,C$3:K$433,3,FALSE()),"")</f>
        <v/>
      </c>
      <c r="P272" s="0" t="str">
        <f aca="false">IFERROR(VLOOKUP(A272,C$3:K$433,4,FALSE()),"")</f>
        <v/>
      </c>
      <c r="Q272" s="0" t="str">
        <f aca="false">IFERROR(VLOOKUP(A272,C$3:K$433,6,FALSE()),"")</f>
        <v/>
      </c>
      <c r="R272" s="0" t="str">
        <f aca="false">IFERROR(VLOOKUP(A272,C$3:K$433,8,FALSE()),"")</f>
        <v/>
      </c>
      <c r="AC272" s="25"/>
    </row>
    <row r="273" customFormat="false" ht="15" hidden="false" customHeight="false" outlineLevel="0" collapsed="false">
      <c r="A273" s="1" t="s">
        <v>420</v>
      </c>
      <c r="B273" s="1" t="s">
        <v>34</v>
      </c>
      <c r="C273" s="25" t="s">
        <v>1129</v>
      </c>
      <c r="D273" s="25" t="s">
        <v>1014</v>
      </c>
      <c r="E273" s="25" t="n">
        <v>2</v>
      </c>
      <c r="F273" s="25" t="n">
        <v>37</v>
      </c>
      <c r="G273" s="26" t="n">
        <v>0.0331</v>
      </c>
      <c r="H273" s="25" t="n">
        <v>0</v>
      </c>
      <c r="I273" s="27" t="n">
        <v>0</v>
      </c>
      <c r="J273" s="25" t="n">
        <v>9</v>
      </c>
      <c r="K273" s="26" t="n">
        <v>0.019</v>
      </c>
      <c r="M273" s="0" t="s">
        <v>420</v>
      </c>
      <c r="N273" s="0" t="str">
        <f aca="false">IFERROR(VLOOKUP(A273,C$3:K$433,2,FALSE()),"")</f>
        <v/>
      </c>
      <c r="O273" s="0" t="str">
        <f aca="false">IFERROR(VLOOKUP(A273,C$3:K$433,3,FALSE()),"")</f>
        <v/>
      </c>
      <c r="P273" s="0" t="str">
        <f aca="false">IFERROR(VLOOKUP(A273,C$3:K$433,4,FALSE()),"")</f>
        <v/>
      </c>
      <c r="Q273" s="0" t="str">
        <f aca="false">IFERROR(VLOOKUP(A273,C$3:K$433,6,FALSE()),"")</f>
        <v/>
      </c>
      <c r="R273" s="0" t="str">
        <f aca="false">IFERROR(VLOOKUP(A273,C$3:K$433,8,FALSE()),"")</f>
        <v/>
      </c>
      <c r="AC273" s="25"/>
    </row>
    <row r="274" customFormat="false" ht="15" hidden="false" customHeight="false" outlineLevel="0" collapsed="false">
      <c r="A274" s="1" t="s">
        <v>422</v>
      </c>
      <c r="B274" s="1" t="s">
        <v>68</v>
      </c>
      <c r="C274" s="25" t="s">
        <v>1130</v>
      </c>
      <c r="D274" s="25" t="s">
        <v>135</v>
      </c>
      <c r="E274" s="25" t="n">
        <v>3</v>
      </c>
      <c r="F274" s="25" t="n">
        <v>0</v>
      </c>
      <c r="G274" s="27" t="n">
        <v>0</v>
      </c>
      <c r="H274" s="25" t="n">
        <v>0</v>
      </c>
      <c r="I274" s="27" t="n">
        <v>0</v>
      </c>
      <c r="J274" s="25" t="n">
        <v>34</v>
      </c>
      <c r="K274" s="26" t="n">
        <v>0.0711</v>
      </c>
      <c r="M274" s="0" t="s">
        <v>422</v>
      </c>
      <c r="N274" s="0" t="str">
        <f aca="false">IFERROR(VLOOKUP(A274,C$3:K$433,2,FALSE()),"")</f>
        <v/>
      </c>
      <c r="O274" s="0" t="str">
        <f aca="false">IFERROR(VLOOKUP(A274,C$3:K$433,3,FALSE()),"")</f>
        <v/>
      </c>
      <c r="P274" s="0" t="str">
        <f aca="false">IFERROR(VLOOKUP(A274,C$3:K$433,4,FALSE()),"")</f>
        <v/>
      </c>
      <c r="Q274" s="0" t="str">
        <f aca="false">IFERROR(VLOOKUP(A274,C$3:K$433,6,FALSE()),"")</f>
        <v/>
      </c>
      <c r="R274" s="0" t="str">
        <f aca="false">IFERROR(VLOOKUP(A274,C$3:K$433,8,FALSE()),"")</f>
        <v/>
      </c>
      <c r="AC274" s="25"/>
    </row>
    <row r="275" customFormat="false" ht="15" hidden="false" customHeight="false" outlineLevel="0" collapsed="false">
      <c r="A275" s="1" t="s">
        <v>423</v>
      </c>
      <c r="B275" s="1" t="s">
        <v>16</v>
      </c>
      <c r="C275" s="25" t="s">
        <v>1130</v>
      </c>
      <c r="D275" s="25" t="s">
        <v>135</v>
      </c>
      <c r="E275" s="25" t="n">
        <v>1</v>
      </c>
      <c r="F275" s="25" t="n">
        <v>0</v>
      </c>
      <c r="G275" s="27" t="n">
        <v>0</v>
      </c>
      <c r="H275" s="25" t="n">
        <v>0</v>
      </c>
      <c r="I275" s="27" t="n">
        <v>0</v>
      </c>
      <c r="J275" s="25" t="n">
        <v>10</v>
      </c>
      <c r="K275" s="26" t="n">
        <v>0.0211</v>
      </c>
      <c r="M275" s="0" t="s">
        <v>423</v>
      </c>
      <c r="N275" s="0" t="str">
        <f aca="false">IFERROR(VLOOKUP(A275,C$3:K$433,2,FALSE()),"")</f>
        <v/>
      </c>
      <c r="O275" s="0" t="str">
        <f aca="false">IFERROR(VLOOKUP(A275,C$3:K$433,3,FALSE()),"")</f>
        <v/>
      </c>
      <c r="P275" s="0" t="str">
        <f aca="false">IFERROR(VLOOKUP(A275,C$3:K$433,4,FALSE()),"")</f>
        <v/>
      </c>
      <c r="Q275" s="0" t="str">
        <f aca="false">IFERROR(VLOOKUP(A275,C$3:K$433,6,FALSE()),"")</f>
        <v/>
      </c>
      <c r="R275" s="0" t="str">
        <f aca="false">IFERROR(VLOOKUP(A275,C$3:K$433,8,FALSE()),"")</f>
        <v/>
      </c>
      <c r="AC275" s="25"/>
    </row>
    <row r="276" customFormat="false" ht="15" hidden="false" customHeight="false" outlineLevel="0" collapsed="false">
      <c r="A276" s="1" t="s">
        <v>424</v>
      </c>
      <c r="B276" s="1" t="s">
        <v>37</v>
      </c>
      <c r="C276" s="25" t="s">
        <v>699</v>
      </c>
      <c r="D276" s="25" t="s">
        <v>1001</v>
      </c>
      <c r="E276" s="25" t="n">
        <v>16</v>
      </c>
      <c r="F276" s="25" t="n">
        <v>1075</v>
      </c>
      <c r="G276" s="26" t="n">
        <v>1</v>
      </c>
      <c r="H276" s="25" t="n">
        <v>0</v>
      </c>
      <c r="I276" s="27" t="n">
        <v>0</v>
      </c>
      <c r="J276" s="25" t="n">
        <v>69</v>
      </c>
      <c r="K276" s="26" t="n">
        <v>0.1471</v>
      </c>
      <c r="M276" s="0" t="s">
        <v>424</v>
      </c>
      <c r="N276" s="0" t="str">
        <f aca="false">IFERROR(VLOOKUP(A276,C$3:K$433,2,FALSE()),"")</f>
        <v/>
      </c>
      <c r="O276" s="0" t="str">
        <f aca="false">IFERROR(VLOOKUP(A276,C$3:K$433,3,FALSE()),"")</f>
        <v/>
      </c>
      <c r="P276" s="0" t="str">
        <f aca="false">IFERROR(VLOOKUP(A276,C$3:K$433,4,FALSE()),"")</f>
        <v/>
      </c>
      <c r="Q276" s="0" t="str">
        <f aca="false">IFERROR(VLOOKUP(A276,C$3:K$433,6,FALSE()),"")</f>
        <v/>
      </c>
      <c r="R276" s="0" t="str">
        <f aca="false">IFERROR(VLOOKUP(A276,C$3:K$433,8,FALSE()),"")</f>
        <v/>
      </c>
      <c r="AC276" s="25"/>
    </row>
    <row r="277" customFormat="false" ht="15" hidden="false" customHeight="false" outlineLevel="0" collapsed="false">
      <c r="A277" s="1" t="s">
        <v>425</v>
      </c>
      <c r="B277" s="1" t="s">
        <v>55</v>
      </c>
      <c r="C277" s="25" t="s">
        <v>704</v>
      </c>
      <c r="D277" s="25" t="s">
        <v>16</v>
      </c>
      <c r="E277" s="25" t="n">
        <v>4</v>
      </c>
      <c r="F277" s="25" t="n">
        <v>54</v>
      </c>
      <c r="G277" s="26" t="n">
        <v>0.0476</v>
      </c>
      <c r="H277" s="25" t="n">
        <v>0</v>
      </c>
      <c r="I277" s="27" t="n">
        <v>0</v>
      </c>
      <c r="J277" s="25" t="n">
        <v>49</v>
      </c>
      <c r="K277" s="26" t="n">
        <v>0.1063</v>
      </c>
      <c r="M277" s="0" t="s">
        <v>425</v>
      </c>
      <c r="N277" s="0" t="str">
        <f aca="false">IFERROR(VLOOKUP(A277,C$3:K$433,2,FALSE()),"")</f>
        <v>DE</v>
      </c>
      <c r="O277" s="0" t="n">
        <f aca="false">IFERROR(VLOOKUP(A277,C$3:K$433,3,FALSE()),"")</f>
        <v>15</v>
      </c>
      <c r="P277" s="0" t="n">
        <f aca="false">IFERROR(VLOOKUP(A277,C$3:K$433,4,FALSE()),"")</f>
        <v>0</v>
      </c>
      <c r="Q277" s="0" t="n">
        <f aca="false">IFERROR(VLOOKUP(A277,C$3:K$433,6,FALSE()),"")</f>
        <v>682</v>
      </c>
      <c r="R277" s="0" t="n">
        <f aca="false">IFERROR(VLOOKUP(A277,C$3:K$433,8,FALSE()),"")</f>
        <v>23</v>
      </c>
      <c r="AC277" s="25"/>
    </row>
    <row r="278" customFormat="false" ht="15" hidden="false" customHeight="false" outlineLevel="0" collapsed="false">
      <c r="A278" s="1" t="s">
        <v>426</v>
      </c>
      <c r="B278" s="1" t="s">
        <v>16</v>
      </c>
      <c r="C278" s="25" t="s">
        <v>705</v>
      </c>
      <c r="D278" s="25" t="s">
        <v>40</v>
      </c>
      <c r="E278" s="25" t="n">
        <v>13</v>
      </c>
      <c r="F278" s="25" t="n">
        <v>658</v>
      </c>
      <c r="G278" s="26" t="n">
        <v>0.6178</v>
      </c>
      <c r="H278" s="25" t="n">
        <v>0</v>
      </c>
      <c r="I278" s="27" t="n">
        <v>0</v>
      </c>
      <c r="J278" s="25" t="n">
        <v>0</v>
      </c>
      <c r="K278" s="27" t="n">
        <v>0</v>
      </c>
      <c r="M278" s="0" t="s">
        <v>426</v>
      </c>
      <c r="N278" s="0" t="str">
        <f aca="false">IFERROR(VLOOKUP(A278,C$3:K$433,2,FALSE()),"")</f>
        <v/>
      </c>
      <c r="O278" s="0" t="str">
        <f aca="false">IFERROR(VLOOKUP(A278,C$3:K$433,3,FALSE()),"")</f>
        <v/>
      </c>
      <c r="P278" s="0" t="str">
        <f aca="false">IFERROR(VLOOKUP(A278,C$3:K$433,4,FALSE()),"")</f>
        <v/>
      </c>
      <c r="Q278" s="0" t="str">
        <f aca="false">IFERROR(VLOOKUP(A278,C$3:K$433,6,FALSE()),"")</f>
        <v/>
      </c>
      <c r="R278" s="0" t="str">
        <f aca="false">IFERROR(VLOOKUP(A278,C$3:K$433,8,FALSE()),"")</f>
        <v/>
      </c>
      <c r="AC278" s="25"/>
    </row>
    <row r="279" customFormat="false" ht="15" hidden="false" customHeight="false" outlineLevel="0" collapsed="false">
      <c r="A279" s="1" t="s">
        <v>427</v>
      </c>
      <c r="B279" s="1" t="s">
        <v>24</v>
      </c>
      <c r="C279" s="25" t="s">
        <v>708</v>
      </c>
      <c r="D279" s="25" t="s">
        <v>55</v>
      </c>
      <c r="E279" s="25" t="n">
        <v>11</v>
      </c>
      <c r="F279" s="25" t="n">
        <v>0</v>
      </c>
      <c r="G279" s="27" t="n">
        <v>0</v>
      </c>
      <c r="H279" s="25" t="n">
        <v>565</v>
      </c>
      <c r="I279" s="26" t="n">
        <v>0.5231</v>
      </c>
      <c r="J279" s="25" t="n">
        <v>7</v>
      </c>
      <c r="K279" s="26" t="n">
        <v>0.0159</v>
      </c>
      <c r="M279" s="0" t="s">
        <v>427</v>
      </c>
      <c r="N279" s="0" t="str">
        <f aca="false">IFERROR(VLOOKUP(A279,C$3:K$433,2,FALSE()),"")</f>
        <v>LB</v>
      </c>
      <c r="O279" s="0" t="n">
        <f aca="false">IFERROR(VLOOKUP(A279,C$3:K$433,3,FALSE()),"")</f>
        <v>8</v>
      </c>
      <c r="P279" s="0" t="n">
        <f aca="false">IFERROR(VLOOKUP(A279,C$3:K$433,4,FALSE()),"")</f>
        <v>0</v>
      </c>
      <c r="Q279" s="0" t="n">
        <f aca="false">IFERROR(VLOOKUP(A279,C$3:K$433,6,FALSE()),"")</f>
        <v>19</v>
      </c>
      <c r="R279" s="0" t="n">
        <f aca="false">IFERROR(VLOOKUP(A279,C$3:K$433,8,FALSE()),"")</f>
        <v>168</v>
      </c>
      <c r="AC279" s="25"/>
    </row>
    <row r="280" customFormat="false" ht="15" hidden="false" customHeight="false" outlineLevel="0" collapsed="false">
      <c r="A280" s="1" t="s">
        <v>428</v>
      </c>
      <c r="B280" s="1" t="s">
        <v>85</v>
      </c>
      <c r="C280" s="25" t="s">
        <v>1131</v>
      </c>
      <c r="D280" s="25" t="s">
        <v>34</v>
      </c>
      <c r="E280" s="25" t="n">
        <v>13</v>
      </c>
      <c r="F280" s="25" t="n">
        <v>679</v>
      </c>
      <c r="G280" s="26" t="n">
        <v>0.5899</v>
      </c>
      <c r="H280" s="25" t="n">
        <v>0</v>
      </c>
      <c r="I280" s="27" t="n">
        <v>0</v>
      </c>
      <c r="J280" s="25" t="n">
        <v>2</v>
      </c>
      <c r="K280" s="26" t="n">
        <v>0.0042</v>
      </c>
      <c r="M280" s="0" t="s">
        <v>428</v>
      </c>
      <c r="N280" s="0" t="str">
        <f aca="false">IFERROR(VLOOKUP(A280,C$3:K$433,2,FALSE()),"")</f>
        <v>DT</v>
      </c>
      <c r="O280" s="0" t="n">
        <f aca="false">IFERROR(VLOOKUP(A280,C$3:K$433,3,FALSE()),"")</f>
        <v>5</v>
      </c>
      <c r="P280" s="0" t="n">
        <f aca="false">IFERROR(VLOOKUP(A280,C$3:K$433,4,FALSE()),"")</f>
        <v>0</v>
      </c>
      <c r="Q280" s="0" t="n">
        <f aca="false">IFERROR(VLOOKUP(A280,C$3:K$433,6,FALSE()),"")</f>
        <v>78</v>
      </c>
      <c r="R280" s="0" t="n">
        <f aca="false">IFERROR(VLOOKUP(A280,C$3:K$433,8,FALSE()),"")</f>
        <v>12</v>
      </c>
      <c r="AC280" s="25"/>
    </row>
    <row r="281" customFormat="false" ht="15" hidden="false" customHeight="false" outlineLevel="0" collapsed="false">
      <c r="A281" s="1" t="s">
        <v>429</v>
      </c>
      <c r="B281" s="1" t="s">
        <v>68</v>
      </c>
      <c r="C281" s="25" t="s">
        <v>1131</v>
      </c>
      <c r="D281" s="25" t="s">
        <v>34</v>
      </c>
      <c r="E281" s="25" t="n">
        <v>2</v>
      </c>
      <c r="F281" s="25" t="n">
        <v>66</v>
      </c>
      <c r="G281" s="26" t="n">
        <v>0.059</v>
      </c>
      <c r="H281" s="25" t="n">
        <v>0</v>
      </c>
      <c r="I281" s="27" t="n">
        <v>0</v>
      </c>
      <c r="J281" s="25" t="n">
        <v>0</v>
      </c>
      <c r="K281" s="27" t="n">
        <v>0</v>
      </c>
      <c r="M281" s="0" t="s">
        <v>429</v>
      </c>
      <c r="N281" s="0" t="str">
        <f aca="false">IFERROR(VLOOKUP(A281,C$3:K$433,2,FALSE()),"")</f>
        <v/>
      </c>
      <c r="O281" s="0" t="str">
        <f aca="false">IFERROR(VLOOKUP(A281,C$3:K$433,3,FALSE()),"")</f>
        <v/>
      </c>
      <c r="P281" s="0" t="str">
        <f aca="false">IFERROR(VLOOKUP(A281,C$3:K$433,4,FALSE()),"")</f>
        <v/>
      </c>
      <c r="Q281" s="0" t="str">
        <f aca="false">IFERROR(VLOOKUP(A281,C$3:K$433,6,FALSE()),"")</f>
        <v/>
      </c>
      <c r="R281" s="0" t="str">
        <f aca="false">IFERROR(VLOOKUP(A281,C$3:K$433,8,FALSE()),"")</f>
        <v/>
      </c>
      <c r="AC281" s="25"/>
    </row>
    <row r="282" customFormat="false" ht="15" hidden="false" customHeight="false" outlineLevel="0" collapsed="false">
      <c r="A282" s="1" t="s">
        <v>431</v>
      </c>
      <c r="B282" s="1" t="s">
        <v>76</v>
      </c>
      <c r="C282" s="25" t="s">
        <v>1132</v>
      </c>
      <c r="D282" s="25" t="s">
        <v>1092</v>
      </c>
      <c r="E282" s="25" t="n">
        <v>16</v>
      </c>
      <c r="F282" s="25" t="n">
        <v>0</v>
      </c>
      <c r="G282" s="27" t="n">
        <v>0</v>
      </c>
      <c r="H282" s="25" t="n">
        <v>571</v>
      </c>
      <c r="I282" s="26" t="n">
        <v>0.4957</v>
      </c>
      <c r="J282" s="25" t="n">
        <v>371</v>
      </c>
      <c r="K282" s="26" t="n">
        <v>0.7978</v>
      </c>
      <c r="M282" s="0" t="s">
        <v>431</v>
      </c>
      <c r="N282" s="0" t="str">
        <f aca="false">IFERROR(VLOOKUP(A282,C$3:K$433,2,FALSE()),"")</f>
        <v/>
      </c>
      <c r="O282" s="0" t="str">
        <f aca="false">IFERROR(VLOOKUP(A282,C$3:K$433,3,FALSE()),"")</f>
        <v/>
      </c>
      <c r="P282" s="0" t="str">
        <f aca="false">IFERROR(VLOOKUP(A282,C$3:K$433,4,FALSE()),"")</f>
        <v/>
      </c>
      <c r="Q282" s="0" t="str">
        <f aca="false">IFERROR(VLOOKUP(A282,C$3:K$433,6,FALSE()),"")</f>
        <v/>
      </c>
      <c r="R282" s="0" t="str">
        <f aca="false">IFERROR(VLOOKUP(A282,C$3:K$433,8,FALSE()),"")</f>
        <v/>
      </c>
      <c r="AC282" s="25"/>
    </row>
    <row r="283" customFormat="false" ht="15" hidden="false" customHeight="false" outlineLevel="0" collapsed="false">
      <c r="A283" s="1" t="s">
        <v>432</v>
      </c>
      <c r="B283" s="1" t="s">
        <v>76</v>
      </c>
      <c r="C283" s="25" t="s">
        <v>1132</v>
      </c>
      <c r="D283" s="25" t="s">
        <v>34</v>
      </c>
      <c r="E283" s="25" t="n">
        <v>15</v>
      </c>
      <c r="F283" s="25" t="n">
        <v>867</v>
      </c>
      <c r="G283" s="26" t="n">
        <v>0.7513</v>
      </c>
      <c r="H283" s="25" t="n">
        <v>0</v>
      </c>
      <c r="I283" s="27" t="n">
        <v>0</v>
      </c>
      <c r="J283" s="25" t="n">
        <v>5</v>
      </c>
      <c r="K283" s="26" t="n">
        <v>0.0105</v>
      </c>
      <c r="M283" s="0" t="s">
        <v>432</v>
      </c>
      <c r="N283" s="0" t="str">
        <f aca="false">IFERROR(VLOOKUP(A283,C$3:K$433,2,FALSE()),"")</f>
        <v/>
      </c>
      <c r="O283" s="0" t="str">
        <f aca="false">IFERROR(VLOOKUP(A283,C$3:K$433,3,FALSE()),"")</f>
        <v/>
      </c>
      <c r="P283" s="0" t="str">
        <f aca="false">IFERROR(VLOOKUP(A283,C$3:K$433,4,FALSE()),"")</f>
        <v/>
      </c>
      <c r="Q283" s="0" t="str">
        <f aca="false">IFERROR(VLOOKUP(A283,C$3:K$433,6,FALSE()),"")</f>
        <v/>
      </c>
      <c r="R283" s="0" t="str">
        <f aca="false">IFERROR(VLOOKUP(A283,C$3:K$433,8,FALSE()),"")</f>
        <v/>
      </c>
      <c r="AC283" s="25"/>
    </row>
    <row r="284" customFormat="false" ht="15" hidden="false" customHeight="false" outlineLevel="0" collapsed="false">
      <c r="A284" s="1" t="s">
        <v>433</v>
      </c>
      <c r="B284" s="1" t="s">
        <v>47</v>
      </c>
      <c r="C284" s="25" t="s">
        <v>1133</v>
      </c>
      <c r="D284" s="25" t="s">
        <v>1014</v>
      </c>
      <c r="E284" s="25" t="n">
        <v>12</v>
      </c>
      <c r="F284" s="25" t="n">
        <v>96</v>
      </c>
      <c r="G284" s="26" t="n">
        <v>0.095</v>
      </c>
      <c r="H284" s="25" t="n">
        <v>0</v>
      </c>
      <c r="I284" s="27" t="n">
        <v>0</v>
      </c>
      <c r="J284" s="25" t="n">
        <v>42</v>
      </c>
      <c r="K284" s="26" t="n">
        <v>0.0981</v>
      </c>
      <c r="M284" s="0" t="s">
        <v>433</v>
      </c>
      <c r="N284" s="0" t="str">
        <f aca="false">IFERROR(VLOOKUP(A284,C$3:K$433,2,FALSE()),"")</f>
        <v/>
      </c>
      <c r="O284" s="0" t="str">
        <f aca="false">IFERROR(VLOOKUP(A284,C$3:K$433,3,FALSE()),"")</f>
        <v/>
      </c>
      <c r="P284" s="0" t="str">
        <f aca="false">IFERROR(VLOOKUP(A284,C$3:K$433,4,FALSE()),"")</f>
        <v/>
      </c>
      <c r="Q284" s="0" t="str">
        <f aca="false">IFERROR(VLOOKUP(A284,C$3:K$433,6,FALSE()),"")</f>
        <v/>
      </c>
      <c r="R284" s="0" t="str">
        <f aca="false">IFERROR(VLOOKUP(A284,C$3:K$433,8,FALSE()),"")</f>
        <v/>
      </c>
      <c r="AC284" s="25"/>
    </row>
    <row r="285" customFormat="false" ht="15" hidden="false" customHeight="false" outlineLevel="0" collapsed="false">
      <c r="A285" s="1" t="s">
        <v>434</v>
      </c>
      <c r="B285" s="1" t="s">
        <v>76</v>
      </c>
      <c r="C285" s="25" t="s">
        <v>1133</v>
      </c>
      <c r="D285" s="25" t="s">
        <v>30</v>
      </c>
      <c r="E285" s="25" t="n">
        <v>15</v>
      </c>
      <c r="F285" s="25" t="n">
        <v>0</v>
      </c>
      <c r="G285" s="27" t="n">
        <v>0</v>
      </c>
      <c r="H285" s="25" t="n">
        <v>996</v>
      </c>
      <c r="I285" s="26" t="n">
        <v>0.9257</v>
      </c>
      <c r="J285" s="25" t="n">
        <v>96</v>
      </c>
      <c r="K285" s="26" t="n">
        <v>0.206</v>
      </c>
      <c r="M285" s="0" t="s">
        <v>434</v>
      </c>
      <c r="N285" s="0" t="str">
        <f aca="false">IFERROR(VLOOKUP(A285,C$3:K$433,2,FALSE()),"")</f>
        <v/>
      </c>
      <c r="O285" s="0" t="str">
        <f aca="false">IFERROR(VLOOKUP(A285,C$3:K$433,3,FALSE()),"")</f>
        <v/>
      </c>
      <c r="P285" s="0" t="str">
        <f aca="false">IFERROR(VLOOKUP(A285,C$3:K$433,4,FALSE()),"")</f>
        <v/>
      </c>
      <c r="Q285" s="0" t="str">
        <f aca="false">IFERROR(VLOOKUP(A285,C$3:K$433,6,FALSE()),"")</f>
        <v/>
      </c>
      <c r="R285" s="0" t="str">
        <f aca="false">IFERROR(VLOOKUP(A285,C$3:K$433,8,FALSE()),"")</f>
        <v/>
      </c>
      <c r="AC285" s="25"/>
    </row>
    <row r="286" customFormat="false" ht="15" hidden="false" customHeight="false" outlineLevel="0" collapsed="false">
      <c r="A286" s="1" t="s">
        <v>435</v>
      </c>
      <c r="B286" s="1" t="s">
        <v>24</v>
      </c>
      <c r="C286" s="25" t="s">
        <v>717</v>
      </c>
      <c r="D286" s="25" t="s">
        <v>40</v>
      </c>
      <c r="E286" s="25" t="n">
        <v>8</v>
      </c>
      <c r="F286" s="25" t="n">
        <v>66</v>
      </c>
      <c r="G286" s="26" t="n">
        <v>0.0637</v>
      </c>
      <c r="H286" s="25" t="n">
        <v>0</v>
      </c>
      <c r="I286" s="27" t="n">
        <v>0</v>
      </c>
      <c r="J286" s="25" t="n">
        <v>63</v>
      </c>
      <c r="K286" s="26" t="n">
        <v>0.1275</v>
      </c>
      <c r="M286" s="0" t="s">
        <v>435</v>
      </c>
      <c r="N286" s="0" t="str">
        <f aca="false">IFERROR(VLOOKUP(A286,C$3:K$433,2,FALSE()),"")</f>
        <v>DE</v>
      </c>
      <c r="O286" s="0" t="n">
        <f aca="false">IFERROR(VLOOKUP(A286,C$3:K$433,3,FALSE()),"")</f>
        <v>11</v>
      </c>
      <c r="P286" s="0" t="n">
        <f aca="false">IFERROR(VLOOKUP(A286,C$3:K$433,4,FALSE()),"")</f>
        <v>0</v>
      </c>
      <c r="Q286" s="0" t="n">
        <f aca="false">IFERROR(VLOOKUP(A286,C$3:K$433,6,FALSE()),"")</f>
        <v>11</v>
      </c>
      <c r="R286" s="0" t="n">
        <f aca="false">IFERROR(VLOOKUP(A286,C$3:K$433,8,FALSE()),"")</f>
        <v>250</v>
      </c>
      <c r="AC286" s="25"/>
    </row>
    <row r="287" customFormat="false" ht="15" hidden="false" customHeight="false" outlineLevel="0" collapsed="false">
      <c r="A287" s="1" t="s">
        <v>436</v>
      </c>
      <c r="B287" s="1" t="s">
        <v>34</v>
      </c>
      <c r="C287" s="25" t="s">
        <v>718</v>
      </c>
      <c r="D287" s="25" t="s">
        <v>1003</v>
      </c>
      <c r="E287" s="25" t="n">
        <v>16</v>
      </c>
      <c r="F287" s="25" t="n">
        <v>0</v>
      </c>
      <c r="G287" s="27" t="n">
        <v>0</v>
      </c>
      <c r="H287" s="25" t="n">
        <v>111</v>
      </c>
      <c r="I287" s="26" t="n">
        <v>0.0964</v>
      </c>
      <c r="J287" s="25" t="n">
        <v>290</v>
      </c>
      <c r="K287" s="26" t="n">
        <v>0.6237</v>
      </c>
      <c r="M287" s="0" t="s">
        <v>436</v>
      </c>
      <c r="N287" s="0" t="str">
        <f aca="false">IFERROR(VLOOKUP(A287,C$3:K$433,2,FALSE()),"")</f>
        <v>RB,WR</v>
      </c>
      <c r="O287" s="0" t="n">
        <f aca="false">IFERROR(VLOOKUP(A287,C$3:K$433,3,FALSE()),"")</f>
        <v>2</v>
      </c>
      <c r="P287" s="0" t="n">
        <f aca="false">IFERROR(VLOOKUP(A287,C$3:K$433,4,FALSE()),"")</f>
        <v>26</v>
      </c>
      <c r="Q287" s="0" t="n">
        <f aca="false">IFERROR(VLOOKUP(A287,C$3:K$433,6,FALSE()),"")</f>
        <v>0</v>
      </c>
      <c r="R287" s="0" t="n">
        <f aca="false">IFERROR(VLOOKUP(A287,C$3:K$433,8,FALSE()),"")</f>
        <v>0</v>
      </c>
      <c r="AC287" s="25"/>
    </row>
    <row r="288" customFormat="false" ht="15" hidden="false" customHeight="false" outlineLevel="0" collapsed="false">
      <c r="A288" s="1" t="s">
        <v>438</v>
      </c>
      <c r="B288" s="1" t="s">
        <v>30</v>
      </c>
      <c r="C288" s="25" t="s">
        <v>725</v>
      </c>
      <c r="D288" s="25" t="s">
        <v>80</v>
      </c>
      <c r="E288" s="25" t="n">
        <v>16</v>
      </c>
      <c r="F288" s="25" t="n">
        <v>1019</v>
      </c>
      <c r="G288" s="26" t="n">
        <v>0.9971</v>
      </c>
      <c r="H288" s="25" t="n">
        <v>0</v>
      </c>
      <c r="I288" s="27" t="n">
        <v>0</v>
      </c>
      <c r="J288" s="25" t="n">
        <v>75</v>
      </c>
      <c r="K288" s="26" t="n">
        <v>0.1674</v>
      </c>
      <c r="M288" s="0" t="s">
        <v>438</v>
      </c>
      <c r="N288" s="0" t="str">
        <f aca="false">IFERROR(VLOOKUP(A288,C$3:K$433,2,FALSE()),"")</f>
        <v/>
      </c>
      <c r="O288" s="0" t="str">
        <f aca="false">IFERROR(VLOOKUP(A288,C$3:K$433,3,FALSE()),"")</f>
        <v/>
      </c>
      <c r="P288" s="0" t="str">
        <f aca="false">IFERROR(VLOOKUP(A288,C$3:K$433,4,FALSE()),"")</f>
        <v/>
      </c>
      <c r="Q288" s="0" t="str">
        <f aca="false">IFERROR(VLOOKUP(A288,C$3:K$433,6,FALSE()),"")</f>
        <v/>
      </c>
      <c r="R288" s="0" t="str">
        <f aca="false">IFERROR(VLOOKUP(A288,C$3:K$433,8,FALSE()),"")</f>
        <v/>
      </c>
      <c r="AC288" s="25"/>
    </row>
    <row r="289" customFormat="false" ht="15" hidden="false" customHeight="false" outlineLevel="0" collapsed="false">
      <c r="A289" s="1" t="s">
        <v>439</v>
      </c>
      <c r="B289" s="1" t="s">
        <v>16</v>
      </c>
      <c r="C289" s="25" t="s">
        <v>727</v>
      </c>
      <c r="D289" s="25" t="s">
        <v>16</v>
      </c>
      <c r="E289" s="25" t="n">
        <v>2</v>
      </c>
      <c r="F289" s="25" t="n">
        <v>18</v>
      </c>
      <c r="G289" s="26" t="n">
        <v>0.0178</v>
      </c>
      <c r="H289" s="25" t="n">
        <v>0</v>
      </c>
      <c r="I289" s="27" t="n">
        <v>0</v>
      </c>
      <c r="J289" s="25" t="n">
        <v>10</v>
      </c>
      <c r="K289" s="26" t="n">
        <v>0.0234</v>
      </c>
      <c r="M289" s="0" t="s">
        <v>439</v>
      </c>
      <c r="N289" s="0" t="str">
        <f aca="false">IFERROR(VLOOKUP(A289,C$3:K$433,2,FALSE()),"")</f>
        <v>TE</v>
      </c>
      <c r="O289" s="0" t="n">
        <f aca="false">IFERROR(VLOOKUP(A289,C$3:K$433,3,FALSE()),"")</f>
        <v>3</v>
      </c>
      <c r="P289" s="0" t="n">
        <f aca="false">IFERROR(VLOOKUP(A289,C$3:K$433,4,FALSE()),"")</f>
        <v>18</v>
      </c>
      <c r="Q289" s="0" t="n">
        <f aca="false">IFERROR(VLOOKUP(A289,C$3:K$433,6,FALSE()),"")</f>
        <v>0</v>
      </c>
      <c r="R289" s="0" t="n">
        <f aca="false">IFERROR(VLOOKUP(A289,C$3:K$433,8,FALSE()),"")</f>
        <v>3</v>
      </c>
      <c r="AC289" s="25"/>
    </row>
    <row r="290" customFormat="false" ht="15" hidden="false" customHeight="false" outlineLevel="0" collapsed="false">
      <c r="A290" s="1" t="s">
        <v>440</v>
      </c>
      <c r="B290" s="1" t="s">
        <v>34</v>
      </c>
      <c r="C290" s="25" t="s">
        <v>727</v>
      </c>
      <c r="D290" s="25" t="s">
        <v>16</v>
      </c>
      <c r="E290" s="25" t="n">
        <v>2</v>
      </c>
      <c r="F290" s="25" t="n">
        <v>23</v>
      </c>
      <c r="G290" s="26" t="n">
        <v>0.0218</v>
      </c>
      <c r="H290" s="25" t="n">
        <v>0</v>
      </c>
      <c r="I290" s="27" t="n">
        <v>0</v>
      </c>
      <c r="J290" s="25" t="n">
        <v>9</v>
      </c>
      <c r="K290" s="26" t="n">
        <v>0.021</v>
      </c>
      <c r="M290" s="0" t="s">
        <v>440</v>
      </c>
      <c r="N290" s="0" t="str">
        <f aca="false">IFERROR(VLOOKUP(A290,C$3:K$433,2,FALSE()),"")</f>
        <v>WR</v>
      </c>
      <c r="O290" s="0" t="n">
        <f aca="false">IFERROR(VLOOKUP(A290,C$3:K$433,3,FALSE()),"")</f>
        <v>3</v>
      </c>
      <c r="P290" s="0" t="n">
        <f aca="false">IFERROR(VLOOKUP(A290,C$3:K$433,4,FALSE()),"")</f>
        <v>22</v>
      </c>
      <c r="Q290" s="0" t="n">
        <f aca="false">IFERROR(VLOOKUP(A290,C$3:K$433,6,FALSE()),"")</f>
        <v>0</v>
      </c>
      <c r="R290" s="0" t="n">
        <f aca="false">IFERROR(VLOOKUP(A290,C$3:K$433,8,FALSE()),"")</f>
        <v>19</v>
      </c>
      <c r="AC290" s="25"/>
    </row>
    <row r="291" customFormat="false" ht="15" hidden="false" customHeight="false" outlineLevel="0" collapsed="false">
      <c r="A291" s="1" t="s">
        <v>441</v>
      </c>
      <c r="B291" s="1" t="s">
        <v>37</v>
      </c>
      <c r="C291" s="25" t="s">
        <v>728</v>
      </c>
      <c r="D291" s="25" t="s">
        <v>1003</v>
      </c>
      <c r="E291" s="25" t="n">
        <v>3</v>
      </c>
      <c r="F291" s="25" t="n">
        <v>0</v>
      </c>
      <c r="G291" s="27" t="n">
        <v>0</v>
      </c>
      <c r="H291" s="25" t="n">
        <v>88</v>
      </c>
      <c r="I291" s="26" t="n">
        <v>0.0791</v>
      </c>
      <c r="J291" s="25" t="n">
        <v>12</v>
      </c>
      <c r="K291" s="26" t="n">
        <v>0.027</v>
      </c>
      <c r="M291" s="0" t="s">
        <v>441</v>
      </c>
      <c r="N291" s="0" t="str">
        <f aca="false">IFERROR(VLOOKUP(A291,C$3:K$433,2,FALSE()),"")</f>
        <v/>
      </c>
      <c r="O291" s="0" t="str">
        <f aca="false">IFERROR(VLOOKUP(A291,C$3:K$433,3,FALSE()),"")</f>
        <v/>
      </c>
      <c r="P291" s="0" t="str">
        <f aca="false">IFERROR(VLOOKUP(A291,C$3:K$433,4,FALSE()),"")</f>
        <v/>
      </c>
      <c r="Q291" s="0" t="str">
        <f aca="false">IFERROR(VLOOKUP(A291,C$3:K$433,6,FALSE()),"")</f>
        <v/>
      </c>
      <c r="R291" s="0" t="str">
        <f aca="false">IFERROR(VLOOKUP(A291,C$3:K$433,8,FALSE()),"")</f>
        <v/>
      </c>
      <c r="AC291" s="25"/>
    </row>
    <row r="292" customFormat="false" ht="15" hidden="false" customHeight="false" outlineLevel="0" collapsed="false">
      <c r="A292" s="1" t="s">
        <v>442</v>
      </c>
      <c r="B292" s="1" t="s">
        <v>85</v>
      </c>
      <c r="C292" s="25" t="s">
        <v>729</v>
      </c>
      <c r="D292" s="25" t="s">
        <v>34</v>
      </c>
      <c r="E292" s="25" t="n">
        <v>10</v>
      </c>
      <c r="F292" s="25" t="n">
        <v>172</v>
      </c>
      <c r="G292" s="26" t="n">
        <v>0.1545</v>
      </c>
      <c r="H292" s="25" t="n">
        <v>0</v>
      </c>
      <c r="I292" s="27" t="n">
        <v>0</v>
      </c>
      <c r="J292" s="25" t="n">
        <v>139</v>
      </c>
      <c r="K292" s="26" t="n">
        <v>0.2854</v>
      </c>
      <c r="M292" s="0" t="s">
        <v>442</v>
      </c>
      <c r="N292" s="0" t="str">
        <f aca="false">IFERROR(VLOOKUP(A292,C$3:K$433,2,FALSE()),"")</f>
        <v>DT</v>
      </c>
      <c r="O292" s="0" t="n">
        <f aca="false">IFERROR(VLOOKUP(A292,C$3:K$433,3,FALSE()),"")</f>
        <v>16</v>
      </c>
      <c r="P292" s="0" t="n">
        <f aca="false">IFERROR(VLOOKUP(A292,C$3:K$433,4,FALSE()),"")</f>
        <v>0</v>
      </c>
      <c r="Q292" s="0" t="n">
        <f aca="false">IFERROR(VLOOKUP(A292,C$3:K$433,6,FALSE()),"")</f>
        <v>630</v>
      </c>
      <c r="R292" s="0" t="n">
        <f aca="false">IFERROR(VLOOKUP(A292,C$3:K$433,8,FALSE()),"")</f>
        <v>70</v>
      </c>
      <c r="AC292" s="25"/>
    </row>
    <row r="293" customFormat="false" ht="15" hidden="false" customHeight="false" outlineLevel="0" collapsed="false">
      <c r="A293" s="1" t="s">
        <v>443</v>
      </c>
      <c r="B293" s="1" t="s">
        <v>76</v>
      </c>
      <c r="C293" s="25" t="s">
        <v>732</v>
      </c>
      <c r="D293" s="25" t="s">
        <v>34</v>
      </c>
      <c r="E293" s="25" t="n">
        <v>15</v>
      </c>
      <c r="F293" s="25" t="n">
        <v>882</v>
      </c>
      <c r="G293" s="26" t="n">
        <v>0.7798</v>
      </c>
      <c r="H293" s="25" t="n">
        <v>0</v>
      </c>
      <c r="I293" s="27" t="n">
        <v>0</v>
      </c>
      <c r="J293" s="25" t="n">
        <v>20</v>
      </c>
      <c r="K293" s="26" t="n">
        <v>0.0456</v>
      </c>
      <c r="M293" s="0" t="s">
        <v>443</v>
      </c>
      <c r="N293" s="0" t="str">
        <f aca="false">IFERROR(VLOOKUP(A293,C$3:K$433,2,FALSE()),"")</f>
        <v/>
      </c>
      <c r="O293" s="0" t="str">
        <f aca="false">IFERROR(VLOOKUP(A293,C$3:K$433,3,FALSE()),"")</f>
        <v/>
      </c>
      <c r="P293" s="0" t="str">
        <f aca="false">IFERROR(VLOOKUP(A293,C$3:K$433,4,FALSE()),"")</f>
        <v/>
      </c>
      <c r="Q293" s="0" t="str">
        <f aca="false">IFERROR(VLOOKUP(A293,C$3:K$433,6,FALSE()),"")</f>
        <v/>
      </c>
      <c r="R293" s="0" t="str">
        <f aca="false">IFERROR(VLOOKUP(A293,C$3:K$433,8,FALSE()),"")</f>
        <v/>
      </c>
      <c r="AC293" s="25"/>
    </row>
    <row r="294" customFormat="false" ht="15" hidden="false" customHeight="false" outlineLevel="0" collapsed="false">
      <c r="A294" s="1" t="s">
        <v>445</v>
      </c>
      <c r="B294" s="1" t="s">
        <v>47</v>
      </c>
      <c r="C294" s="25" t="s">
        <v>1134</v>
      </c>
      <c r="D294" s="25" t="s">
        <v>55</v>
      </c>
      <c r="E294" s="25" t="n">
        <v>5</v>
      </c>
      <c r="F294" s="25" t="n">
        <v>0</v>
      </c>
      <c r="G294" s="27" t="n">
        <v>0</v>
      </c>
      <c r="H294" s="25" t="n">
        <v>39</v>
      </c>
      <c r="I294" s="26" t="n">
        <v>0.035</v>
      </c>
      <c r="J294" s="25" t="n">
        <v>4</v>
      </c>
      <c r="K294" s="26" t="n">
        <v>0.0089</v>
      </c>
      <c r="M294" s="0" t="s">
        <v>445</v>
      </c>
      <c r="N294" s="0" t="str">
        <f aca="false">IFERROR(VLOOKUP(A294,C$3:K$433,2,FALSE()),"")</f>
        <v/>
      </c>
      <c r="O294" s="0" t="str">
        <f aca="false">IFERROR(VLOOKUP(A294,C$3:K$433,3,FALSE()),"")</f>
        <v/>
      </c>
      <c r="P294" s="0" t="str">
        <f aca="false">IFERROR(VLOOKUP(A294,C$3:K$433,4,FALSE()),"")</f>
        <v/>
      </c>
      <c r="Q294" s="0" t="str">
        <f aca="false">IFERROR(VLOOKUP(A294,C$3:K$433,6,FALSE()),"")</f>
        <v/>
      </c>
      <c r="R294" s="0" t="str">
        <f aca="false">IFERROR(VLOOKUP(A294,C$3:K$433,8,FALSE()),"")</f>
        <v/>
      </c>
      <c r="AC294" s="25"/>
    </row>
    <row r="295" customFormat="false" ht="15" hidden="false" customHeight="false" outlineLevel="0" collapsed="false">
      <c r="A295" s="1" t="s">
        <v>446</v>
      </c>
      <c r="B295" s="1" t="s">
        <v>80</v>
      </c>
      <c r="C295" s="25" t="s">
        <v>1134</v>
      </c>
      <c r="D295" s="25" t="s">
        <v>55</v>
      </c>
      <c r="E295" s="25" t="n">
        <v>5</v>
      </c>
      <c r="F295" s="25" t="n">
        <v>0</v>
      </c>
      <c r="G295" s="27" t="n">
        <v>0</v>
      </c>
      <c r="H295" s="25" t="n">
        <v>46</v>
      </c>
      <c r="I295" s="26" t="n">
        <v>0.0399</v>
      </c>
      <c r="J295" s="25" t="n">
        <v>8</v>
      </c>
      <c r="K295" s="26" t="n">
        <v>0.0172</v>
      </c>
      <c r="M295" s="0" t="s">
        <v>446</v>
      </c>
      <c r="N295" s="0" t="str">
        <f aca="false">IFERROR(VLOOKUP(A295,C$3:K$433,2,FALSE()),"")</f>
        <v>C</v>
      </c>
      <c r="O295" s="0" t="n">
        <f aca="false">IFERROR(VLOOKUP(A295,C$3:K$433,3,FALSE()),"")</f>
        <v>16</v>
      </c>
      <c r="P295" s="0" t="n">
        <f aca="false">IFERROR(VLOOKUP(A295,C$3:K$433,4,FALSE()),"")</f>
        <v>1120</v>
      </c>
      <c r="Q295" s="0" t="n">
        <f aca="false">IFERROR(VLOOKUP(A295,C$3:K$433,6,FALSE()),"")</f>
        <v>0</v>
      </c>
      <c r="R295" s="0" t="n">
        <f aca="false">IFERROR(VLOOKUP(A295,C$3:K$433,8,FALSE()),"")</f>
        <v>0</v>
      </c>
      <c r="AC295" s="25"/>
    </row>
    <row r="296" customFormat="false" ht="15" hidden="false" customHeight="false" outlineLevel="0" collapsed="false">
      <c r="A296" s="1" t="s">
        <v>447</v>
      </c>
      <c r="B296" s="1" t="s">
        <v>40</v>
      </c>
      <c r="C296" s="25" t="s">
        <v>733</v>
      </c>
      <c r="D296" s="25" t="s">
        <v>16</v>
      </c>
      <c r="E296" s="25" t="n">
        <v>6</v>
      </c>
      <c r="F296" s="25" t="n">
        <v>114</v>
      </c>
      <c r="G296" s="26" t="n">
        <v>0.1005</v>
      </c>
      <c r="H296" s="25" t="n">
        <v>0</v>
      </c>
      <c r="I296" s="27" t="n">
        <v>0</v>
      </c>
      <c r="J296" s="25" t="n">
        <v>88</v>
      </c>
      <c r="K296" s="26" t="n">
        <v>0.1909</v>
      </c>
      <c r="M296" s="0" t="s">
        <v>447</v>
      </c>
      <c r="N296" s="0" t="str">
        <f aca="false">IFERROR(VLOOKUP(A296,C$3:K$433,2,FALSE()),"")</f>
        <v/>
      </c>
      <c r="O296" s="0" t="str">
        <f aca="false">IFERROR(VLOOKUP(A296,C$3:K$433,3,FALSE()),"")</f>
        <v/>
      </c>
      <c r="P296" s="0" t="str">
        <f aca="false">IFERROR(VLOOKUP(A296,C$3:K$433,4,FALSE()),"")</f>
        <v/>
      </c>
      <c r="Q296" s="0" t="str">
        <f aca="false">IFERROR(VLOOKUP(A296,C$3:K$433,6,FALSE()),"")</f>
        <v/>
      </c>
      <c r="R296" s="0" t="str">
        <f aca="false">IFERROR(VLOOKUP(A296,C$3:K$433,8,FALSE()),"")</f>
        <v/>
      </c>
      <c r="AC296" s="25"/>
    </row>
    <row r="297" customFormat="false" ht="15" hidden="false" customHeight="false" outlineLevel="0" collapsed="false">
      <c r="A297" s="1" t="s">
        <v>449</v>
      </c>
      <c r="B297" s="1" t="s">
        <v>13</v>
      </c>
      <c r="C297" s="25" t="s">
        <v>735</v>
      </c>
      <c r="D297" s="25" t="s">
        <v>80</v>
      </c>
      <c r="E297" s="25" t="n">
        <v>11</v>
      </c>
      <c r="F297" s="25" t="n">
        <v>414</v>
      </c>
      <c r="G297" s="26" t="n">
        <v>0.3932</v>
      </c>
      <c r="H297" s="25" t="n">
        <v>0</v>
      </c>
      <c r="I297" s="27" t="n">
        <v>0</v>
      </c>
      <c r="J297" s="25" t="n">
        <v>23</v>
      </c>
      <c r="K297" s="26" t="n">
        <v>0.0536</v>
      </c>
      <c r="M297" s="0" t="s">
        <v>449</v>
      </c>
      <c r="N297" s="0" t="str">
        <f aca="false">IFERROR(VLOOKUP(A297,C$3:K$433,2,FALSE()),"")</f>
        <v/>
      </c>
      <c r="O297" s="0" t="str">
        <f aca="false">IFERROR(VLOOKUP(A297,C$3:K$433,3,FALSE()),"")</f>
        <v/>
      </c>
      <c r="P297" s="0" t="str">
        <f aca="false">IFERROR(VLOOKUP(A297,C$3:K$433,4,FALSE()),"")</f>
        <v/>
      </c>
      <c r="Q297" s="0" t="str">
        <f aca="false">IFERROR(VLOOKUP(A297,C$3:K$433,6,FALSE()),"")</f>
        <v/>
      </c>
      <c r="R297" s="0" t="str">
        <f aca="false">IFERROR(VLOOKUP(A297,C$3:K$433,8,FALSE()),"")</f>
        <v/>
      </c>
      <c r="AC297" s="25"/>
    </row>
    <row r="298" customFormat="false" ht="15" hidden="false" customHeight="false" outlineLevel="0" collapsed="false">
      <c r="A298" s="1" t="s">
        <v>450</v>
      </c>
      <c r="B298" s="1" t="s">
        <v>24</v>
      </c>
      <c r="C298" s="25" t="s">
        <v>739</v>
      </c>
      <c r="D298" s="25" t="s">
        <v>47</v>
      </c>
      <c r="E298" s="25" t="n">
        <v>8</v>
      </c>
      <c r="F298" s="25" t="n">
        <v>0</v>
      </c>
      <c r="G298" s="27" t="n">
        <v>0</v>
      </c>
      <c r="H298" s="25" t="n">
        <v>0</v>
      </c>
      <c r="I298" s="27" t="n">
        <v>0</v>
      </c>
      <c r="J298" s="25" t="n">
        <v>106</v>
      </c>
      <c r="K298" s="26" t="n">
        <v>0.2382</v>
      </c>
      <c r="M298" s="0" t="s">
        <v>450</v>
      </c>
      <c r="N298" s="0" t="str">
        <f aca="false">IFERROR(VLOOKUP(A298,C$3:K$433,2,FALSE()),"")</f>
        <v/>
      </c>
      <c r="O298" s="0" t="str">
        <f aca="false">IFERROR(VLOOKUP(A298,C$3:K$433,3,FALSE()),"")</f>
        <v/>
      </c>
      <c r="P298" s="0" t="str">
        <f aca="false">IFERROR(VLOOKUP(A298,C$3:K$433,4,FALSE()),"")</f>
        <v/>
      </c>
      <c r="Q298" s="0" t="str">
        <f aca="false">IFERROR(VLOOKUP(A298,C$3:K$433,6,FALSE()),"")</f>
        <v/>
      </c>
      <c r="R298" s="0" t="str">
        <f aca="false">IFERROR(VLOOKUP(A298,C$3:K$433,8,FALSE()),"")</f>
        <v/>
      </c>
      <c r="AC298" s="25"/>
    </row>
    <row r="299" customFormat="false" ht="15" hidden="false" customHeight="false" outlineLevel="0" collapsed="false">
      <c r="A299" s="1" t="s">
        <v>451</v>
      </c>
      <c r="B299" s="1" t="s">
        <v>19</v>
      </c>
      <c r="C299" s="25" t="s">
        <v>741</v>
      </c>
      <c r="D299" s="25" t="s">
        <v>16</v>
      </c>
      <c r="E299" s="25" t="n">
        <v>16</v>
      </c>
      <c r="F299" s="25" t="n">
        <v>373</v>
      </c>
      <c r="G299" s="26" t="n">
        <v>0.3506</v>
      </c>
      <c r="H299" s="25" t="n">
        <v>0</v>
      </c>
      <c r="I299" s="27" t="n">
        <v>0</v>
      </c>
      <c r="J299" s="25" t="n">
        <v>183</v>
      </c>
      <c r="K299" s="26" t="n">
        <v>0.3944</v>
      </c>
      <c r="M299" s="0" t="s">
        <v>451</v>
      </c>
      <c r="N299" s="0" t="str">
        <f aca="false">IFERROR(VLOOKUP(A299,C$3:K$433,2,FALSE()),"")</f>
        <v>LB</v>
      </c>
      <c r="O299" s="0" t="n">
        <f aca="false">IFERROR(VLOOKUP(A299,C$3:K$433,3,FALSE()),"")</f>
        <v>16</v>
      </c>
      <c r="P299" s="0" t="n">
        <f aca="false">IFERROR(VLOOKUP(A299,C$3:K$433,4,FALSE()),"")</f>
        <v>0</v>
      </c>
      <c r="Q299" s="0" t="n">
        <f aca="false">IFERROR(VLOOKUP(A299,C$3:K$433,6,FALSE()),"")</f>
        <v>28</v>
      </c>
      <c r="R299" s="0" t="n">
        <f aca="false">IFERROR(VLOOKUP(A299,C$3:K$433,8,FALSE()),"")</f>
        <v>330</v>
      </c>
      <c r="AC299" s="25"/>
    </row>
    <row r="300" customFormat="false" ht="15" hidden="false" customHeight="false" outlineLevel="0" collapsed="false">
      <c r="A300" s="1" t="s">
        <v>452</v>
      </c>
      <c r="B300" s="1" t="s">
        <v>55</v>
      </c>
      <c r="C300" s="25" t="s">
        <v>742</v>
      </c>
      <c r="D300" s="25" t="s">
        <v>1003</v>
      </c>
      <c r="E300" s="25" t="n">
        <v>14</v>
      </c>
      <c r="F300" s="25" t="n">
        <v>0</v>
      </c>
      <c r="G300" s="27" t="n">
        <v>0</v>
      </c>
      <c r="H300" s="25" t="n">
        <v>603</v>
      </c>
      <c r="I300" s="26" t="n">
        <v>0.586</v>
      </c>
      <c r="J300" s="25" t="n">
        <v>13</v>
      </c>
      <c r="K300" s="26" t="n">
        <v>0.0293</v>
      </c>
      <c r="M300" s="0" t="s">
        <v>452</v>
      </c>
      <c r="N300" s="0" t="str">
        <f aca="false">IFERROR(VLOOKUP(A300,C$3:K$433,2,FALSE()),"")</f>
        <v>DT</v>
      </c>
      <c r="O300" s="0" t="n">
        <f aca="false">IFERROR(VLOOKUP(A300,C$3:K$433,3,FALSE()),"")</f>
        <v>11</v>
      </c>
      <c r="P300" s="0" t="n">
        <f aca="false">IFERROR(VLOOKUP(A300,C$3:K$433,4,FALSE()),"")</f>
        <v>0</v>
      </c>
      <c r="Q300" s="0" t="n">
        <f aca="false">IFERROR(VLOOKUP(A300,C$3:K$433,6,FALSE()),"")</f>
        <v>308</v>
      </c>
      <c r="R300" s="0" t="n">
        <f aca="false">IFERROR(VLOOKUP(A300,C$3:K$433,8,FALSE()),"")</f>
        <v>46</v>
      </c>
      <c r="AC300" s="25"/>
    </row>
    <row r="301" customFormat="false" ht="15" hidden="false" customHeight="false" outlineLevel="0" collapsed="false">
      <c r="A301" s="1" t="s">
        <v>453</v>
      </c>
      <c r="B301" s="1" t="s">
        <v>19</v>
      </c>
      <c r="C301" s="25" t="s">
        <v>749</v>
      </c>
      <c r="D301" s="25" t="s">
        <v>55</v>
      </c>
      <c r="E301" s="25" t="n">
        <v>1</v>
      </c>
      <c r="F301" s="25" t="n">
        <v>0</v>
      </c>
      <c r="G301" s="27" t="n">
        <v>0</v>
      </c>
      <c r="H301" s="25" t="n">
        <v>0</v>
      </c>
      <c r="I301" s="27" t="n">
        <v>0</v>
      </c>
      <c r="J301" s="25" t="n">
        <v>7</v>
      </c>
      <c r="K301" s="26" t="n">
        <v>0.0147</v>
      </c>
      <c r="M301" s="0" t="s">
        <v>453</v>
      </c>
      <c r="N301" s="0" t="str">
        <f aca="false">IFERROR(VLOOKUP(A301,C$3:K$433,2,FALSE()),"")</f>
        <v/>
      </c>
      <c r="O301" s="0" t="str">
        <f aca="false">IFERROR(VLOOKUP(A301,C$3:K$433,3,FALSE()),"")</f>
        <v/>
      </c>
      <c r="P301" s="0" t="str">
        <f aca="false">IFERROR(VLOOKUP(A301,C$3:K$433,4,FALSE()),"")</f>
        <v/>
      </c>
      <c r="Q301" s="0" t="str">
        <f aca="false">IFERROR(VLOOKUP(A301,C$3:K$433,6,FALSE()),"")</f>
        <v/>
      </c>
      <c r="R301" s="0" t="str">
        <f aca="false">IFERROR(VLOOKUP(A301,C$3:K$433,8,FALSE()),"")</f>
        <v/>
      </c>
      <c r="AC301" s="25"/>
    </row>
    <row r="302" customFormat="false" ht="15" hidden="false" customHeight="false" outlineLevel="0" collapsed="false">
      <c r="A302" s="1" t="s">
        <v>454</v>
      </c>
      <c r="B302" s="1" t="s">
        <v>24</v>
      </c>
      <c r="C302" s="25" t="s">
        <v>751</v>
      </c>
      <c r="D302" s="25" t="s">
        <v>55</v>
      </c>
      <c r="E302" s="25" t="n">
        <v>14</v>
      </c>
      <c r="F302" s="25" t="n">
        <v>0</v>
      </c>
      <c r="G302" s="27" t="n">
        <v>0</v>
      </c>
      <c r="H302" s="25" t="n">
        <v>169</v>
      </c>
      <c r="I302" s="26" t="n">
        <v>0.1523</v>
      </c>
      <c r="J302" s="25" t="n">
        <v>92</v>
      </c>
      <c r="K302" s="26" t="n">
        <v>0.2018</v>
      </c>
      <c r="M302" s="0" t="s">
        <v>454</v>
      </c>
      <c r="N302" s="0" t="str">
        <f aca="false">IFERROR(VLOOKUP(A302,C$3:K$433,2,FALSE()),"")</f>
        <v>LB</v>
      </c>
      <c r="O302" s="0" t="n">
        <f aca="false">IFERROR(VLOOKUP(A302,C$3:K$433,3,FALSE()),"")</f>
        <v>14</v>
      </c>
      <c r="P302" s="0" t="n">
        <f aca="false">IFERROR(VLOOKUP(A302,C$3:K$433,4,FALSE()),"")</f>
        <v>5</v>
      </c>
      <c r="Q302" s="0" t="n">
        <f aca="false">IFERROR(VLOOKUP(A302,C$3:K$433,6,FALSE()),"")</f>
        <v>23</v>
      </c>
      <c r="R302" s="0" t="n">
        <f aca="false">IFERROR(VLOOKUP(A302,C$3:K$433,8,FALSE()),"")</f>
        <v>293</v>
      </c>
      <c r="AC302" s="25"/>
    </row>
    <row r="303" customFormat="false" ht="15" hidden="false" customHeight="false" outlineLevel="0" collapsed="false">
      <c r="A303" s="1" t="s">
        <v>456</v>
      </c>
      <c r="B303" s="1" t="s">
        <v>80</v>
      </c>
      <c r="C303" s="25" t="s">
        <v>752</v>
      </c>
      <c r="D303" s="25" t="s">
        <v>47</v>
      </c>
      <c r="E303" s="25" t="n">
        <v>2</v>
      </c>
      <c r="F303" s="25" t="n">
        <v>0</v>
      </c>
      <c r="G303" s="27" t="n">
        <v>0</v>
      </c>
      <c r="H303" s="25" t="n">
        <v>82</v>
      </c>
      <c r="I303" s="26" t="n">
        <v>0.0782</v>
      </c>
      <c r="J303" s="25" t="n">
        <v>0</v>
      </c>
      <c r="K303" s="27" t="n">
        <v>0</v>
      </c>
      <c r="M303" s="0" t="s">
        <v>456</v>
      </c>
      <c r="N303" s="0" t="str">
        <f aca="false">IFERROR(VLOOKUP(A303,C$3:K$433,2,FALSE()),"")</f>
        <v/>
      </c>
      <c r="O303" s="0" t="str">
        <f aca="false">IFERROR(VLOOKUP(A303,C$3:K$433,3,FALSE()),"")</f>
        <v/>
      </c>
      <c r="P303" s="0" t="str">
        <f aca="false">IFERROR(VLOOKUP(A303,C$3:K$433,4,FALSE()),"")</f>
        <v/>
      </c>
      <c r="Q303" s="0" t="str">
        <f aca="false">IFERROR(VLOOKUP(A303,C$3:K$433,6,FALSE()),"")</f>
        <v/>
      </c>
      <c r="R303" s="0" t="str">
        <f aca="false">IFERROR(VLOOKUP(A303,C$3:K$433,8,FALSE()),"")</f>
        <v/>
      </c>
      <c r="AC303" s="25"/>
    </row>
    <row r="304" customFormat="false" ht="15" hidden="false" customHeight="false" outlineLevel="0" collapsed="false">
      <c r="A304" s="1" t="s">
        <v>457</v>
      </c>
      <c r="B304" s="1" t="s">
        <v>27</v>
      </c>
      <c r="C304" s="25" t="s">
        <v>754</v>
      </c>
      <c r="D304" s="25" t="s">
        <v>1003</v>
      </c>
      <c r="E304" s="25" t="n">
        <v>2</v>
      </c>
      <c r="F304" s="25" t="n">
        <v>0</v>
      </c>
      <c r="G304" s="27" t="n">
        <v>0</v>
      </c>
      <c r="H304" s="25" t="n">
        <v>0</v>
      </c>
      <c r="I304" s="27" t="n">
        <v>0</v>
      </c>
      <c r="J304" s="25" t="n">
        <v>32</v>
      </c>
      <c r="K304" s="26" t="n">
        <v>0.0724</v>
      </c>
      <c r="M304" s="0" t="s">
        <v>457</v>
      </c>
      <c r="N304" s="0" t="str">
        <f aca="false">IFERROR(VLOOKUP(A304,C$3:K$433,2,FALSE()),"")</f>
        <v/>
      </c>
      <c r="O304" s="0" t="str">
        <f aca="false">IFERROR(VLOOKUP(A304,C$3:K$433,3,FALSE()),"")</f>
        <v/>
      </c>
      <c r="P304" s="0" t="str">
        <f aca="false">IFERROR(VLOOKUP(A304,C$3:K$433,4,FALSE()),"")</f>
        <v/>
      </c>
      <c r="Q304" s="0" t="str">
        <f aca="false">IFERROR(VLOOKUP(A304,C$3:K$433,6,FALSE()),"")</f>
        <v/>
      </c>
      <c r="R304" s="0" t="str">
        <f aca="false">IFERROR(VLOOKUP(A304,C$3:K$433,8,FALSE()),"")</f>
        <v/>
      </c>
      <c r="AC304" s="25"/>
    </row>
    <row r="305" customFormat="false" ht="15" hidden="false" customHeight="false" outlineLevel="0" collapsed="false">
      <c r="A305" s="1" t="s">
        <v>458</v>
      </c>
      <c r="B305" s="1" t="s">
        <v>76</v>
      </c>
      <c r="C305" s="25" t="s">
        <v>755</v>
      </c>
      <c r="D305" s="25" t="s">
        <v>27</v>
      </c>
      <c r="E305" s="25" t="n">
        <v>10</v>
      </c>
      <c r="F305" s="25" t="n">
        <v>76</v>
      </c>
      <c r="G305" s="26" t="n">
        <v>0.0752</v>
      </c>
      <c r="H305" s="25" t="n">
        <v>0</v>
      </c>
      <c r="I305" s="27" t="n">
        <v>0</v>
      </c>
      <c r="J305" s="25" t="n">
        <v>34</v>
      </c>
      <c r="K305" s="26" t="n">
        <v>0.0794</v>
      </c>
      <c r="M305" s="0" t="s">
        <v>458</v>
      </c>
      <c r="N305" s="0" t="str">
        <f aca="false">IFERROR(VLOOKUP(A305,C$3:K$433,2,FALSE()),"")</f>
        <v/>
      </c>
      <c r="O305" s="0" t="str">
        <f aca="false">IFERROR(VLOOKUP(A305,C$3:K$433,3,FALSE()),"")</f>
        <v/>
      </c>
      <c r="P305" s="0" t="str">
        <f aca="false">IFERROR(VLOOKUP(A305,C$3:K$433,4,FALSE()),"")</f>
        <v/>
      </c>
      <c r="Q305" s="0" t="str">
        <f aca="false">IFERROR(VLOOKUP(A305,C$3:K$433,6,FALSE()),"")</f>
        <v/>
      </c>
      <c r="R305" s="0" t="str">
        <f aca="false">IFERROR(VLOOKUP(A305,C$3:K$433,8,FALSE()),"")</f>
        <v/>
      </c>
      <c r="AC305" s="25"/>
    </row>
    <row r="306" customFormat="false" ht="15" hidden="false" customHeight="false" outlineLevel="0" collapsed="false">
      <c r="A306" s="1" t="s">
        <v>459</v>
      </c>
      <c r="B306" s="1" t="s">
        <v>68</v>
      </c>
      <c r="C306" s="25" t="s">
        <v>757</v>
      </c>
      <c r="D306" s="25" t="s">
        <v>34</v>
      </c>
      <c r="E306" s="25" t="n">
        <v>15</v>
      </c>
      <c r="F306" s="25" t="n">
        <v>795</v>
      </c>
      <c r="G306" s="26" t="n">
        <v>0.7254</v>
      </c>
      <c r="H306" s="25" t="n">
        <v>0</v>
      </c>
      <c r="I306" s="27" t="n">
        <v>0</v>
      </c>
      <c r="J306" s="25" t="n">
        <v>3</v>
      </c>
      <c r="K306" s="26" t="n">
        <v>0.0064</v>
      </c>
      <c r="M306" s="0" t="s">
        <v>459</v>
      </c>
      <c r="N306" s="0" t="str">
        <f aca="false">IFERROR(VLOOKUP(A306,C$3:K$433,2,FALSE()),"")</f>
        <v/>
      </c>
      <c r="O306" s="0" t="str">
        <f aca="false">IFERROR(VLOOKUP(A306,C$3:K$433,3,FALSE()),"")</f>
        <v/>
      </c>
      <c r="P306" s="0" t="str">
        <f aca="false">IFERROR(VLOOKUP(A306,C$3:K$433,4,FALSE()),"")</f>
        <v/>
      </c>
      <c r="Q306" s="0" t="str">
        <f aca="false">IFERROR(VLOOKUP(A306,C$3:K$433,6,FALSE()),"")</f>
        <v/>
      </c>
      <c r="R306" s="0" t="str">
        <f aca="false">IFERROR(VLOOKUP(A306,C$3:K$433,8,FALSE()),"")</f>
        <v/>
      </c>
      <c r="AC306" s="25"/>
    </row>
    <row r="307" customFormat="false" ht="15" hidden="false" customHeight="false" outlineLevel="0" collapsed="false">
      <c r="A307" s="1" t="s">
        <v>460</v>
      </c>
      <c r="B307" s="1" t="s">
        <v>30</v>
      </c>
      <c r="C307" s="25" t="s">
        <v>758</v>
      </c>
      <c r="D307" s="25" t="s">
        <v>1003</v>
      </c>
      <c r="E307" s="25" t="n">
        <v>16</v>
      </c>
      <c r="F307" s="25" t="n">
        <v>0</v>
      </c>
      <c r="G307" s="27" t="n">
        <v>0</v>
      </c>
      <c r="H307" s="25" t="n">
        <v>768</v>
      </c>
      <c r="I307" s="26" t="n">
        <v>0.6995</v>
      </c>
      <c r="J307" s="25" t="n">
        <v>87</v>
      </c>
      <c r="K307" s="26" t="n">
        <v>0.1959</v>
      </c>
      <c r="M307" s="0" t="s">
        <v>460</v>
      </c>
      <c r="N307" s="0" t="str">
        <f aca="false">IFERROR(VLOOKUP(A307,C$3:K$433,2,FALSE()),"")</f>
        <v>SS</v>
      </c>
      <c r="O307" s="0" t="n">
        <f aca="false">IFERROR(VLOOKUP(A307,C$3:K$433,3,FALSE()),"")</f>
        <v>14</v>
      </c>
      <c r="P307" s="0" t="n">
        <f aca="false">IFERROR(VLOOKUP(A307,C$3:K$433,4,FALSE()),"")</f>
        <v>0</v>
      </c>
      <c r="Q307" s="0" t="n">
        <f aca="false">IFERROR(VLOOKUP(A307,C$3:K$433,6,FALSE()),"")</f>
        <v>418</v>
      </c>
      <c r="R307" s="0" t="n">
        <f aca="false">IFERROR(VLOOKUP(A307,C$3:K$433,8,FALSE()),"")</f>
        <v>263</v>
      </c>
      <c r="AC307" s="25"/>
    </row>
    <row r="308" customFormat="false" ht="15" hidden="false" customHeight="false" outlineLevel="0" collapsed="false">
      <c r="A308" s="1" t="s">
        <v>461</v>
      </c>
      <c r="B308" s="1" t="s">
        <v>47</v>
      </c>
      <c r="C308" s="25" t="s">
        <v>760</v>
      </c>
      <c r="D308" s="25" t="s">
        <v>47</v>
      </c>
      <c r="E308" s="25" t="n">
        <v>12</v>
      </c>
      <c r="F308" s="25" t="n">
        <v>0</v>
      </c>
      <c r="G308" s="27" t="n">
        <v>0</v>
      </c>
      <c r="H308" s="25" t="n">
        <v>421</v>
      </c>
      <c r="I308" s="26" t="n">
        <v>0.4099</v>
      </c>
      <c r="J308" s="25" t="n">
        <v>84</v>
      </c>
      <c r="K308" s="26" t="n">
        <v>0.2019</v>
      </c>
      <c r="M308" s="0" t="s">
        <v>461</v>
      </c>
      <c r="N308" s="0" t="str">
        <f aca="false">IFERROR(VLOOKUP(A308,C$3:K$433,2,FALSE()),"")</f>
        <v/>
      </c>
      <c r="O308" s="0" t="str">
        <f aca="false">IFERROR(VLOOKUP(A308,C$3:K$433,3,FALSE()),"")</f>
        <v/>
      </c>
      <c r="P308" s="0" t="str">
        <f aca="false">IFERROR(VLOOKUP(A308,C$3:K$433,4,FALSE()),"")</f>
        <v/>
      </c>
      <c r="Q308" s="0" t="str">
        <f aca="false">IFERROR(VLOOKUP(A308,C$3:K$433,6,FALSE()),"")</f>
        <v/>
      </c>
      <c r="R308" s="0" t="str">
        <f aca="false">IFERROR(VLOOKUP(A308,C$3:K$433,8,FALSE()),"")</f>
        <v/>
      </c>
      <c r="AC308" s="25"/>
    </row>
    <row r="309" customFormat="false" ht="15" hidden="false" customHeight="false" outlineLevel="0" collapsed="false">
      <c r="A309" s="1" t="s">
        <v>462</v>
      </c>
      <c r="B309" s="1" t="s">
        <v>47</v>
      </c>
      <c r="C309" s="25" t="s">
        <v>768</v>
      </c>
      <c r="D309" s="25" t="s">
        <v>47</v>
      </c>
      <c r="E309" s="25" t="n">
        <v>13</v>
      </c>
      <c r="F309" s="25" t="n">
        <v>0</v>
      </c>
      <c r="G309" s="27" t="n">
        <v>0</v>
      </c>
      <c r="H309" s="25" t="n">
        <v>702</v>
      </c>
      <c r="I309" s="26" t="n">
        <v>0.6822</v>
      </c>
      <c r="J309" s="25" t="n">
        <v>56</v>
      </c>
      <c r="K309" s="26" t="n">
        <v>0.1264</v>
      </c>
      <c r="M309" s="0" t="s">
        <v>462</v>
      </c>
      <c r="N309" s="0" t="str">
        <f aca="false">IFERROR(VLOOKUP(A309,C$3:K$433,2,FALSE()),"")</f>
        <v/>
      </c>
      <c r="O309" s="0" t="str">
        <f aca="false">IFERROR(VLOOKUP(A309,C$3:K$433,3,FALSE()),"")</f>
        <v/>
      </c>
      <c r="P309" s="0" t="str">
        <f aca="false">IFERROR(VLOOKUP(A309,C$3:K$433,4,FALSE()),"")</f>
        <v/>
      </c>
      <c r="Q309" s="0" t="str">
        <f aca="false">IFERROR(VLOOKUP(A309,C$3:K$433,6,FALSE()),"")</f>
        <v/>
      </c>
      <c r="R309" s="0" t="str">
        <f aca="false">IFERROR(VLOOKUP(A309,C$3:K$433,8,FALSE()),"")</f>
        <v/>
      </c>
      <c r="AC309" s="25"/>
    </row>
    <row r="310" customFormat="false" ht="15" hidden="false" customHeight="false" outlineLevel="0" collapsed="false">
      <c r="A310" s="1" t="s">
        <v>463</v>
      </c>
      <c r="B310" s="1" t="s">
        <v>30</v>
      </c>
      <c r="C310" s="25" t="s">
        <v>771</v>
      </c>
      <c r="D310" s="25" t="s">
        <v>47</v>
      </c>
      <c r="E310" s="25" t="n">
        <v>14</v>
      </c>
      <c r="F310" s="25" t="n">
        <v>0</v>
      </c>
      <c r="G310" s="27" t="n">
        <v>0</v>
      </c>
      <c r="H310" s="25" t="n">
        <v>300</v>
      </c>
      <c r="I310" s="26" t="n">
        <v>0.2732</v>
      </c>
      <c r="J310" s="25" t="n">
        <v>160</v>
      </c>
      <c r="K310" s="26" t="n">
        <v>0.3604</v>
      </c>
      <c r="M310" s="0" t="s">
        <v>463</v>
      </c>
      <c r="N310" s="0" t="str">
        <f aca="false">IFERROR(VLOOKUP(A310,C$3:K$433,2,FALSE()),"")</f>
        <v>FS</v>
      </c>
      <c r="O310" s="0" t="n">
        <f aca="false">IFERROR(VLOOKUP(A310,C$3:K$433,3,FALSE()),"")</f>
        <v>3</v>
      </c>
      <c r="P310" s="0" t="n">
        <f aca="false">IFERROR(VLOOKUP(A310,C$3:K$433,4,FALSE()),"")</f>
        <v>0</v>
      </c>
      <c r="Q310" s="0" t="n">
        <f aca="false">IFERROR(VLOOKUP(A310,C$3:K$433,6,FALSE()),"")</f>
        <v>0</v>
      </c>
      <c r="R310" s="0" t="n">
        <f aca="false">IFERROR(VLOOKUP(A310,C$3:K$433,8,FALSE()),"")</f>
        <v>41</v>
      </c>
      <c r="AC310" s="25"/>
    </row>
    <row r="311" customFormat="false" ht="15" hidden="false" customHeight="false" outlineLevel="0" collapsed="false">
      <c r="A311" s="1" t="s">
        <v>464</v>
      </c>
      <c r="B311" s="1" t="s">
        <v>34</v>
      </c>
      <c r="C311" s="25" t="s">
        <v>772</v>
      </c>
      <c r="D311" s="25" t="s">
        <v>1001</v>
      </c>
      <c r="E311" s="25" t="n">
        <v>14</v>
      </c>
      <c r="F311" s="25" t="n">
        <v>820</v>
      </c>
      <c r="G311" s="26" t="n">
        <v>0.7707</v>
      </c>
      <c r="H311" s="25" t="n">
        <v>0</v>
      </c>
      <c r="I311" s="27" t="n">
        <v>0</v>
      </c>
      <c r="J311" s="25" t="n">
        <v>44</v>
      </c>
      <c r="K311" s="26" t="n">
        <v>0.0957</v>
      </c>
      <c r="M311" s="0" t="s">
        <v>464</v>
      </c>
      <c r="N311" s="0" t="str">
        <f aca="false">IFERROR(VLOOKUP(A311,C$3:K$433,2,FALSE()),"")</f>
        <v/>
      </c>
      <c r="O311" s="0" t="str">
        <f aca="false">IFERROR(VLOOKUP(A311,C$3:K$433,3,FALSE()),"")</f>
        <v/>
      </c>
      <c r="P311" s="0" t="str">
        <f aca="false">IFERROR(VLOOKUP(A311,C$3:K$433,4,FALSE()),"")</f>
        <v/>
      </c>
      <c r="Q311" s="0" t="str">
        <f aca="false">IFERROR(VLOOKUP(A311,C$3:K$433,6,FALSE()),"")</f>
        <v/>
      </c>
      <c r="R311" s="0" t="str">
        <f aca="false">IFERROR(VLOOKUP(A311,C$3:K$433,8,FALSE()),"")</f>
        <v/>
      </c>
      <c r="AC311" s="25"/>
    </row>
    <row r="312" customFormat="false" ht="15" hidden="false" customHeight="false" outlineLevel="0" collapsed="false">
      <c r="A312" s="1" t="s">
        <v>465</v>
      </c>
      <c r="B312" s="1" t="s">
        <v>34</v>
      </c>
      <c r="C312" s="25" t="s">
        <v>776</v>
      </c>
      <c r="D312" s="25" t="s">
        <v>40</v>
      </c>
      <c r="E312" s="25" t="n">
        <v>2</v>
      </c>
      <c r="F312" s="25" t="n">
        <v>0</v>
      </c>
      <c r="G312" s="27" t="n">
        <v>0</v>
      </c>
      <c r="H312" s="25" t="n">
        <v>0</v>
      </c>
      <c r="I312" s="27" t="n">
        <v>0</v>
      </c>
      <c r="J312" s="25" t="n">
        <v>17</v>
      </c>
      <c r="K312" s="26" t="n">
        <v>0.0397</v>
      </c>
      <c r="M312" s="0" t="s">
        <v>465</v>
      </c>
      <c r="N312" s="0" t="str">
        <f aca="false">IFERROR(VLOOKUP(A312,C$3:K$433,2,FALSE()),"")</f>
        <v/>
      </c>
      <c r="O312" s="0" t="str">
        <f aca="false">IFERROR(VLOOKUP(A312,C$3:K$433,3,FALSE()),"")</f>
        <v/>
      </c>
      <c r="P312" s="0" t="str">
        <f aca="false">IFERROR(VLOOKUP(A312,C$3:K$433,4,FALSE()),"")</f>
        <v/>
      </c>
      <c r="Q312" s="0" t="str">
        <f aca="false">IFERROR(VLOOKUP(A312,C$3:K$433,6,FALSE()),"")</f>
        <v/>
      </c>
      <c r="R312" s="0" t="str">
        <f aca="false">IFERROR(VLOOKUP(A312,C$3:K$433,8,FALSE()),"")</f>
        <v/>
      </c>
      <c r="AC312" s="25"/>
    </row>
    <row r="313" customFormat="false" ht="15" hidden="false" customHeight="false" outlineLevel="0" collapsed="false">
      <c r="A313" s="1" t="s">
        <v>466</v>
      </c>
      <c r="B313" s="1" t="s">
        <v>24</v>
      </c>
      <c r="C313" s="25" t="s">
        <v>776</v>
      </c>
      <c r="D313" s="25" t="s">
        <v>40</v>
      </c>
      <c r="E313" s="25" t="n">
        <v>1</v>
      </c>
      <c r="F313" s="25" t="n">
        <v>4</v>
      </c>
      <c r="G313" s="26" t="n">
        <v>0.0039</v>
      </c>
      <c r="H313" s="25" t="n">
        <v>0</v>
      </c>
      <c r="I313" s="27" t="n">
        <v>0</v>
      </c>
      <c r="J313" s="25" t="n">
        <v>23</v>
      </c>
      <c r="K313" s="26" t="n">
        <v>0.0466</v>
      </c>
      <c r="M313" s="0" t="s">
        <v>466</v>
      </c>
      <c r="N313" s="0" t="str">
        <f aca="false">IFERROR(VLOOKUP(A313,C$3:K$433,2,FALSE()),"")</f>
        <v/>
      </c>
      <c r="O313" s="0" t="str">
        <f aca="false">IFERROR(VLOOKUP(A313,C$3:K$433,3,FALSE()),"")</f>
        <v/>
      </c>
      <c r="P313" s="0" t="str">
        <f aca="false">IFERROR(VLOOKUP(A313,C$3:K$433,4,FALSE()),"")</f>
        <v/>
      </c>
      <c r="Q313" s="0" t="str">
        <f aca="false">IFERROR(VLOOKUP(A313,C$3:K$433,6,FALSE()),"")</f>
        <v/>
      </c>
      <c r="R313" s="0" t="str">
        <f aca="false">IFERROR(VLOOKUP(A313,C$3:K$433,8,FALSE()),"")</f>
        <v/>
      </c>
      <c r="AC313" s="25"/>
    </row>
    <row r="314" customFormat="false" ht="15" hidden="false" customHeight="false" outlineLevel="0" collapsed="false">
      <c r="A314" s="1" t="s">
        <v>467</v>
      </c>
      <c r="B314" s="1" t="s">
        <v>85</v>
      </c>
      <c r="C314" s="25" t="s">
        <v>778</v>
      </c>
      <c r="D314" s="25" t="s">
        <v>1032</v>
      </c>
      <c r="E314" s="25" t="n">
        <v>11</v>
      </c>
      <c r="F314" s="25" t="n">
        <v>0</v>
      </c>
      <c r="G314" s="27" t="n">
        <v>0</v>
      </c>
      <c r="H314" s="25" t="n">
        <v>282</v>
      </c>
      <c r="I314" s="26" t="n">
        <v>0.2529</v>
      </c>
      <c r="J314" s="25" t="n">
        <v>42</v>
      </c>
      <c r="K314" s="26" t="n">
        <v>0.0938</v>
      </c>
      <c r="M314" s="0" t="s">
        <v>467</v>
      </c>
      <c r="N314" s="0" t="str">
        <f aca="false">IFERROR(VLOOKUP(A314,C$3:K$433,2,FALSE()),"")</f>
        <v/>
      </c>
      <c r="O314" s="0" t="str">
        <f aca="false">IFERROR(VLOOKUP(A314,C$3:K$433,3,FALSE()),"")</f>
        <v/>
      </c>
      <c r="P314" s="0" t="str">
        <f aca="false">IFERROR(VLOOKUP(A314,C$3:K$433,4,FALSE()),"")</f>
        <v/>
      </c>
      <c r="Q314" s="0" t="str">
        <f aca="false">IFERROR(VLOOKUP(A314,C$3:K$433,6,FALSE()),"")</f>
        <v/>
      </c>
      <c r="R314" s="0" t="str">
        <f aca="false">IFERROR(VLOOKUP(A314,C$3:K$433,8,FALSE()),"")</f>
        <v/>
      </c>
      <c r="AC314" s="25"/>
    </row>
    <row r="315" customFormat="false" ht="15" hidden="false" customHeight="false" outlineLevel="0" collapsed="false">
      <c r="A315" s="1" t="s">
        <v>468</v>
      </c>
      <c r="B315" s="1" t="s">
        <v>37</v>
      </c>
      <c r="C315" s="25" t="s">
        <v>780</v>
      </c>
      <c r="D315" s="25" t="s">
        <v>1003</v>
      </c>
      <c r="E315" s="25" t="n">
        <v>11</v>
      </c>
      <c r="F315" s="25" t="n">
        <v>0</v>
      </c>
      <c r="G315" s="27" t="n">
        <v>0</v>
      </c>
      <c r="H315" s="25" t="n">
        <v>523</v>
      </c>
      <c r="I315" s="26" t="n">
        <v>0.4691</v>
      </c>
      <c r="J315" s="25" t="n">
        <v>47</v>
      </c>
      <c r="K315" s="26" t="n">
        <v>0.1049</v>
      </c>
      <c r="M315" s="0" t="s">
        <v>468</v>
      </c>
      <c r="N315" s="0" t="str">
        <f aca="false">IFERROR(VLOOKUP(A315,C$3:K$433,2,FALSE()),"")</f>
        <v/>
      </c>
      <c r="O315" s="0" t="str">
        <f aca="false">IFERROR(VLOOKUP(A315,C$3:K$433,3,FALSE()),"")</f>
        <v/>
      </c>
      <c r="P315" s="0" t="str">
        <f aca="false">IFERROR(VLOOKUP(A315,C$3:K$433,4,FALSE()),"")</f>
        <v/>
      </c>
      <c r="Q315" s="0" t="str">
        <f aca="false">IFERROR(VLOOKUP(A315,C$3:K$433,6,FALSE()),"")</f>
        <v/>
      </c>
      <c r="R315" s="0" t="str">
        <f aca="false">IFERROR(VLOOKUP(A315,C$3:K$433,8,FALSE()),"")</f>
        <v/>
      </c>
      <c r="AC315" s="25"/>
    </row>
    <row r="316" customFormat="false" ht="15" hidden="false" customHeight="false" outlineLevel="0" collapsed="false">
      <c r="A316" s="1" t="s">
        <v>469</v>
      </c>
      <c r="B316" s="1" t="s">
        <v>19</v>
      </c>
      <c r="C316" s="25" t="s">
        <v>782</v>
      </c>
      <c r="D316" s="25" t="s">
        <v>16</v>
      </c>
      <c r="E316" s="25" t="n">
        <v>14</v>
      </c>
      <c r="F316" s="25" t="n">
        <v>223</v>
      </c>
      <c r="G316" s="26" t="n">
        <v>0.2165</v>
      </c>
      <c r="H316" s="25" t="n">
        <v>0</v>
      </c>
      <c r="I316" s="27" t="n">
        <v>0</v>
      </c>
      <c r="J316" s="25" t="n">
        <v>16</v>
      </c>
      <c r="K316" s="26" t="n">
        <v>0.036</v>
      </c>
      <c r="M316" s="0" t="s">
        <v>469</v>
      </c>
      <c r="N316" s="0" t="str">
        <f aca="false">IFERROR(VLOOKUP(A316,C$3:K$433,2,FALSE()),"")</f>
        <v/>
      </c>
      <c r="O316" s="0" t="str">
        <f aca="false">IFERROR(VLOOKUP(A316,C$3:K$433,3,FALSE()),"")</f>
        <v/>
      </c>
      <c r="P316" s="0" t="str">
        <f aca="false">IFERROR(VLOOKUP(A316,C$3:K$433,4,FALSE()),"")</f>
        <v/>
      </c>
      <c r="Q316" s="0" t="str">
        <f aca="false">IFERROR(VLOOKUP(A316,C$3:K$433,6,FALSE()),"")</f>
        <v/>
      </c>
      <c r="R316" s="0" t="str">
        <f aca="false">IFERROR(VLOOKUP(A316,C$3:K$433,8,FALSE()),"")</f>
        <v/>
      </c>
      <c r="AC316" s="25"/>
    </row>
    <row r="317" customFormat="false" ht="15" hidden="false" customHeight="false" outlineLevel="0" collapsed="false">
      <c r="A317" s="1" t="s">
        <v>470</v>
      </c>
      <c r="B317" s="1" t="s">
        <v>68</v>
      </c>
      <c r="C317" s="25" t="s">
        <v>1070</v>
      </c>
      <c r="D317" s="25" t="s">
        <v>504</v>
      </c>
      <c r="E317" s="25" t="n">
        <v>3</v>
      </c>
      <c r="F317" s="25" t="n">
        <v>0</v>
      </c>
      <c r="G317" s="27" t="n">
        <v>0</v>
      </c>
      <c r="H317" s="25" t="n">
        <v>0</v>
      </c>
      <c r="I317" s="27" t="n">
        <v>0</v>
      </c>
      <c r="J317" s="25" t="n">
        <v>25</v>
      </c>
      <c r="K317" s="26" t="n">
        <v>0.0566</v>
      </c>
      <c r="M317" s="0" t="s">
        <v>470</v>
      </c>
      <c r="N317" s="0" t="str">
        <f aca="false">IFERROR(VLOOKUP(A317,C$3:K$433,2,FALSE()),"")</f>
        <v/>
      </c>
      <c r="O317" s="0" t="str">
        <f aca="false">IFERROR(VLOOKUP(A317,C$3:K$433,3,FALSE()),"")</f>
        <v/>
      </c>
      <c r="P317" s="0" t="str">
        <f aca="false">IFERROR(VLOOKUP(A317,C$3:K$433,4,FALSE()),"")</f>
        <v/>
      </c>
      <c r="Q317" s="0" t="str">
        <f aca="false">IFERROR(VLOOKUP(A317,C$3:K$433,6,FALSE()),"")</f>
        <v/>
      </c>
      <c r="R317" s="0" t="str">
        <f aca="false">IFERROR(VLOOKUP(A317,C$3:K$433,8,FALSE()),"")</f>
        <v/>
      </c>
      <c r="AC317" s="25"/>
    </row>
    <row r="318" customFormat="false" ht="15" hidden="false" customHeight="false" outlineLevel="0" collapsed="false">
      <c r="A318" s="1" t="s">
        <v>471</v>
      </c>
      <c r="B318" s="1" t="s">
        <v>34</v>
      </c>
      <c r="C318" s="25" t="s">
        <v>1070</v>
      </c>
      <c r="D318" s="25" t="s">
        <v>504</v>
      </c>
      <c r="E318" s="25" t="n">
        <v>1</v>
      </c>
      <c r="F318" s="25" t="n">
        <v>0</v>
      </c>
      <c r="G318" s="27" t="n">
        <v>0</v>
      </c>
      <c r="H318" s="25" t="n">
        <v>0</v>
      </c>
      <c r="I318" s="27" t="n">
        <v>0</v>
      </c>
      <c r="J318" s="25" t="n">
        <v>7</v>
      </c>
      <c r="K318" s="26" t="n">
        <v>0.0154</v>
      </c>
      <c r="M318" s="0" t="s">
        <v>471</v>
      </c>
      <c r="N318" s="0" t="str">
        <f aca="false">IFERROR(VLOOKUP(A318,C$3:K$433,2,FALSE()),"")</f>
        <v/>
      </c>
      <c r="O318" s="0" t="str">
        <f aca="false">IFERROR(VLOOKUP(A318,C$3:K$433,3,FALSE()),"")</f>
        <v/>
      </c>
      <c r="P318" s="0" t="str">
        <f aca="false">IFERROR(VLOOKUP(A318,C$3:K$433,4,FALSE()),"")</f>
        <v/>
      </c>
      <c r="Q318" s="0" t="str">
        <f aca="false">IFERROR(VLOOKUP(A318,C$3:K$433,6,FALSE()),"")</f>
        <v/>
      </c>
      <c r="R318" s="0" t="str">
        <f aca="false">IFERROR(VLOOKUP(A318,C$3:K$433,8,FALSE()),"")</f>
        <v/>
      </c>
      <c r="AC318" s="25"/>
    </row>
    <row r="319" customFormat="false" ht="15" hidden="false" customHeight="false" outlineLevel="0" collapsed="false">
      <c r="A319" s="1" t="s">
        <v>472</v>
      </c>
      <c r="B319" s="1" t="s">
        <v>68</v>
      </c>
      <c r="C319" s="25" t="s">
        <v>1070</v>
      </c>
      <c r="D319" s="25" t="s">
        <v>504</v>
      </c>
      <c r="E319" s="25" t="n">
        <v>1</v>
      </c>
      <c r="F319" s="25" t="n">
        <v>0</v>
      </c>
      <c r="G319" s="27" t="n">
        <v>0</v>
      </c>
      <c r="H319" s="25" t="n">
        <v>0</v>
      </c>
      <c r="I319" s="27" t="n">
        <v>0</v>
      </c>
      <c r="J319" s="25" t="n">
        <v>10</v>
      </c>
      <c r="K319" s="26" t="n">
        <v>0.0225</v>
      </c>
      <c r="M319" s="0" t="s">
        <v>472</v>
      </c>
      <c r="N319" s="0" t="str">
        <f aca="false">IFERROR(VLOOKUP(A319,C$3:K$433,2,FALSE()),"")</f>
        <v/>
      </c>
      <c r="O319" s="0" t="str">
        <f aca="false">IFERROR(VLOOKUP(A319,C$3:K$433,3,FALSE()),"")</f>
        <v/>
      </c>
      <c r="P319" s="0" t="str">
        <f aca="false">IFERROR(VLOOKUP(A319,C$3:K$433,4,FALSE()),"")</f>
        <v/>
      </c>
      <c r="Q319" s="0" t="str">
        <f aca="false">IFERROR(VLOOKUP(A319,C$3:K$433,6,FALSE()),"")</f>
        <v/>
      </c>
      <c r="R319" s="0" t="str">
        <f aca="false">IFERROR(VLOOKUP(A319,C$3:K$433,8,FALSE()),"")</f>
        <v/>
      </c>
      <c r="AC319" s="25"/>
    </row>
    <row r="320" customFormat="false" ht="15" hidden="false" customHeight="false" outlineLevel="0" collapsed="false">
      <c r="A320" s="1" t="s">
        <v>473</v>
      </c>
      <c r="B320" s="1" t="s">
        <v>47</v>
      </c>
      <c r="C320" s="25" t="s">
        <v>783</v>
      </c>
      <c r="D320" s="25" t="s">
        <v>55</v>
      </c>
      <c r="E320" s="25" t="n">
        <v>2</v>
      </c>
      <c r="F320" s="25" t="n">
        <v>0</v>
      </c>
      <c r="G320" s="27" t="n">
        <v>0</v>
      </c>
      <c r="H320" s="25" t="n">
        <v>66</v>
      </c>
      <c r="I320" s="26" t="n">
        <v>0.0627</v>
      </c>
      <c r="J320" s="25" t="n">
        <v>1</v>
      </c>
      <c r="K320" s="26" t="n">
        <v>0.0023</v>
      </c>
      <c r="M320" s="0" t="s">
        <v>473</v>
      </c>
      <c r="N320" s="0" t="str">
        <f aca="false">IFERROR(VLOOKUP(A320,C$3:K$433,2,FALSE()),"")</f>
        <v>CB</v>
      </c>
      <c r="O320" s="0" t="n">
        <f aca="false">IFERROR(VLOOKUP(A320,C$3:K$433,3,FALSE()),"")</f>
        <v>7</v>
      </c>
      <c r="P320" s="0" t="n">
        <f aca="false">IFERROR(VLOOKUP(A320,C$3:K$433,4,FALSE()),"")</f>
        <v>0</v>
      </c>
      <c r="Q320" s="0" t="n">
        <f aca="false">IFERROR(VLOOKUP(A320,C$3:K$433,6,FALSE()),"")</f>
        <v>244</v>
      </c>
      <c r="R320" s="0" t="n">
        <f aca="false">IFERROR(VLOOKUP(A320,C$3:K$433,8,FALSE()),"")</f>
        <v>59</v>
      </c>
      <c r="AC320" s="25"/>
    </row>
    <row r="321" customFormat="false" ht="15" hidden="false" customHeight="false" outlineLevel="0" collapsed="false">
      <c r="A321" s="1" t="s">
        <v>474</v>
      </c>
      <c r="B321" s="1" t="s">
        <v>47</v>
      </c>
      <c r="C321" s="25" t="s">
        <v>785</v>
      </c>
      <c r="D321" s="25" t="s">
        <v>34</v>
      </c>
      <c r="E321" s="25" t="n">
        <v>8</v>
      </c>
      <c r="F321" s="25" t="n">
        <v>63</v>
      </c>
      <c r="G321" s="26" t="n">
        <v>0.0566</v>
      </c>
      <c r="H321" s="25" t="n">
        <v>0</v>
      </c>
      <c r="I321" s="27" t="n">
        <v>0</v>
      </c>
      <c r="J321" s="25" t="n">
        <v>36</v>
      </c>
      <c r="K321" s="26" t="n">
        <v>0.0739</v>
      </c>
      <c r="M321" s="0" t="s">
        <v>474</v>
      </c>
      <c r="N321" s="0" t="str">
        <f aca="false">IFERROR(VLOOKUP(A321,C$3:K$433,2,FALSE()),"")</f>
        <v>DB</v>
      </c>
      <c r="O321" s="0" t="n">
        <f aca="false">IFERROR(VLOOKUP(A321,C$3:K$433,3,FALSE()),"")</f>
        <v>11</v>
      </c>
      <c r="P321" s="0" t="n">
        <f aca="false">IFERROR(VLOOKUP(A321,C$3:K$433,4,FALSE()),"")</f>
        <v>0</v>
      </c>
      <c r="Q321" s="0" t="n">
        <f aca="false">IFERROR(VLOOKUP(A321,C$3:K$433,6,FALSE()),"")</f>
        <v>11</v>
      </c>
      <c r="R321" s="0" t="n">
        <f aca="false">IFERROR(VLOOKUP(A321,C$3:K$433,8,FALSE()),"")</f>
        <v>111</v>
      </c>
      <c r="AC321" s="25"/>
    </row>
    <row r="322" customFormat="false" ht="15" hidden="false" customHeight="false" outlineLevel="0" collapsed="false">
      <c r="A322" s="1" t="s">
        <v>475</v>
      </c>
      <c r="B322" s="1" t="s">
        <v>34</v>
      </c>
      <c r="C322" s="25" t="s">
        <v>1135</v>
      </c>
      <c r="D322" s="25" t="s">
        <v>55</v>
      </c>
      <c r="E322" s="25" t="n">
        <v>1</v>
      </c>
      <c r="F322" s="25" t="n">
        <v>0</v>
      </c>
      <c r="G322" s="27" t="n">
        <v>0</v>
      </c>
      <c r="H322" s="25" t="n">
        <v>30</v>
      </c>
      <c r="I322" s="26" t="n">
        <v>0.0285</v>
      </c>
      <c r="J322" s="25" t="n">
        <v>1</v>
      </c>
      <c r="K322" s="26" t="n">
        <v>0.0023</v>
      </c>
      <c r="M322" s="0" t="s">
        <v>475</v>
      </c>
      <c r="N322" s="0" t="str">
        <f aca="false">IFERROR(VLOOKUP(A322,C$3:K$433,2,FALSE()),"")</f>
        <v>WR</v>
      </c>
      <c r="O322" s="0" t="n">
        <f aca="false">IFERROR(VLOOKUP(A322,C$3:K$433,3,FALSE()),"")</f>
        <v>8</v>
      </c>
      <c r="P322" s="0" t="n">
        <f aca="false">IFERROR(VLOOKUP(A322,C$3:K$433,4,FALSE()),"")</f>
        <v>300</v>
      </c>
      <c r="Q322" s="0" t="n">
        <f aca="false">IFERROR(VLOOKUP(A322,C$3:K$433,6,FALSE()),"")</f>
        <v>0</v>
      </c>
      <c r="R322" s="0" t="n">
        <f aca="false">IFERROR(VLOOKUP(A322,C$3:K$433,8,FALSE()),"")</f>
        <v>1</v>
      </c>
      <c r="AC322" s="25"/>
    </row>
    <row r="323" customFormat="false" ht="15" hidden="false" customHeight="false" outlineLevel="0" collapsed="false">
      <c r="A323" s="1" t="s">
        <v>476</v>
      </c>
      <c r="B323" s="1" t="s">
        <v>40</v>
      </c>
      <c r="C323" s="25" t="s">
        <v>1135</v>
      </c>
      <c r="D323" s="25" t="s">
        <v>85</v>
      </c>
      <c r="E323" s="25" t="n">
        <v>1</v>
      </c>
      <c r="F323" s="25" t="n">
        <v>0</v>
      </c>
      <c r="G323" s="27" t="n">
        <v>0</v>
      </c>
      <c r="H323" s="25" t="n">
        <v>19</v>
      </c>
      <c r="I323" s="26" t="n">
        <v>0.0177</v>
      </c>
      <c r="J323" s="25" t="n">
        <v>0</v>
      </c>
      <c r="K323" s="27" t="n">
        <v>0</v>
      </c>
      <c r="M323" s="0" t="s">
        <v>476</v>
      </c>
      <c r="N323" s="0" t="str">
        <f aca="false">IFERROR(VLOOKUP(A323,C$3:K$433,2,FALSE()),"")</f>
        <v/>
      </c>
      <c r="O323" s="0" t="str">
        <f aca="false">IFERROR(VLOOKUP(A323,C$3:K$433,3,FALSE()),"")</f>
        <v/>
      </c>
      <c r="P323" s="0" t="str">
        <f aca="false">IFERROR(VLOOKUP(A323,C$3:K$433,4,FALSE()),"")</f>
        <v/>
      </c>
      <c r="Q323" s="0" t="str">
        <f aca="false">IFERROR(VLOOKUP(A323,C$3:K$433,6,FALSE()),"")</f>
        <v/>
      </c>
      <c r="R323" s="0" t="str">
        <f aca="false">IFERROR(VLOOKUP(A323,C$3:K$433,8,FALSE()),"")</f>
        <v/>
      </c>
      <c r="AC323" s="25"/>
    </row>
    <row r="324" customFormat="false" ht="15" hidden="false" customHeight="false" outlineLevel="0" collapsed="false">
      <c r="A324" s="1" t="s">
        <v>478</v>
      </c>
      <c r="B324" s="1" t="s">
        <v>68</v>
      </c>
      <c r="C324" s="25" t="s">
        <v>1136</v>
      </c>
      <c r="D324" s="25" t="s">
        <v>71</v>
      </c>
      <c r="E324" s="25" t="n">
        <v>3</v>
      </c>
      <c r="F324" s="25" t="n">
        <v>0</v>
      </c>
      <c r="G324" s="27" t="n">
        <v>0</v>
      </c>
      <c r="H324" s="25" t="n">
        <v>0</v>
      </c>
      <c r="I324" s="27" t="n">
        <v>0</v>
      </c>
      <c r="J324" s="25" t="n">
        <v>25</v>
      </c>
      <c r="K324" s="26" t="n">
        <v>0.0569</v>
      </c>
      <c r="M324" s="0" t="s">
        <v>478</v>
      </c>
      <c r="N324" s="0" t="str">
        <f aca="false">IFERROR(VLOOKUP(A324,C$3:K$433,2,FALSE()),"")</f>
        <v>T</v>
      </c>
      <c r="O324" s="0" t="n">
        <f aca="false">IFERROR(VLOOKUP(A324,C$3:K$433,3,FALSE()),"")</f>
        <v>15</v>
      </c>
      <c r="P324" s="0" t="n">
        <f aca="false">IFERROR(VLOOKUP(A324,C$3:K$433,4,FALSE()),"")</f>
        <v>296</v>
      </c>
      <c r="Q324" s="0" t="n">
        <f aca="false">IFERROR(VLOOKUP(A324,C$3:K$433,6,FALSE()),"")</f>
        <v>0</v>
      </c>
      <c r="R324" s="0" t="n">
        <f aca="false">IFERROR(VLOOKUP(A324,C$3:K$433,8,FALSE()),"")</f>
        <v>19</v>
      </c>
      <c r="AC324" s="25"/>
    </row>
    <row r="325" customFormat="false" ht="15" hidden="false" customHeight="false" outlineLevel="0" collapsed="false">
      <c r="A325" s="1" t="s">
        <v>479</v>
      </c>
      <c r="B325" s="1" t="s">
        <v>34</v>
      </c>
      <c r="C325" s="25" t="s">
        <v>1136</v>
      </c>
      <c r="D325" s="25" t="s">
        <v>71</v>
      </c>
      <c r="E325" s="25" t="n">
        <v>2</v>
      </c>
      <c r="F325" s="25" t="n">
        <v>0</v>
      </c>
      <c r="G325" s="27" t="n">
        <v>0</v>
      </c>
      <c r="H325" s="25" t="n">
        <v>0</v>
      </c>
      <c r="I325" s="27" t="n">
        <v>0</v>
      </c>
      <c r="J325" s="25" t="n">
        <v>15</v>
      </c>
      <c r="K325" s="26" t="n">
        <v>0.0338</v>
      </c>
      <c r="M325" s="0" t="s">
        <v>479</v>
      </c>
      <c r="N325" s="0" t="str">
        <f aca="false">IFERROR(VLOOKUP(A325,C$3:K$433,2,FALSE()),"")</f>
        <v/>
      </c>
      <c r="O325" s="0" t="str">
        <f aca="false">IFERROR(VLOOKUP(A325,C$3:K$433,3,FALSE()),"")</f>
        <v/>
      </c>
      <c r="P325" s="0" t="str">
        <f aca="false">IFERROR(VLOOKUP(A325,C$3:K$433,4,FALSE()),"")</f>
        <v/>
      </c>
      <c r="Q325" s="0" t="str">
        <f aca="false">IFERROR(VLOOKUP(A325,C$3:K$433,6,FALSE()),"")</f>
        <v/>
      </c>
      <c r="R325" s="0" t="str">
        <f aca="false">IFERROR(VLOOKUP(A325,C$3:K$433,8,FALSE()),"")</f>
        <v/>
      </c>
      <c r="AC325" s="25"/>
    </row>
    <row r="326" customFormat="false" ht="15" hidden="false" customHeight="false" outlineLevel="0" collapsed="false">
      <c r="A326" s="1" t="s">
        <v>481</v>
      </c>
      <c r="B326" s="1" t="s">
        <v>68</v>
      </c>
      <c r="C326" s="25" t="s">
        <v>796</v>
      </c>
      <c r="D326" s="25" t="s">
        <v>1014</v>
      </c>
      <c r="E326" s="25" t="n">
        <v>15</v>
      </c>
      <c r="F326" s="25" t="n">
        <v>934</v>
      </c>
      <c r="G326" s="26" t="n">
        <v>0.9303</v>
      </c>
      <c r="H326" s="25" t="n">
        <v>0</v>
      </c>
      <c r="I326" s="27" t="n">
        <v>0</v>
      </c>
      <c r="J326" s="25" t="n">
        <v>34</v>
      </c>
      <c r="K326" s="26" t="n">
        <v>0.0756</v>
      </c>
      <c r="M326" s="0" t="s">
        <v>481</v>
      </c>
      <c r="N326" s="0" t="str">
        <f aca="false">IFERROR(VLOOKUP(A326,C$3:K$433,2,FALSE()),"")</f>
        <v/>
      </c>
      <c r="O326" s="0" t="str">
        <f aca="false">IFERROR(VLOOKUP(A326,C$3:K$433,3,FALSE()),"")</f>
        <v/>
      </c>
      <c r="P326" s="0" t="str">
        <f aca="false">IFERROR(VLOOKUP(A326,C$3:K$433,4,FALSE()),"")</f>
        <v/>
      </c>
      <c r="Q326" s="0" t="str">
        <f aca="false">IFERROR(VLOOKUP(A326,C$3:K$433,6,FALSE()),"")</f>
        <v/>
      </c>
      <c r="R326" s="0" t="str">
        <f aca="false">IFERROR(VLOOKUP(A326,C$3:K$433,8,FALSE()),"")</f>
        <v/>
      </c>
      <c r="AC326" s="25"/>
    </row>
    <row r="327" customFormat="false" ht="15" hidden="false" customHeight="false" outlineLevel="0" collapsed="false">
      <c r="A327" s="1" t="s">
        <v>483</v>
      </c>
      <c r="B327" s="1" t="s">
        <v>24</v>
      </c>
      <c r="C327" s="25" t="s">
        <v>798</v>
      </c>
      <c r="D327" s="25" t="s">
        <v>1142</v>
      </c>
      <c r="E327" s="25" t="n">
        <v>12</v>
      </c>
      <c r="F327" s="25" t="n">
        <v>0</v>
      </c>
      <c r="G327" s="27" t="n">
        <v>0</v>
      </c>
      <c r="H327" s="25" t="n">
        <v>31</v>
      </c>
      <c r="I327" s="26" t="n">
        <v>0.0279</v>
      </c>
      <c r="J327" s="25" t="n">
        <v>185</v>
      </c>
      <c r="K327" s="26" t="n">
        <v>0.3895</v>
      </c>
      <c r="M327" s="0" t="s">
        <v>483</v>
      </c>
      <c r="N327" s="0" t="str">
        <f aca="false">IFERROR(VLOOKUP(A327,C$3:K$433,2,FALSE()),"")</f>
        <v>LB</v>
      </c>
      <c r="O327" s="0" t="n">
        <f aca="false">IFERROR(VLOOKUP(A327,C$3:K$433,3,FALSE()),"")</f>
        <v>14</v>
      </c>
      <c r="P327" s="0" t="n">
        <f aca="false">IFERROR(VLOOKUP(A327,C$3:K$433,4,FALSE()),"")</f>
        <v>0</v>
      </c>
      <c r="Q327" s="0" t="n">
        <f aca="false">IFERROR(VLOOKUP(A327,C$3:K$433,6,FALSE()),"")</f>
        <v>559</v>
      </c>
      <c r="R327" s="0" t="n">
        <f aca="false">IFERROR(VLOOKUP(A327,C$3:K$433,8,FALSE()),"")</f>
        <v>109</v>
      </c>
      <c r="AC327" s="25"/>
    </row>
    <row r="328" customFormat="false" ht="15" hidden="false" customHeight="false" outlineLevel="0" collapsed="false">
      <c r="A328" s="1" t="s">
        <v>484</v>
      </c>
      <c r="B328" s="1" t="s">
        <v>80</v>
      </c>
      <c r="C328" s="25" t="s">
        <v>1137</v>
      </c>
      <c r="D328" s="25" t="s">
        <v>47</v>
      </c>
      <c r="E328" s="25" t="n">
        <v>11</v>
      </c>
      <c r="F328" s="25" t="n">
        <v>0</v>
      </c>
      <c r="G328" s="27" t="n">
        <v>0</v>
      </c>
      <c r="H328" s="25" t="n">
        <v>313</v>
      </c>
      <c r="I328" s="26" t="n">
        <v>0.2925</v>
      </c>
      <c r="J328" s="25" t="n">
        <v>88</v>
      </c>
      <c r="K328" s="26" t="n">
        <v>0.1833</v>
      </c>
      <c r="M328" s="0" t="s">
        <v>484</v>
      </c>
      <c r="N328" s="0" t="str">
        <f aca="false">IFERROR(VLOOKUP(A328,C$3:K$433,2,FALSE()),"")</f>
        <v/>
      </c>
      <c r="O328" s="0" t="str">
        <f aca="false">IFERROR(VLOOKUP(A328,C$3:K$433,3,FALSE()),"")</f>
        <v/>
      </c>
      <c r="P328" s="0" t="str">
        <f aca="false">IFERROR(VLOOKUP(A328,C$3:K$433,4,FALSE()),"")</f>
        <v/>
      </c>
      <c r="Q328" s="0" t="str">
        <f aca="false">IFERROR(VLOOKUP(A328,C$3:K$433,6,FALSE()),"")</f>
        <v/>
      </c>
      <c r="R328" s="0" t="str">
        <f aca="false">IFERROR(VLOOKUP(A328,C$3:K$433,8,FALSE()),"")</f>
        <v/>
      </c>
      <c r="AC328" s="25"/>
    </row>
    <row r="329" customFormat="false" ht="15" hidden="false" customHeight="false" outlineLevel="0" collapsed="false">
      <c r="A329" s="1" t="s">
        <v>485</v>
      </c>
      <c r="B329" s="1" t="s">
        <v>76</v>
      </c>
      <c r="C329" s="25" t="s">
        <v>1137</v>
      </c>
      <c r="D329" s="25" t="s">
        <v>47</v>
      </c>
      <c r="E329" s="25" t="n">
        <v>3</v>
      </c>
      <c r="F329" s="25" t="n">
        <v>0</v>
      </c>
      <c r="G329" s="27" t="n">
        <v>0</v>
      </c>
      <c r="H329" s="25" t="n">
        <v>14</v>
      </c>
      <c r="I329" s="26" t="n">
        <v>0.0131</v>
      </c>
      <c r="J329" s="25" t="n">
        <v>42</v>
      </c>
      <c r="K329" s="26" t="n">
        <v>0.0897</v>
      </c>
      <c r="M329" s="0" t="s">
        <v>485</v>
      </c>
      <c r="N329" s="0" t="str">
        <f aca="false">IFERROR(VLOOKUP(A329,C$3:K$433,2,FALSE()),"")</f>
        <v/>
      </c>
      <c r="O329" s="0" t="str">
        <f aca="false">IFERROR(VLOOKUP(A329,C$3:K$433,3,FALSE()),"")</f>
        <v/>
      </c>
      <c r="P329" s="0" t="str">
        <f aca="false">IFERROR(VLOOKUP(A329,C$3:K$433,4,FALSE()),"")</f>
        <v/>
      </c>
      <c r="Q329" s="0" t="str">
        <f aca="false">IFERROR(VLOOKUP(A329,C$3:K$433,6,FALSE()),"")</f>
        <v/>
      </c>
      <c r="R329" s="0" t="str">
        <f aca="false">IFERROR(VLOOKUP(A329,C$3:K$433,8,FALSE()),"")</f>
        <v/>
      </c>
      <c r="AC329" s="25"/>
    </row>
    <row r="330" customFormat="false" ht="15" hidden="false" customHeight="false" outlineLevel="0" collapsed="false">
      <c r="A330" s="1" t="s">
        <v>486</v>
      </c>
      <c r="B330" s="1" t="s">
        <v>47</v>
      </c>
      <c r="C330" s="25" t="s">
        <v>803</v>
      </c>
      <c r="D330" s="25" t="s">
        <v>47</v>
      </c>
      <c r="E330" s="25" t="n">
        <v>1</v>
      </c>
      <c r="F330" s="25" t="n">
        <v>0</v>
      </c>
      <c r="G330" s="27" t="n">
        <v>0</v>
      </c>
      <c r="H330" s="25" t="n">
        <v>0</v>
      </c>
      <c r="I330" s="27" t="n">
        <v>0</v>
      </c>
      <c r="J330" s="25" t="n">
        <v>19</v>
      </c>
      <c r="K330" s="26" t="n">
        <v>0.0412</v>
      </c>
      <c r="M330" s="0" t="s">
        <v>486</v>
      </c>
      <c r="N330" s="0" t="str">
        <f aca="false">IFERROR(VLOOKUP(A330,C$3:K$433,2,FALSE()),"")</f>
        <v>CB</v>
      </c>
      <c r="O330" s="0" t="n">
        <f aca="false">IFERROR(VLOOKUP(A330,C$3:K$433,3,FALSE()),"")</f>
        <v>8</v>
      </c>
      <c r="P330" s="0" t="n">
        <f aca="false">IFERROR(VLOOKUP(A330,C$3:K$433,4,FALSE()),"")</f>
        <v>0</v>
      </c>
      <c r="Q330" s="0" t="n">
        <f aca="false">IFERROR(VLOOKUP(A330,C$3:K$433,6,FALSE()),"")</f>
        <v>424</v>
      </c>
      <c r="R330" s="0" t="n">
        <f aca="false">IFERROR(VLOOKUP(A330,C$3:K$433,8,FALSE()),"")</f>
        <v>47</v>
      </c>
      <c r="AC330" s="25"/>
    </row>
    <row r="331" customFormat="false" ht="15" hidden="false" customHeight="false" outlineLevel="0" collapsed="false">
      <c r="A331" s="1" t="s">
        <v>487</v>
      </c>
      <c r="B331" s="1" t="s">
        <v>27</v>
      </c>
      <c r="C331" s="25" t="s">
        <v>804</v>
      </c>
      <c r="D331" s="25" t="s">
        <v>47</v>
      </c>
      <c r="E331" s="25" t="n">
        <v>14</v>
      </c>
      <c r="F331" s="25" t="n">
        <v>0</v>
      </c>
      <c r="G331" s="26" t="n">
        <v>0</v>
      </c>
      <c r="H331" s="25" t="n">
        <v>821</v>
      </c>
      <c r="I331" s="27" t="n">
        <v>0.7666</v>
      </c>
      <c r="J331" s="25" t="n">
        <v>92</v>
      </c>
      <c r="K331" s="26" t="n">
        <v>0.1983</v>
      </c>
      <c r="M331" s="0" t="s">
        <v>487</v>
      </c>
      <c r="N331" s="0" t="str">
        <f aca="false">IFERROR(VLOOKUP(A331,C$3:K$433,2,FALSE()),"")</f>
        <v>FB</v>
      </c>
      <c r="O331" s="0" t="n">
        <f aca="false">IFERROR(VLOOKUP(A331,C$3:K$433,3,FALSE()),"")</f>
        <v>16</v>
      </c>
      <c r="P331" s="0" t="n">
        <f aca="false">IFERROR(VLOOKUP(A331,C$3:K$433,4,FALSE()),"")</f>
        <v>190</v>
      </c>
      <c r="Q331" s="0" t="n">
        <f aca="false">IFERROR(VLOOKUP(A331,C$3:K$433,6,FALSE()),"")</f>
        <v>0</v>
      </c>
      <c r="R331" s="0" t="n">
        <f aca="false">IFERROR(VLOOKUP(A331,C$3:K$433,8,FALSE()),"")</f>
        <v>85</v>
      </c>
      <c r="AC331" s="25"/>
    </row>
    <row r="332" customFormat="false" ht="15" hidden="false" customHeight="false" outlineLevel="0" collapsed="false">
      <c r="A332" s="1" t="s">
        <v>488</v>
      </c>
      <c r="B332" s="1" t="s">
        <v>34</v>
      </c>
      <c r="C332" s="25" t="s">
        <v>805</v>
      </c>
      <c r="D332" s="25" t="s">
        <v>30</v>
      </c>
      <c r="E332" s="25" t="n">
        <v>3</v>
      </c>
      <c r="F332" s="25" t="n">
        <v>0</v>
      </c>
      <c r="G332" s="27" t="n">
        <v>0</v>
      </c>
      <c r="H332" s="25" t="n">
        <v>3</v>
      </c>
      <c r="I332" s="26" t="n">
        <v>0.0029</v>
      </c>
      <c r="J332" s="25" t="n">
        <v>43</v>
      </c>
      <c r="K332" s="26" t="n">
        <v>0.0966</v>
      </c>
      <c r="M332" s="0" t="s">
        <v>488</v>
      </c>
      <c r="N332" s="0" t="str">
        <f aca="false">IFERROR(VLOOKUP(A332,C$3:K$433,2,FALSE()),"")</f>
        <v/>
      </c>
      <c r="O332" s="0" t="str">
        <f aca="false">IFERROR(VLOOKUP(A332,C$3:K$433,3,FALSE()),"")</f>
        <v/>
      </c>
      <c r="P332" s="0" t="str">
        <f aca="false">IFERROR(VLOOKUP(A332,C$3:K$433,4,FALSE()),"")</f>
        <v/>
      </c>
      <c r="Q332" s="0" t="str">
        <f aca="false">IFERROR(VLOOKUP(A332,C$3:K$433,6,FALSE()),"")</f>
        <v/>
      </c>
      <c r="R332" s="0" t="str">
        <f aca="false">IFERROR(VLOOKUP(A332,C$3:K$433,8,FALSE()),"")</f>
        <v/>
      </c>
      <c r="AC332" s="25"/>
    </row>
    <row r="333" customFormat="false" ht="15" hidden="false" customHeight="false" outlineLevel="0" collapsed="false">
      <c r="A333" s="1" t="s">
        <v>489</v>
      </c>
      <c r="B333" s="1" t="s">
        <v>76</v>
      </c>
      <c r="C333" s="25" t="s">
        <v>1138</v>
      </c>
      <c r="D333" s="25" t="s">
        <v>40</v>
      </c>
      <c r="E333" s="25" t="n">
        <v>3</v>
      </c>
      <c r="F333" s="25" t="n">
        <v>77</v>
      </c>
      <c r="G333" s="26" t="n">
        <v>0.0723</v>
      </c>
      <c r="H333" s="25" t="n">
        <v>0</v>
      </c>
      <c r="I333" s="27" t="n">
        <v>0</v>
      </c>
      <c r="J333" s="25" t="n">
        <v>0</v>
      </c>
      <c r="K333" s="27" t="n">
        <v>0</v>
      </c>
      <c r="M333" s="0" t="s">
        <v>489</v>
      </c>
      <c r="N333" s="0" t="str">
        <f aca="false">IFERROR(VLOOKUP(A333,C$3:K$433,2,FALSE()),"")</f>
        <v/>
      </c>
      <c r="O333" s="0" t="str">
        <f aca="false">IFERROR(VLOOKUP(A333,C$3:K$433,3,FALSE()),"")</f>
        <v/>
      </c>
      <c r="P333" s="0" t="str">
        <f aca="false">IFERROR(VLOOKUP(A333,C$3:K$433,4,FALSE()),"")</f>
        <v/>
      </c>
      <c r="Q333" s="0" t="str">
        <f aca="false">IFERROR(VLOOKUP(A333,C$3:K$433,6,FALSE()),"")</f>
        <v/>
      </c>
      <c r="R333" s="0" t="str">
        <f aca="false">IFERROR(VLOOKUP(A333,C$3:K$433,8,FALSE()),"")</f>
        <v/>
      </c>
      <c r="AC333" s="25"/>
    </row>
    <row r="334" customFormat="false" ht="15" hidden="false" customHeight="false" outlineLevel="0" collapsed="false">
      <c r="A334" s="1" t="s">
        <v>490</v>
      </c>
      <c r="B334" s="1" t="s">
        <v>76</v>
      </c>
      <c r="C334" s="25" t="s">
        <v>1138</v>
      </c>
      <c r="D334" s="25" t="s">
        <v>40</v>
      </c>
      <c r="E334" s="25" t="n">
        <v>5</v>
      </c>
      <c r="F334" s="25" t="n">
        <v>57</v>
      </c>
      <c r="G334" s="26" t="n">
        <v>0.0541</v>
      </c>
      <c r="H334" s="25" t="n">
        <v>0</v>
      </c>
      <c r="I334" s="27" t="n">
        <v>0</v>
      </c>
      <c r="J334" s="25" t="n">
        <v>0</v>
      </c>
      <c r="K334" s="27" t="n">
        <v>0</v>
      </c>
      <c r="M334" s="0" t="s">
        <v>490</v>
      </c>
      <c r="N334" s="0" t="str">
        <f aca="false">IFERROR(VLOOKUP(A334,C$3:K$433,2,FALSE()),"")</f>
        <v>QB</v>
      </c>
      <c r="O334" s="0" t="n">
        <f aca="false">IFERROR(VLOOKUP(A334,C$3:K$433,3,FALSE()),"")</f>
        <v>16</v>
      </c>
      <c r="P334" s="0" t="n">
        <f aca="false">IFERROR(VLOOKUP(A334,C$3:K$433,4,FALSE()),"")</f>
        <v>1119</v>
      </c>
      <c r="Q334" s="0" t="n">
        <f aca="false">IFERROR(VLOOKUP(A334,C$3:K$433,6,FALSE()),"")</f>
        <v>0</v>
      </c>
      <c r="R334" s="0" t="n">
        <f aca="false">IFERROR(VLOOKUP(A334,C$3:K$433,8,FALSE()),"")</f>
        <v>0</v>
      </c>
      <c r="AC334" s="25"/>
    </row>
    <row r="335" customFormat="false" ht="15" hidden="false" customHeight="false" outlineLevel="0" collapsed="false">
      <c r="A335" s="1" t="s">
        <v>491</v>
      </c>
      <c r="B335" s="1" t="s">
        <v>34</v>
      </c>
      <c r="C335" s="25" t="s">
        <v>810</v>
      </c>
      <c r="D335" s="25" t="s">
        <v>55</v>
      </c>
      <c r="E335" s="25" t="n">
        <v>6</v>
      </c>
      <c r="F335" s="25" t="n">
        <v>0</v>
      </c>
      <c r="G335" s="27" t="n">
        <v>0</v>
      </c>
      <c r="H335" s="25" t="n">
        <v>139</v>
      </c>
      <c r="I335" s="26" t="n">
        <v>0.1299</v>
      </c>
      <c r="J335" s="25" t="n">
        <v>7</v>
      </c>
      <c r="K335" s="26" t="n">
        <v>0.0146</v>
      </c>
      <c r="M335" s="0" t="s">
        <v>491</v>
      </c>
      <c r="N335" s="0" t="str">
        <f aca="false">IFERROR(VLOOKUP(A335,C$3:K$433,2,FALSE()),"")</f>
        <v/>
      </c>
      <c r="O335" s="0" t="str">
        <f aca="false">IFERROR(VLOOKUP(A335,C$3:K$433,3,FALSE()),"")</f>
        <v/>
      </c>
      <c r="P335" s="0" t="str">
        <f aca="false">IFERROR(VLOOKUP(A335,C$3:K$433,4,FALSE()),"")</f>
        <v/>
      </c>
      <c r="Q335" s="0" t="str">
        <f aca="false">IFERROR(VLOOKUP(A335,C$3:K$433,6,FALSE()),"")</f>
        <v/>
      </c>
      <c r="R335" s="0" t="str">
        <f aca="false">IFERROR(VLOOKUP(A335,C$3:K$433,8,FALSE()),"")</f>
        <v/>
      </c>
      <c r="AC335" s="25"/>
    </row>
    <row r="336" customFormat="false" ht="15" hidden="false" customHeight="false" outlineLevel="0" collapsed="false">
      <c r="A336" s="1" t="s">
        <v>492</v>
      </c>
      <c r="B336" s="1" t="s">
        <v>85</v>
      </c>
      <c r="C336" s="25" t="s">
        <v>814</v>
      </c>
      <c r="D336" s="25" t="s">
        <v>55</v>
      </c>
      <c r="E336" s="25" t="n">
        <v>8</v>
      </c>
      <c r="F336" s="25" t="n">
        <v>0</v>
      </c>
      <c r="G336" s="27" t="n">
        <v>0</v>
      </c>
      <c r="H336" s="25" t="n">
        <v>174</v>
      </c>
      <c r="I336" s="26" t="n">
        <v>0.1638</v>
      </c>
      <c r="J336" s="25" t="n">
        <v>72</v>
      </c>
      <c r="K336" s="26" t="n">
        <v>0.164</v>
      </c>
      <c r="M336" s="0" t="s">
        <v>492</v>
      </c>
      <c r="N336" s="0" t="str">
        <f aca="false">IFERROR(VLOOKUP(A336,C$3:K$433,2,FALSE()),"")</f>
        <v/>
      </c>
      <c r="O336" s="0" t="str">
        <f aca="false">IFERROR(VLOOKUP(A336,C$3:K$433,3,FALSE()),"")</f>
        <v/>
      </c>
      <c r="P336" s="0" t="str">
        <f aca="false">IFERROR(VLOOKUP(A336,C$3:K$433,4,FALSE()),"")</f>
        <v/>
      </c>
      <c r="Q336" s="0" t="str">
        <f aca="false">IFERROR(VLOOKUP(A336,C$3:K$433,6,FALSE()),"")</f>
        <v/>
      </c>
      <c r="R336" s="0" t="str">
        <f aca="false">IFERROR(VLOOKUP(A336,C$3:K$433,8,FALSE()),"")</f>
        <v/>
      </c>
      <c r="AC336" s="25"/>
    </row>
    <row r="337" customFormat="false" ht="15" hidden="false" customHeight="false" outlineLevel="0" collapsed="false">
      <c r="A337" s="1" t="s">
        <v>493</v>
      </c>
      <c r="B337" s="1" t="s">
        <v>16</v>
      </c>
      <c r="C337" s="25" t="s">
        <v>1139</v>
      </c>
      <c r="D337" s="25" t="s">
        <v>1003</v>
      </c>
      <c r="E337" s="25" t="n">
        <v>2</v>
      </c>
      <c r="F337" s="25" t="n">
        <v>0</v>
      </c>
      <c r="G337" s="27" t="n">
        <v>0</v>
      </c>
      <c r="H337" s="25" t="n">
        <v>0</v>
      </c>
      <c r="I337" s="27" t="n">
        <v>0</v>
      </c>
      <c r="J337" s="25" t="n">
        <v>16</v>
      </c>
      <c r="K337" s="26" t="n">
        <v>0.0357</v>
      </c>
      <c r="M337" s="0" t="s">
        <v>493</v>
      </c>
      <c r="N337" s="0" t="str">
        <f aca="false">IFERROR(VLOOKUP(A337,C$3:K$433,2,FALSE()),"")</f>
        <v/>
      </c>
      <c r="O337" s="0" t="str">
        <f aca="false">IFERROR(VLOOKUP(A337,C$3:K$433,3,FALSE()),"")</f>
        <v/>
      </c>
      <c r="P337" s="0" t="str">
        <f aca="false">IFERROR(VLOOKUP(A337,C$3:K$433,4,FALSE()),"")</f>
        <v/>
      </c>
      <c r="Q337" s="0" t="str">
        <f aca="false">IFERROR(VLOOKUP(A337,C$3:K$433,6,FALSE()),"")</f>
        <v/>
      </c>
      <c r="R337" s="0" t="str">
        <f aca="false">IFERROR(VLOOKUP(A337,C$3:K$433,8,FALSE()),"")</f>
        <v/>
      </c>
      <c r="AC337" s="25"/>
    </row>
    <row r="338" customFormat="false" ht="15" hidden="false" customHeight="false" outlineLevel="0" collapsed="false">
      <c r="A338" s="1" t="s">
        <v>495</v>
      </c>
      <c r="B338" s="1" t="s">
        <v>55</v>
      </c>
      <c r="C338" s="25" t="s">
        <v>1139</v>
      </c>
      <c r="D338" s="25" t="s">
        <v>1003</v>
      </c>
      <c r="E338" s="25" t="n">
        <v>5</v>
      </c>
      <c r="F338" s="25" t="n">
        <v>0</v>
      </c>
      <c r="G338" s="27" t="n">
        <v>0</v>
      </c>
      <c r="H338" s="25" t="n">
        <v>0</v>
      </c>
      <c r="I338" s="27" t="n">
        <v>0</v>
      </c>
      <c r="J338" s="25" t="n">
        <v>65</v>
      </c>
      <c r="K338" s="26" t="n">
        <v>0.1363</v>
      </c>
      <c r="M338" s="0" t="s">
        <v>495</v>
      </c>
      <c r="N338" s="0" t="str">
        <f aca="false">IFERROR(VLOOKUP(A338,C$3:K$433,2,FALSE()),"")</f>
        <v/>
      </c>
      <c r="O338" s="0" t="str">
        <f aca="false">IFERROR(VLOOKUP(A338,C$3:K$433,3,FALSE()),"")</f>
        <v/>
      </c>
      <c r="P338" s="0" t="str">
        <f aca="false">IFERROR(VLOOKUP(A338,C$3:K$433,4,FALSE()),"")</f>
        <v/>
      </c>
      <c r="Q338" s="0" t="str">
        <f aca="false">IFERROR(VLOOKUP(A338,C$3:K$433,6,FALSE()),"")</f>
        <v/>
      </c>
      <c r="R338" s="0" t="str">
        <f aca="false">IFERROR(VLOOKUP(A338,C$3:K$433,8,FALSE()),"")</f>
        <v/>
      </c>
      <c r="AC338" s="25"/>
    </row>
    <row r="339" customFormat="false" ht="15" hidden="false" customHeight="false" outlineLevel="0" collapsed="false">
      <c r="A339" s="1" t="s">
        <v>496</v>
      </c>
      <c r="B339" s="1" t="s">
        <v>30</v>
      </c>
      <c r="C339" s="25" t="s">
        <v>819</v>
      </c>
      <c r="D339" s="25" t="s">
        <v>34</v>
      </c>
      <c r="E339" s="25" t="n">
        <v>14</v>
      </c>
      <c r="F339" s="25" t="n">
        <v>313</v>
      </c>
      <c r="G339" s="26" t="n">
        <v>0.289</v>
      </c>
      <c r="H339" s="25" t="n">
        <v>0</v>
      </c>
      <c r="I339" s="27" t="n">
        <v>0</v>
      </c>
      <c r="J339" s="25" t="n">
        <v>191</v>
      </c>
      <c r="K339" s="26" t="n">
        <v>0.4292</v>
      </c>
      <c r="M339" s="0" t="s">
        <v>496</v>
      </c>
      <c r="N339" s="0" t="str">
        <f aca="false">IFERROR(VLOOKUP(A339,C$3:K$433,2,FALSE()),"")</f>
        <v/>
      </c>
      <c r="O339" s="0" t="str">
        <f aca="false">IFERROR(VLOOKUP(A339,C$3:K$433,3,FALSE()),"")</f>
        <v/>
      </c>
      <c r="P339" s="0" t="str">
        <f aca="false">IFERROR(VLOOKUP(A339,C$3:K$433,4,FALSE()),"")</f>
        <v/>
      </c>
      <c r="Q339" s="0" t="str">
        <f aca="false">IFERROR(VLOOKUP(A339,C$3:K$433,6,FALSE()),"")</f>
        <v/>
      </c>
      <c r="R339" s="0" t="str">
        <f aca="false">IFERROR(VLOOKUP(A339,C$3:K$433,8,FALSE()),"")</f>
        <v/>
      </c>
      <c r="AC339" s="25"/>
    </row>
    <row r="340" customFormat="false" ht="15" hidden="false" customHeight="false" outlineLevel="0" collapsed="false">
      <c r="A340" s="1" t="s">
        <v>497</v>
      </c>
      <c r="B340" s="1" t="s">
        <v>24</v>
      </c>
      <c r="C340" s="25" t="s">
        <v>1140</v>
      </c>
      <c r="D340" s="25" t="s">
        <v>85</v>
      </c>
      <c r="E340" s="25" t="n">
        <v>4</v>
      </c>
      <c r="F340" s="25" t="n">
        <v>0</v>
      </c>
      <c r="G340" s="27" t="n">
        <v>0</v>
      </c>
      <c r="H340" s="25" t="n">
        <v>93</v>
      </c>
      <c r="I340" s="26" t="n">
        <v>0.0861</v>
      </c>
      <c r="J340" s="25" t="n">
        <v>4</v>
      </c>
      <c r="K340" s="26" t="n">
        <v>0.0091</v>
      </c>
      <c r="M340" s="0" t="s">
        <v>497</v>
      </c>
      <c r="N340" s="0" t="str">
        <f aca="false">IFERROR(VLOOKUP(A340,C$3:K$433,2,FALSE()),"")</f>
        <v/>
      </c>
      <c r="O340" s="0" t="str">
        <f aca="false">IFERROR(VLOOKUP(A340,C$3:K$433,3,FALSE()),"")</f>
        <v/>
      </c>
      <c r="P340" s="0" t="str">
        <f aca="false">IFERROR(VLOOKUP(A340,C$3:K$433,4,FALSE()),"")</f>
        <v/>
      </c>
      <c r="Q340" s="0" t="str">
        <f aca="false">IFERROR(VLOOKUP(A340,C$3:K$433,6,FALSE()),"")</f>
        <v/>
      </c>
      <c r="R340" s="0" t="str">
        <f aca="false">IFERROR(VLOOKUP(A340,C$3:K$433,8,FALSE()),"")</f>
        <v/>
      </c>
      <c r="AC340" s="25"/>
    </row>
    <row r="341" customFormat="false" ht="15" hidden="false" customHeight="false" outlineLevel="0" collapsed="false">
      <c r="A341" s="1" t="s">
        <v>498</v>
      </c>
      <c r="B341" s="1" t="s">
        <v>13</v>
      </c>
      <c r="C341" s="25" t="s">
        <v>1140</v>
      </c>
      <c r="D341" s="25" t="s">
        <v>85</v>
      </c>
      <c r="E341" s="25" t="n">
        <v>6</v>
      </c>
      <c r="F341" s="25" t="n">
        <v>0</v>
      </c>
      <c r="G341" s="27" t="n">
        <v>0</v>
      </c>
      <c r="H341" s="25" t="n">
        <v>67</v>
      </c>
      <c r="I341" s="26" t="n">
        <v>0.0631</v>
      </c>
      <c r="J341" s="25" t="n">
        <v>4</v>
      </c>
      <c r="K341" s="26" t="n">
        <v>0.0091</v>
      </c>
      <c r="M341" s="0" t="s">
        <v>498</v>
      </c>
      <c r="N341" s="0" t="str">
        <f aca="false">IFERROR(VLOOKUP(A341,C$3:K$433,2,FALSE()),"")</f>
        <v>G</v>
      </c>
      <c r="O341" s="0" t="n">
        <f aca="false">IFERROR(VLOOKUP(A341,C$3:K$433,3,FALSE()),"")</f>
        <v>1</v>
      </c>
      <c r="P341" s="0" t="n">
        <f aca="false">IFERROR(VLOOKUP(A341,C$3:K$433,4,FALSE()),"")</f>
        <v>0</v>
      </c>
      <c r="Q341" s="0" t="n">
        <f aca="false">IFERROR(VLOOKUP(A341,C$3:K$433,6,FALSE()),"")</f>
        <v>0</v>
      </c>
      <c r="R341" s="0" t="n">
        <f aca="false">IFERROR(VLOOKUP(A341,C$3:K$433,8,FALSE()),"")</f>
        <v>1</v>
      </c>
      <c r="AC341" s="25"/>
    </row>
    <row r="342" customFormat="false" ht="15" hidden="false" customHeight="false" outlineLevel="0" collapsed="false">
      <c r="A342" s="1" t="s">
        <v>499</v>
      </c>
      <c r="B342" s="1" t="s">
        <v>34</v>
      </c>
      <c r="C342" s="25" t="s">
        <v>824</v>
      </c>
      <c r="D342" s="25" t="s">
        <v>76</v>
      </c>
      <c r="E342" s="25" t="n">
        <v>1</v>
      </c>
      <c r="F342" s="25" t="n">
        <v>16</v>
      </c>
      <c r="G342" s="26" t="n">
        <v>0.0159</v>
      </c>
      <c r="H342" s="25" t="n">
        <v>0</v>
      </c>
      <c r="I342" s="27" t="n">
        <v>0</v>
      </c>
      <c r="J342" s="25" t="n">
        <v>0</v>
      </c>
      <c r="K342" s="27" t="n">
        <v>0</v>
      </c>
      <c r="M342" s="0" t="s">
        <v>499</v>
      </c>
      <c r="N342" s="0" t="str">
        <f aca="false">IFERROR(VLOOKUP(A342,C$3:K$433,2,FALSE()),"")</f>
        <v>WR</v>
      </c>
      <c r="O342" s="0" t="n">
        <f aca="false">IFERROR(VLOOKUP(A342,C$3:K$433,3,FALSE()),"")</f>
        <v>16</v>
      </c>
      <c r="P342" s="0" t="n">
        <f aca="false">IFERROR(VLOOKUP(A342,C$3:K$433,4,FALSE()),"")</f>
        <v>781</v>
      </c>
      <c r="Q342" s="0" t="n">
        <f aca="false">IFERROR(VLOOKUP(A342,C$3:K$433,6,FALSE()),"")</f>
        <v>0</v>
      </c>
      <c r="R342" s="0" t="n">
        <f aca="false">IFERROR(VLOOKUP(A342,C$3:K$433,8,FALSE()),"")</f>
        <v>66</v>
      </c>
      <c r="AC342" s="25"/>
    </row>
    <row r="343" customFormat="false" ht="15" hidden="false" customHeight="false" outlineLevel="0" collapsed="false">
      <c r="A343" s="1" t="s">
        <v>500</v>
      </c>
      <c r="B343" s="1" t="s">
        <v>68</v>
      </c>
      <c r="C343" s="25" t="s">
        <v>830</v>
      </c>
      <c r="D343" s="25" t="s">
        <v>80</v>
      </c>
      <c r="E343" s="25" t="n">
        <v>2</v>
      </c>
      <c r="F343" s="25" t="n">
        <v>3</v>
      </c>
      <c r="G343" s="26" t="n">
        <v>0.0028</v>
      </c>
      <c r="H343" s="25" t="n">
        <v>0</v>
      </c>
      <c r="I343" s="27" t="n">
        <v>0</v>
      </c>
      <c r="J343" s="25" t="n">
        <v>9</v>
      </c>
      <c r="K343" s="26" t="n">
        <v>0.0197</v>
      </c>
      <c r="M343" s="0" t="s">
        <v>500</v>
      </c>
      <c r="N343" s="0" t="str">
        <f aca="false">IFERROR(VLOOKUP(A343,C$3:K$433,2,FALSE()),"")</f>
        <v>G</v>
      </c>
      <c r="O343" s="0" t="n">
        <f aca="false">IFERROR(VLOOKUP(A343,C$3:K$433,3,FALSE()),"")</f>
        <v>11</v>
      </c>
      <c r="P343" s="0" t="n">
        <f aca="false">IFERROR(VLOOKUP(A343,C$3:K$433,4,FALSE()),"")</f>
        <v>395</v>
      </c>
      <c r="Q343" s="0" t="n">
        <f aca="false">IFERROR(VLOOKUP(A343,C$3:K$433,6,FALSE()),"")</f>
        <v>0</v>
      </c>
      <c r="R343" s="0" t="n">
        <f aca="false">IFERROR(VLOOKUP(A343,C$3:K$433,8,FALSE()),"")</f>
        <v>28</v>
      </c>
      <c r="AC343" s="25"/>
    </row>
    <row r="344" customFormat="false" ht="15" hidden="false" customHeight="false" outlineLevel="0" collapsed="false">
      <c r="A344" s="1" t="s">
        <v>501</v>
      </c>
      <c r="B344" s="1" t="s">
        <v>30</v>
      </c>
      <c r="C344" s="25" t="s">
        <v>831</v>
      </c>
      <c r="D344" s="25" t="s">
        <v>1003</v>
      </c>
      <c r="E344" s="25" t="n">
        <v>16</v>
      </c>
      <c r="F344" s="25" t="n">
        <v>0</v>
      </c>
      <c r="G344" s="27" t="n">
        <v>0</v>
      </c>
      <c r="H344" s="25" t="n">
        <v>666</v>
      </c>
      <c r="I344" s="26" t="n">
        <v>0.5801</v>
      </c>
      <c r="J344" s="25" t="n">
        <v>2</v>
      </c>
      <c r="K344" s="26" t="n">
        <v>0.0043</v>
      </c>
      <c r="M344" s="0" t="s">
        <v>501</v>
      </c>
      <c r="N344" s="0" t="str">
        <f aca="false">IFERROR(VLOOKUP(A344,C$3:K$433,2,FALSE()),"")</f>
        <v>SS</v>
      </c>
      <c r="O344" s="0" t="n">
        <f aca="false">IFERROR(VLOOKUP(A344,C$3:K$433,3,FALSE()),"")</f>
        <v>15</v>
      </c>
      <c r="P344" s="0" t="n">
        <f aca="false">IFERROR(VLOOKUP(A344,C$3:K$433,4,FALSE()),"")</f>
        <v>0</v>
      </c>
      <c r="Q344" s="0" t="n">
        <f aca="false">IFERROR(VLOOKUP(A344,C$3:K$433,6,FALSE()),"")</f>
        <v>615</v>
      </c>
      <c r="R344" s="0" t="n">
        <f aca="false">IFERROR(VLOOKUP(A344,C$3:K$433,8,FALSE()),"")</f>
        <v>170</v>
      </c>
      <c r="AC344" s="25"/>
    </row>
    <row r="345" customFormat="false" ht="15" hidden="false" customHeight="false" outlineLevel="0" collapsed="false">
      <c r="A345" s="1" t="s">
        <v>503</v>
      </c>
      <c r="B345" s="1" t="s">
        <v>504</v>
      </c>
      <c r="C345" s="25" t="s">
        <v>832</v>
      </c>
      <c r="D345" s="25" t="s">
        <v>34</v>
      </c>
      <c r="E345" s="25" t="n">
        <v>5</v>
      </c>
      <c r="F345" s="25" t="n">
        <v>30</v>
      </c>
      <c r="G345" s="26" t="n">
        <v>0.027</v>
      </c>
      <c r="H345" s="25" t="n">
        <v>0</v>
      </c>
      <c r="I345" s="27" t="n">
        <v>0</v>
      </c>
      <c r="J345" s="25" t="n">
        <v>0</v>
      </c>
      <c r="K345" s="27" t="n">
        <v>0</v>
      </c>
      <c r="M345" s="0" t="s">
        <v>503</v>
      </c>
      <c r="N345" s="0" t="str">
        <f aca="false">IFERROR(VLOOKUP(A345,C$3:K$433,2,FALSE()),"")</f>
        <v/>
      </c>
      <c r="O345" s="0" t="str">
        <f aca="false">IFERROR(VLOOKUP(A345,C$3:K$433,3,FALSE()),"")</f>
        <v/>
      </c>
      <c r="P345" s="0" t="str">
        <f aca="false">IFERROR(VLOOKUP(A345,C$3:K$433,4,FALSE()),"")</f>
        <v/>
      </c>
      <c r="Q345" s="0" t="str">
        <f aca="false">IFERROR(VLOOKUP(A345,C$3:K$433,6,FALSE()),"")</f>
        <v/>
      </c>
      <c r="R345" s="0" t="str">
        <f aca="false">IFERROR(VLOOKUP(A345,C$3:K$433,8,FALSE()),"")</f>
        <v/>
      </c>
      <c r="AC345" s="25"/>
    </row>
    <row r="346" customFormat="false" ht="15" hidden="false" customHeight="false" outlineLevel="0" collapsed="false">
      <c r="A346" s="1" t="s">
        <v>505</v>
      </c>
      <c r="B346" s="1" t="s">
        <v>30</v>
      </c>
      <c r="C346" s="25" t="s">
        <v>833</v>
      </c>
      <c r="D346" s="25" t="s">
        <v>1003</v>
      </c>
      <c r="E346" s="25" t="n">
        <v>14</v>
      </c>
      <c r="F346" s="25" t="n">
        <v>0</v>
      </c>
      <c r="G346" s="27" t="n">
        <v>0</v>
      </c>
      <c r="H346" s="25" t="n">
        <v>534</v>
      </c>
      <c r="I346" s="26" t="n">
        <v>0.4991</v>
      </c>
      <c r="J346" s="25" t="n">
        <v>148</v>
      </c>
      <c r="K346" s="26" t="n">
        <v>0.3083</v>
      </c>
      <c r="M346" s="0" t="s">
        <v>505</v>
      </c>
      <c r="N346" s="0" t="str">
        <f aca="false">IFERROR(VLOOKUP(A346,C$3:K$433,2,FALSE()),"")</f>
        <v/>
      </c>
      <c r="O346" s="0" t="str">
        <f aca="false">IFERROR(VLOOKUP(A346,C$3:K$433,3,FALSE()),"")</f>
        <v/>
      </c>
      <c r="P346" s="0" t="str">
        <f aca="false">IFERROR(VLOOKUP(A346,C$3:K$433,4,FALSE()),"")</f>
        <v/>
      </c>
      <c r="Q346" s="0" t="str">
        <f aca="false">IFERROR(VLOOKUP(A346,C$3:K$433,6,FALSE()),"")</f>
        <v/>
      </c>
      <c r="R346" s="0" t="str">
        <f aca="false">IFERROR(VLOOKUP(A346,C$3:K$433,8,FALSE()),"")</f>
        <v/>
      </c>
      <c r="AC346" s="25"/>
    </row>
    <row r="347" customFormat="false" ht="15" hidden="false" customHeight="false" outlineLevel="0" collapsed="false">
      <c r="A347" s="1" t="s">
        <v>506</v>
      </c>
      <c r="B347" s="1" t="s">
        <v>37</v>
      </c>
      <c r="C347" s="25" t="s">
        <v>1141</v>
      </c>
      <c r="D347" s="25" t="s">
        <v>30</v>
      </c>
      <c r="E347" s="25" t="n">
        <v>3</v>
      </c>
      <c r="F347" s="25" t="n">
        <v>0</v>
      </c>
      <c r="G347" s="27" t="n">
        <v>0</v>
      </c>
      <c r="H347" s="25" t="n">
        <v>1</v>
      </c>
      <c r="I347" s="26" t="n">
        <v>0.0009</v>
      </c>
      <c r="J347" s="25" t="n">
        <v>69</v>
      </c>
      <c r="K347" s="26" t="n">
        <v>0.1471</v>
      </c>
      <c r="M347" s="0" t="s">
        <v>506</v>
      </c>
      <c r="N347" s="0" t="str">
        <f aca="false">IFERROR(VLOOKUP(A347,C$3:K$433,2,FALSE()),"")</f>
        <v/>
      </c>
      <c r="O347" s="0" t="str">
        <f aca="false">IFERROR(VLOOKUP(A347,C$3:K$433,3,FALSE()),"")</f>
        <v/>
      </c>
      <c r="P347" s="0" t="str">
        <f aca="false">IFERROR(VLOOKUP(A347,C$3:K$433,4,FALSE()),"")</f>
        <v/>
      </c>
      <c r="Q347" s="0" t="str">
        <f aca="false">IFERROR(VLOOKUP(A347,C$3:K$433,6,FALSE()),"")</f>
        <v/>
      </c>
      <c r="R347" s="0" t="str">
        <f aca="false">IFERROR(VLOOKUP(A347,C$3:K$433,8,FALSE()),"")</f>
        <v/>
      </c>
      <c r="AC347" s="25"/>
    </row>
    <row r="348" customFormat="false" ht="15" hidden="false" customHeight="false" outlineLevel="0" collapsed="false">
      <c r="A348" s="1" t="s">
        <v>508</v>
      </c>
      <c r="B348" s="1" t="s">
        <v>34</v>
      </c>
      <c r="C348" s="25" t="s">
        <v>1141</v>
      </c>
      <c r="D348" s="25" t="s">
        <v>30</v>
      </c>
      <c r="E348" s="25" t="n">
        <v>7</v>
      </c>
      <c r="F348" s="25" t="n">
        <v>0</v>
      </c>
      <c r="G348" s="27" t="n">
        <v>0</v>
      </c>
      <c r="H348" s="25" t="n">
        <v>0</v>
      </c>
      <c r="I348" s="27" t="n">
        <v>0</v>
      </c>
      <c r="J348" s="25" t="n">
        <v>130</v>
      </c>
      <c r="K348" s="26" t="n">
        <v>0.2725</v>
      </c>
      <c r="M348" s="0" t="s">
        <v>508</v>
      </c>
      <c r="N348" s="0" t="str">
        <f aca="false">IFERROR(VLOOKUP(A348,C$3:K$433,2,FALSE()),"")</f>
        <v/>
      </c>
      <c r="O348" s="0" t="str">
        <f aca="false">IFERROR(VLOOKUP(A348,C$3:K$433,3,FALSE()),"")</f>
        <v/>
      </c>
      <c r="P348" s="0" t="str">
        <f aca="false">IFERROR(VLOOKUP(A348,C$3:K$433,4,FALSE()),"")</f>
        <v/>
      </c>
      <c r="Q348" s="0" t="str">
        <f aca="false">IFERROR(VLOOKUP(A348,C$3:K$433,6,FALSE()),"")</f>
        <v/>
      </c>
      <c r="R348" s="0" t="str">
        <f aca="false">IFERROR(VLOOKUP(A348,C$3:K$433,8,FALSE()),"")</f>
        <v/>
      </c>
      <c r="AC348" s="25"/>
    </row>
    <row r="349" customFormat="false" ht="15" hidden="false" customHeight="false" outlineLevel="0" collapsed="false">
      <c r="A349" s="1" t="s">
        <v>509</v>
      </c>
      <c r="B349" s="1" t="s">
        <v>13</v>
      </c>
      <c r="C349" s="25" t="s">
        <v>1143</v>
      </c>
      <c r="D349" s="25" t="s">
        <v>1003</v>
      </c>
      <c r="E349" s="25" t="n">
        <v>4</v>
      </c>
      <c r="F349" s="25" t="n">
        <v>0</v>
      </c>
      <c r="G349" s="27" t="n">
        <v>0</v>
      </c>
      <c r="H349" s="25" t="n">
        <v>242</v>
      </c>
      <c r="I349" s="26" t="n">
        <v>0.2251</v>
      </c>
      <c r="J349" s="25" t="n">
        <v>20</v>
      </c>
      <c r="K349" s="26" t="n">
        <v>0.0418</v>
      </c>
      <c r="M349" s="0" t="s">
        <v>509</v>
      </c>
      <c r="N349" s="0" t="str">
        <f aca="false">IFERROR(VLOOKUP(A349,C$3:K$433,2,FALSE()),"")</f>
        <v/>
      </c>
      <c r="O349" s="0" t="str">
        <f aca="false">IFERROR(VLOOKUP(A349,C$3:K$433,3,FALSE()),"")</f>
        <v/>
      </c>
      <c r="P349" s="0" t="str">
        <f aca="false">IFERROR(VLOOKUP(A349,C$3:K$433,4,FALSE()),"")</f>
        <v/>
      </c>
      <c r="Q349" s="0" t="str">
        <f aca="false">IFERROR(VLOOKUP(A349,C$3:K$433,6,FALSE()),"")</f>
        <v/>
      </c>
      <c r="R349" s="0" t="str">
        <f aca="false">IFERROR(VLOOKUP(A349,C$3:K$433,8,FALSE()),"")</f>
        <v/>
      </c>
      <c r="AC349" s="25"/>
    </row>
    <row r="350" customFormat="false" ht="15" hidden="false" customHeight="false" outlineLevel="0" collapsed="false">
      <c r="A350" s="1" t="s">
        <v>510</v>
      </c>
      <c r="B350" s="1" t="s">
        <v>40</v>
      </c>
      <c r="C350" s="25" t="s">
        <v>1143</v>
      </c>
      <c r="D350" s="25" t="s">
        <v>1003</v>
      </c>
      <c r="E350" s="25" t="n">
        <v>4</v>
      </c>
      <c r="F350" s="25" t="n">
        <v>0</v>
      </c>
      <c r="G350" s="27" t="n">
        <v>0</v>
      </c>
      <c r="H350" s="25" t="n">
        <v>170</v>
      </c>
      <c r="I350" s="26" t="n">
        <v>0.158</v>
      </c>
      <c r="J350" s="25" t="n">
        <v>13</v>
      </c>
      <c r="K350" s="26" t="n">
        <v>0.0279</v>
      </c>
      <c r="M350" s="0" t="s">
        <v>510</v>
      </c>
      <c r="N350" s="0" t="str">
        <f aca="false">IFERROR(VLOOKUP(A350,C$3:K$433,2,FALSE()),"")</f>
        <v>RB</v>
      </c>
      <c r="O350" s="0" t="n">
        <f aca="false">IFERROR(VLOOKUP(A350,C$3:K$433,3,FALSE()),"")</f>
        <v>8</v>
      </c>
      <c r="P350" s="0" t="n">
        <f aca="false">IFERROR(VLOOKUP(A350,C$3:K$433,4,FALSE()),"")</f>
        <v>41</v>
      </c>
      <c r="Q350" s="0" t="n">
        <f aca="false">IFERROR(VLOOKUP(A350,C$3:K$433,6,FALSE()),"")</f>
        <v>0</v>
      </c>
      <c r="R350" s="0" t="n">
        <f aca="false">IFERROR(VLOOKUP(A350,C$3:K$433,8,FALSE()),"")</f>
        <v>93</v>
      </c>
      <c r="AC350" s="25"/>
    </row>
    <row r="351" customFormat="false" ht="15" hidden="false" customHeight="false" outlineLevel="0" collapsed="false">
      <c r="A351" s="1" t="s">
        <v>511</v>
      </c>
      <c r="B351" s="1" t="s">
        <v>40</v>
      </c>
      <c r="C351" s="25" t="s">
        <v>838</v>
      </c>
      <c r="D351" s="25" t="s">
        <v>34</v>
      </c>
      <c r="E351" s="25" t="n">
        <v>13</v>
      </c>
      <c r="F351" s="25" t="n">
        <v>694</v>
      </c>
      <c r="G351" s="26" t="n">
        <v>0.6591</v>
      </c>
      <c r="H351" s="25" t="n">
        <v>0</v>
      </c>
      <c r="I351" s="27" t="n">
        <v>0</v>
      </c>
      <c r="J351" s="25" t="n">
        <v>8</v>
      </c>
      <c r="K351" s="26" t="n">
        <v>0.0186</v>
      </c>
      <c r="M351" s="0" t="s">
        <v>511</v>
      </c>
      <c r="N351" s="0" t="str">
        <f aca="false">IFERROR(VLOOKUP(A351,C$3:K$433,2,FALSE()),"")</f>
        <v/>
      </c>
      <c r="O351" s="0" t="str">
        <f aca="false">IFERROR(VLOOKUP(A351,C$3:K$433,3,FALSE()),"")</f>
        <v/>
      </c>
      <c r="P351" s="0" t="str">
        <f aca="false">IFERROR(VLOOKUP(A351,C$3:K$433,4,FALSE()),"")</f>
        <v/>
      </c>
      <c r="Q351" s="0" t="str">
        <f aca="false">IFERROR(VLOOKUP(A351,C$3:K$433,6,FALSE()),"")</f>
        <v/>
      </c>
      <c r="R351" s="0" t="str">
        <f aca="false">IFERROR(VLOOKUP(A351,C$3:K$433,8,FALSE()),"")</f>
        <v/>
      </c>
      <c r="AC351" s="25"/>
    </row>
    <row r="352" customFormat="false" ht="15" hidden="false" customHeight="false" outlineLevel="0" collapsed="false">
      <c r="A352" s="1" t="s">
        <v>513</v>
      </c>
      <c r="B352" s="1" t="s">
        <v>34</v>
      </c>
      <c r="C352" s="25" t="s">
        <v>842</v>
      </c>
      <c r="D352" s="25" t="s">
        <v>1003</v>
      </c>
      <c r="E352" s="25" t="n">
        <v>10</v>
      </c>
      <c r="F352" s="25" t="n">
        <v>0</v>
      </c>
      <c r="G352" s="27" t="n">
        <v>0</v>
      </c>
      <c r="H352" s="25" t="n">
        <v>133</v>
      </c>
      <c r="I352" s="26" t="n">
        <v>0.1268</v>
      </c>
      <c r="J352" s="25" t="n">
        <v>136</v>
      </c>
      <c r="K352" s="26" t="n">
        <v>0.2851</v>
      </c>
      <c r="M352" s="0" t="s">
        <v>513</v>
      </c>
      <c r="N352" s="0" t="str">
        <f aca="false">IFERROR(VLOOKUP(A352,C$3:K$433,2,FALSE()),"")</f>
        <v/>
      </c>
      <c r="O352" s="0" t="str">
        <f aca="false">IFERROR(VLOOKUP(A352,C$3:K$433,3,FALSE()),"")</f>
        <v/>
      </c>
      <c r="P352" s="0" t="str">
        <f aca="false">IFERROR(VLOOKUP(A352,C$3:K$433,4,FALSE()),"")</f>
        <v/>
      </c>
      <c r="Q352" s="0" t="str">
        <f aca="false">IFERROR(VLOOKUP(A352,C$3:K$433,6,FALSE()),"")</f>
        <v/>
      </c>
      <c r="R352" s="0" t="str">
        <f aca="false">IFERROR(VLOOKUP(A352,C$3:K$433,8,FALSE()),"")</f>
        <v/>
      </c>
      <c r="AC352" s="25"/>
    </row>
    <row r="353" customFormat="false" ht="15" hidden="false" customHeight="false" outlineLevel="0" collapsed="false">
      <c r="A353" s="1" t="s">
        <v>514</v>
      </c>
      <c r="B353" s="1" t="s">
        <v>40</v>
      </c>
      <c r="C353" s="25" t="s">
        <v>1144</v>
      </c>
      <c r="D353" s="25" t="s">
        <v>47</v>
      </c>
      <c r="E353" s="25" t="n">
        <v>5</v>
      </c>
      <c r="F353" s="25" t="n">
        <v>0</v>
      </c>
      <c r="G353" s="27" t="n">
        <v>0</v>
      </c>
      <c r="H353" s="25" t="n">
        <v>218</v>
      </c>
      <c r="I353" s="26" t="n">
        <v>0.2037</v>
      </c>
      <c r="J353" s="25" t="n">
        <v>60</v>
      </c>
      <c r="K353" s="26" t="n">
        <v>0.1282</v>
      </c>
      <c r="M353" s="0" t="s">
        <v>514</v>
      </c>
      <c r="N353" s="0" t="str">
        <f aca="false">IFERROR(VLOOKUP(A353,C$3:K$433,2,FALSE()),"")</f>
        <v>RB</v>
      </c>
      <c r="O353" s="0" t="n">
        <f aca="false">IFERROR(VLOOKUP(A353,C$3:K$433,3,FALSE()),"")</f>
        <v>15</v>
      </c>
      <c r="P353" s="0" t="n">
        <f aca="false">IFERROR(VLOOKUP(A353,C$3:K$433,4,FALSE()),"")</f>
        <v>581</v>
      </c>
      <c r="Q353" s="0" t="n">
        <f aca="false">IFERROR(VLOOKUP(A353,C$3:K$433,6,FALSE()),"")</f>
        <v>0</v>
      </c>
      <c r="R353" s="0" t="n">
        <f aca="false">IFERROR(VLOOKUP(A353,C$3:K$433,8,FALSE()),"")</f>
        <v>17</v>
      </c>
      <c r="AC353" s="25"/>
    </row>
    <row r="354" customFormat="false" ht="15" hidden="false" customHeight="false" outlineLevel="0" collapsed="false">
      <c r="A354" s="1" t="s">
        <v>515</v>
      </c>
      <c r="B354" s="1" t="s">
        <v>16</v>
      </c>
      <c r="C354" s="25" t="s">
        <v>1144</v>
      </c>
      <c r="D354" s="25" t="s">
        <v>47</v>
      </c>
      <c r="E354" s="25" t="n">
        <v>1</v>
      </c>
      <c r="F354" s="25" t="n">
        <v>0</v>
      </c>
      <c r="G354" s="27" t="n">
        <v>0</v>
      </c>
      <c r="H354" s="25" t="n">
        <v>1</v>
      </c>
      <c r="I354" s="26" t="n">
        <v>0.0009</v>
      </c>
      <c r="J354" s="25" t="n">
        <v>12</v>
      </c>
      <c r="K354" s="26" t="n">
        <v>0.0267</v>
      </c>
      <c r="M354" s="0" t="s">
        <v>515</v>
      </c>
      <c r="N354" s="0" t="str">
        <f aca="false">IFERROR(VLOOKUP(A354,C$3:K$433,2,FALSE()),"")</f>
        <v/>
      </c>
      <c r="O354" s="0" t="str">
        <f aca="false">IFERROR(VLOOKUP(A354,C$3:K$433,3,FALSE()),"")</f>
        <v/>
      </c>
      <c r="P354" s="0" t="str">
        <f aca="false">IFERROR(VLOOKUP(A354,C$3:K$433,4,FALSE()),"")</f>
        <v/>
      </c>
      <c r="Q354" s="0" t="str">
        <f aca="false">IFERROR(VLOOKUP(A354,C$3:K$433,6,FALSE()),"")</f>
        <v/>
      </c>
      <c r="R354" s="0" t="str">
        <f aca="false">IFERROR(VLOOKUP(A354,C$3:K$433,8,FALSE()),"")</f>
        <v/>
      </c>
      <c r="AC354" s="25"/>
    </row>
    <row r="355" customFormat="false" ht="15" hidden="false" customHeight="false" outlineLevel="0" collapsed="false">
      <c r="A355" s="1" t="s">
        <v>517</v>
      </c>
      <c r="B355" s="1" t="s">
        <v>16</v>
      </c>
      <c r="C355" s="25" t="s">
        <v>847</v>
      </c>
      <c r="D355" s="25" t="s">
        <v>47</v>
      </c>
      <c r="E355" s="25" t="n">
        <v>15</v>
      </c>
      <c r="F355" s="25" t="n">
        <v>0</v>
      </c>
      <c r="G355" s="27" t="n">
        <v>0</v>
      </c>
      <c r="H355" s="25" t="n">
        <v>1013</v>
      </c>
      <c r="I355" s="26" t="n">
        <v>0.9085</v>
      </c>
      <c r="J355" s="25" t="n">
        <v>117</v>
      </c>
      <c r="K355" s="26" t="n">
        <v>0.2612</v>
      </c>
      <c r="M355" s="0" t="s">
        <v>517</v>
      </c>
      <c r="N355" s="0" t="str">
        <f aca="false">IFERROR(VLOOKUP(A355,C$3:K$433,2,FALSE()),"")</f>
        <v>TE</v>
      </c>
      <c r="O355" s="0" t="n">
        <f aca="false">IFERROR(VLOOKUP(A355,C$3:K$433,3,FALSE()),"")</f>
        <v>12</v>
      </c>
      <c r="P355" s="0" t="n">
        <f aca="false">IFERROR(VLOOKUP(A355,C$3:K$433,4,FALSE()),"")</f>
        <v>234</v>
      </c>
      <c r="Q355" s="0" t="n">
        <f aca="false">IFERROR(VLOOKUP(A355,C$3:K$433,6,FALSE()),"")</f>
        <v>0</v>
      </c>
      <c r="R355" s="0" t="n">
        <f aca="false">IFERROR(VLOOKUP(A355,C$3:K$433,8,FALSE()),"")</f>
        <v>4</v>
      </c>
      <c r="AC355" s="25"/>
    </row>
    <row r="356" customFormat="false" ht="15" hidden="false" customHeight="false" outlineLevel="0" collapsed="false">
      <c r="A356" s="1" t="s">
        <v>518</v>
      </c>
      <c r="B356" s="1" t="s">
        <v>19</v>
      </c>
      <c r="C356" s="25" t="s">
        <v>849</v>
      </c>
      <c r="D356" s="25" t="s">
        <v>1014</v>
      </c>
      <c r="E356" s="25" t="n">
        <v>15</v>
      </c>
      <c r="F356" s="25" t="n">
        <v>883</v>
      </c>
      <c r="G356" s="26" t="n">
        <v>0.8386</v>
      </c>
      <c r="H356" s="25" t="n">
        <v>0</v>
      </c>
      <c r="I356" s="27" t="n">
        <v>0</v>
      </c>
      <c r="J356" s="25" t="n">
        <v>51</v>
      </c>
      <c r="K356" s="26" t="n">
        <v>0.1189</v>
      </c>
      <c r="M356" s="0" t="s">
        <v>518</v>
      </c>
      <c r="N356" s="0" t="str">
        <f aca="false">IFERROR(VLOOKUP(A356,C$3:K$433,2,FALSE()),"")</f>
        <v/>
      </c>
      <c r="O356" s="0" t="str">
        <f aca="false">IFERROR(VLOOKUP(A356,C$3:K$433,3,FALSE()),"")</f>
        <v/>
      </c>
      <c r="P356" s="0" t="str">
        <f aca="false">IFERROR(VLOOKUP(A356,C$3:K$433,4,FALSE()),"")</f>
        <v/>
      </c>
      <c r="Q356" s="0" t="str">
        <f aca="false">IFERROR(VLOOKUP(A356,C$3:K$433,6,FALSE()),"")</f>
        <v/>
      </c>
      <c r="R356" s="0" t="str">
        <f aca="false">IFERROR(VLOOKUP(A356,C$3:K$433,8,FALSE()),"")</f>
        <v/>
      </c>
      <c r="AC356" s="25"/>
    </row>
    <row r="357" customFormat="false" ht="15" hidden="false" customHeight="false" outlineLevel="0" collapsed="false">
      <c r="A357" s="1" t="s">
        <v>519</v>
      </c>
      <c r="B357" s="1" t="s">
        <v>85</v>
      </c>
      <c r="C357" s="25" t="s">
        <v>850</v>
      </c>
      <c r="D357" s="25" t="s">
        <v>40</v>
      </c>
      <c r="E357" s="25" t="n">
        <v>15</v>
      </c>
      <c r="F357" s="25" t="n">
        <v>577</v>
      </c>
      <c r="G357" s="26" t="n">
        <v>0.5184</v>
      </c>
      <c r="H357" s="25" t="n">
        <v>0</v>
      </c>
      <c r="I357" s="27" t="n">
        <v>0</v>
      </c>
      <c r="J357" s="25" t="n">
        <v>0</v>
      </c>
      <c r="K357" s="27" t="n">
        <v>0</v>
      </c>
      <c r="M357" s="0" t="s">
        <v>519</v>
      </c>
      <c r="N357" s="0" t="str">
        <f aca="false">IFERROR(VLOOKUP(A357,C$3:K$433,2,FALSE()),"")</f>
        <v/>
      </c>
      <c r="O357" s="0" t="str">
        <f aca="false">IFERROR(VLOOKUP(A357,C$3:K$433,3,FALSE()),"")</f>
        <v/>
      </c>
      <c r="P357" s="0" t="str">
        <f aca="false">IFERROR(VLOOKUP(A357,C$3:K$433,4,FALSE()),"")</f>
        <v/>
      </c>
      <c r="Q357" s="0" t="str">
        <f aca="false">IFERROR(VLOOKUP(A357,C$3:K$433,6,FALSE()),"")</f>
        <v/>
      </c>
      <c r="R357" s="0" t="str">
        <f aca="false">IFERROR(VLOOKUP(A357,C$3:K$433,8,FALSE()),"")</f>
        <v/>
      </c>
      <c r="AC357" s="25"/>
    </row>
    <row r="358" customFormat="false" ht="15" hidden="false" customHeight="false" outlineLevel="0" collapsed="false">
      <c r="A358" s="1" t="s">
        <v>520</v>
      </c>
      <c r="B358" s="1" t="s">
        <v>47</v>
      </c>
      <c r="C358" s="25" t="s">
        <v>852</v>
      </c>
      <c r="D358" s="25" t="s">
        <v>1003</v>
      </c>
      <c r="E358" s="25" t="n">
        <v>3</v>
      </c>
      <c r="F358" s="25" t="n">
        <v>0</v>
      </c>
      <c r="G358" s="27" t="n">
        <v>0</v>
      </c>
      <c r="H358" s="25" t="n">
        <v>0</v>
      </c>
      <c r="I358" s="27" t="n">
        <v>0</v>
      </c>
      <c r="J358" s="25" t="n">
        <v>59</v>
      </c>
      <c r="K358" s="26" t="n">
        <v>0.1326</v>
      </c>
      <c r="M358" s="0" t="s">
        <v>520</v>
      </c>
      <c r="N358" s="0" t="str">
        <f aca="false">IFERROR(VLOOKUP(A358,C$3:K$433,2,FALSE()),"")</f>
        <v/>
      </c>
      <c r="O358" s="0" t="str">
        <f aca="false">IFERROR(VLOOKUP(A358,C$3:K$433,3,FALSE()),"")</f>
        <v/>
      </c>
      <c r="P358" s="0" t="str">
        <f aca="false">IFERROR(VLOOKUP(A358,C$3:K$433,4,FALSE()),"")</f>
        <v/>
      </c>
      <c r="Q358" s="0" t="str">
        <f aca="false">IFERROR(VLOOKUP(A358,C$3:K$433,6,FALSE()),"")</f>
        <v/>
      </c>
      <c r="R358" s="0" t="str">
        <f aca="false">IFERROR(VLOOKUP(A358,C$3:K$433,8,FALSE()),"")</f>
        <v/>
      </c>
      <c r="AC358" s="25"/>
    </row>
    <row r="359" customFormat="false" ht="15" hidden="false" customHeight="false" outlineLevel="0" collapsed="false">
      <c r="A359" s="1" t="s">
        <v>521</v>
      </c>
      <c r="B359" s="1" t="s">
        <v>13</v>
      </c>
      <c r="C359" s="25" t="s">
        <v>852</v>
      </c>
      <c r="D359" s="25" t="s">
        <v>40</v>
      </c>
      <c r="E359" s="25" t="n">
        <v>13</v>
      </c>
      <c r="F359" s="25" t="n">
        <v>17</v>
      </c>
      <c r="G359" s="26" t="n">
        <v>0.0152</v>
      </c>
      <c r="H359" s="25" t="n">
        <v>0</v>
      </c>
      <c r="I359" s="27" t="n">
        <v>0</v>
      </c>
      <c r="J359" s="25" t="n">
        <v>241</v>
      </c>
      <c r="K359" s="26" t="n">
        <v>0.5095</v>
      </c>
      <c r="M359" s="0" t="s">
        <v>521</v>
      </c>
      <c r="N359" s="0" t="str">
        <f aca="false">IFERROR(VLOOKUP(A359,C$3:K$433,2,FALSE()),"")</f>
        <v>T</v>
      </c>
      <c r="O359" s="0" t="n">
        <f aca="false">IFERROR(VLOOKUP(A359,C$3:K$433,3,FALSE()),"")</f>
        <v>1</v>
      </c>
      <c r="P359" s="0" t="n">
        <f aca="false">IFERROR(VLOOKUP(A359,C$3:K$433,4,FALSE()),"")</f>
        <v>18</v>
      </c>
      <c r="Q359" s="0" t="n">
        <f aca="false">IFERROR(VLOOKUP(A359,C$3:K$433,6,FALSE()),"")</f>
        <v>0</v>
      </c>
      <c r="R359" s="0" t="n">
        <f aca="false">IFERROR(VLOOKUP(A359,C$3:K$433,8,FALSE()),"")</f>
        <v>1</v>
      </c>
      <c r="AC359" s="25"/>
    </row>
    <row r="360" customFormat="false" ht="15" hidden="false" customHeight="false" outlineLevel="0" collapsed="false">
      <c r="A360" s="1" t="s">
        <v>522</v>
      </c>
      <c r="B360" s="1" t="s">
        <v>30</v>
      </c>
      <c r="C360" s="25" t="s">
        <v>869</v>
      </c>
      <c r="D360" s="25" t="s">
        <v>40</v>
      </c>
      <c r="E360" s="25" t="n">
        <v>1</v>
      </c>
      <c r="F360" s="25" t="n">
        <v>12</v>
      </c>
      <c r="G360" s="26" t="n">
        <v>0.0106</v>
      </c>
      <c r="H360" s="25" t="n">
        <v>0</v>
      </c>
      <c r="I360" s="27" t="n">
        <v>0</v>
      </c>
      <c r="J360" s="25" t="n">
        <v>5</v>
      </c>
      <c r="K360" s="26" t="n">
        <v>0.0114</v>
      </c>
      <c r="M360" s="0" t="s">
        <v>522</v>
      </c>
      <c r="N360" s="0" t="str">
        <f aca="false">IFERROR(VLOOKUP(A360,C$3:K$433,2,FALSE()),"")</f>
        <v/>
      </c>
      <c r="O360" s="0" t="str">
        <f aca="false">IFERROR(VLOOKUP(A360,C$3:K$433,3,FALSE()),"")</f>
        <v/>
      </c>
      <c r="P360" s="0" t="str">
        <f aca="false">IFERROR(VLOOKUP(A360,C$3:K$433,4,FALSE()),"")</f>
        <v/>
      </c>
      <c r="Q360" s="0" t="str">
        <f aca="false">IFERROR(VLOOKUP(A360,C$3:K$433,6,FALSE()),"")</f>
        <v/>
      </c>
      <c r="R360" s="0" t="str">
        <f aca="false">IFERROR(VLOOKUP(A360,C$3:K$433,8,FALSE()),"")</f>
        <v/>
      </c>
      <c r="AC360" s="25"/>
    </row>
    <row r="361" customFormat="false" ht="15" hidden="false" customHeight="false" outlineLevel="0" collapsed="false">
      <c r="A361" s="1" t="s">
        <v>523</v>
      </c>
      <c r="B361" s="1" t="s">
        <v>40</v>
      </c>
      <c r="C361" s="25" t="s">
        <v>873</v>
      </c>
      <c r="D361" s="25" t="s">
        <v>40</v>
      </c>
      <c r="E361" s="25" t="n">
        <v>2</v>
      </c>
      <c r="F361" s="25" t="n">
        <v>6</v>
      </c>
      <c r="G361" s="26" t="n">
        <v>0.0057</v>
      </c>
      <c r="H361" s="25" t="n">
        <v>0</v>
      </c>
      <c r="I361" s="27" t="n">
        <v>0</v>
      </c>
      <c r="J361" s="25" t="n">
        <v>0</v>
      </c>
      <c r="K361" s="27" t="n">
        <v>0</v>
      </c>
      <c r="M361" s="0" t="s">
        <v>523</v>
      </c>
      <c r="N361" s="0" t="str">
        <f aca="false">IFERROR(VLOOKUP(A361,C$3:K$433,2,FALSE()),"")</f>
        <v>RB</v>
      </c>
      <c r="O361" s="0" t="n">
        <f aca="false">IFERROR(VLOOKUP(A361,C$3:K$433,3,FALSE()),"")</f>
        <v>12</v>
      </c>
      <c r="P361" s="0" t="n">
        <f aca="false">IFERROR(VLOOKUP(A361,C$3:K$433,4,FALSE()),"")</f>
        <v>247</v>
      </c>
      <c r="Q361" s="0" t="n">
        <f aca="false">IFERROR(VLOOKUP(A361,C$3:K$433,6,FALSE()),"")</f>
        <v>0</v>
      </c>
      <c r="R361" s="0" t="n">
        <f aca="false">IFERROR(VLOOKUP(A361,C$3:K$433,8,FALSE()),"")</f>
        <v>0</v>
      </c>
      <c r="AC361" s="25"/>
    </row>
    <row r="362" customFormat="false" ht="15" hidden="false" customHeight="false" outlineLevel="0" collapsed="false">
      <c r="A362" s="1" t="s">
        <v>525</v>
      </c>
      <c r="B362" s="1" t="s">
        <v>68</v>
      </c>
      <c r="C362" s="25" t="s">
        <v>875</v>
      </c>
      <c r="D362" s="25" t="s">
        <v>40</v>
      </c>
      <c r="E362" s="25" t="n">
        <v>5</v>
      </c>
      <c r="F362" s="25" t="n">
        <v>66</v>
      </c>
      <c r="G362" s="26" t="n">
        <v>0.0635</v>
      </c>
      <c r="H362" s="25" t="n">
        <v>0</v>
      </c>
      <c r="I362" s="27" t="n">
        <v>0</v>
      </c>
      <c r="J362" s="25" t="n">
        <v>35</v>
      </c>
      <c r="K362" s="26" t="n">
        <v>0.0737</v>
      </c>
      <c r="M362" s="0" t="s">
        <v>525</v>
      </c>
      <c r="N362" s="0" t="str">
        <f aca="false">IFERROR(VLOOKUP(A362,C$3:K$433,2,FALSE()),"")</f>
        <v/>
      </c>
      <c r="O362" s="0" t="str">
        <f aca="false">IFERROR(VLOOKUP(A362,C$3:K$433,3,FALSE()),"")</f>
        <v/>
      </c>
      <c r="P362" s="0" t="str">
        <f aca="false">IFERROR(VLOOKUP(A362,C$3:K$433,4,FALSE()),"")</f>
        <v/>
      </c>
      <c r="Q362" s="0" t="str">
        <f aca="false">IFERROR(VLOOKUP(A362,C$3:K$433,6,FALSE()),"")</f>
        <v/>
      </c>
      <c r="R362" s="0" t="str">
        <f aca="false">IFERROR(VLOOKUP(A362,C$3:K$433,8,FALSE()),"")</f>
        <v/>
      </c>
      <c r="AC362" s="25"/>
    </row>
    <row r="363" customFormat="false" ht="15" hidden="false" customHeight="false" outlineLevel="0" collapsed="false">
      <c r="A363" s="1" t="s">
        <v>526</v>
      </c>
      <c r="B363" s="1" t="s">
        <v>37</v>
      </c>
      <c r="C363" s="25" t="s">
        <v>879</v>
      </c>
      <c r="D363" s="25" t="s">
        <v>40</v>
      </c>
      <c r="E363" s="25" t="n">
        <v>13</v>
      </c>
      <c r="F363" s="25" t="n">
        <v>353</v>
      </c>
      <c r="G363" s="26" t="n">
        <v>0.3397</v>
      </c>
      <c r="H363" s="25" t="n">
        <v>0</v>
      </c>
      <c r="I363" s="27" t="n">
        <v>0</v>
      </c>
      <c r="J363" s="25" t="n">
        <v>0</v>
      </c>
      <c r="K363" s="27" t="n">
        <v>0</v>
      </c>
      <c r="M363" s="0" t="s">
        <v>526</v>
      </c>
      <c r="N363" s="0" t="str">
        <f aca="false">IFERROR(VLOOKUP(A363,C$3:K$433,2,FALSE()),"")</f>
        <v>FS</v>
      </c>
      <c r="O363" s="0" t="n">
        <f aca="false">IFERROR(VLOOKUP(A363,C$3:K$433,3,FALSE()),"")</f>
        <v>2</v>
      </c>
      <c r="P363" s="0" t="n">
        <f aca="false">IFERROR(VLOOKUP(A363,C$3:K$433,4,FALSE()),"")</f>
        <v>0</v>
      </c>
      <c r="Q363" s="0" t="n">
        <f aca="false">IFERROR(VLOOKUP(A363,C$3:K$433,6,FALSE()),"")</f>
        <v>0</v>
      </c>
      <c r="R363" s="0" t="n">
        <f aca="false">IFERROR(VLOOKUP(A363,C$3:K$433,8,FALSE()),"")</f>
        <v>13</v>
      </c>
      <c r="AC363" s="25"/>
    </row>
    <row r="364" customFormat="false" ht="15" hidden="false" customHeight="false" outlineLevel="0" collapsed="false">
      <c r="A364" s="1" t="s">
        <v>527</v>
      </c>
      <c r="B364" s="1" t="s">
        <v>55</v>
      </c>
      <c r="C364" s="25" t="s">
        <v>882</v>
      </c>
      <c r="D364" s="25" t="s">
        <v>40</v>
      </c>
      <c r="E364" s="25" t="n">
        <v>9</v>
      </c>
      <c r="F364" s="25" t="n">
        <v>303</v>
      </c>
      <c r="G364" s="26" t="n">
        <v>0.2861</v>
      </c>
      <c r="H364" s="25" t="n">
        <v>0</v>
      </c>
      <c r="I364" s="27" t="n">
        <v>0</v>
      </c>
      <c r="J364" s="25" t="n">
        <v>0</v>
      </c>
      <c r="K364" s="27" t="n">
        <v>0</v>
      </c>
      <c r="M364" s="0" t="s">
        <v>527</v>
      </c>
      <c r="N364" s="0" t="str">
        <f aca="false">IFERROR(VLOOKUP(A364,C$3:K$433,2,FALSE()),"")</f>
        <v/>
      </c>
      <c r="O364" s="0" t="str">
        <f aca="false">IFERROR(VLOOKUP(A364,C$3:K$433,3,FALSE()),"")</f>
        <v/>
      </c>
      <c r="P364" s="0" t="str">
        <f aca="false">IFERROR(VLOOKUP(A364,C$3:K$433,4,FALSE()),"")</f>
        <v/>
      </c>
      <c r="Q364" s="0" t="str">
        <f aca="false">IFERROR(VLOOKUP(A364,C$3:K$433,6,FALSE()),"")</f>
        <v/>
      </c>
      <c r="R364" s="0" t="str">
        <f aca="false">IFERROR(VLOOKUP(A364,C$3:K$433,8,FALSE()),"")</f>
        <v/>
      </c>
      <c r="AC364" s="25"/>
    </row>
    <row r="365" customFormat="false" ht="15" hidden="false" customHeight="false" outlineLevel="0" collapsed="false">
      <c r="A365" s="1" t="s">
        <v>528</v>
      </c>
      <c r="B365" s="1" t="s">
        <v>76</v>
      </c>
      <c r="C365" s="25" t="s">
        <v>884</v>
      </c>
      <c r="D365" s="25" t="s">
        <v>1003</v>
      </c>
      <c r="E365" s="25" t="n">
        <v>14</v>
      </c>
      <c r="F365" s="25" t="n">
        <v>0</v>
      </c>
      <c r="G365" s="27" t="n">
        <v>0</v>
      </c>
      <c r="H365" s="25" t="n">
        <v>63</v>
      </c>
      <c r="I365" s="26" t="n">
        <v>0.0613</v>
      </c>
      <c r="J365" s="25" t="n">
        <v>260</v>
      </c>
      <c r="K365" s="26" t="n">
        <v>0.625</v>
      </c>
      <c r="M365" s="0" t="s">
        <v>528</v>
      </c>
      <c r="N365" s="0" t="str">
        <f aca="false">IFERROR(VLOOKUP(A365,C$3:K$433,2,FALSE()),"")</f>
        <v/>
      </c>
      <c r="O365" s="0" t="str">
        <f aca="false">IFERROR(VLOOKUP(A365,C$3:K$433,3,FALSE()),"")</f>
        <v/>
      </c>
      <c r="P365" s="0" t="str">
        <f aca="false">IFERROR(VLOOKUP(A365,C$3:K$433,4,FALSE()),"")</f>
        <v/>
      </c>
      <c r="Q365" s="0" t="str">
        <f aca="false">IFERROR(VLOOKUP(A365,C$3:K$433,6,FALSE()),"")</f>
        <v/>
      </c>
      <c r="R365" s="0" t="str">
        <f aca="false">IFERROR(VLOOKUP(A365,C$3:K$433,8,FALSE()),"")</f>
        <v/>
      </c>
      <c r="AC365" s="25"/>
    </row>
    <row r="366" customFormat="false" ht="15" hidden="false" customHeight="false" outlineLevel="0" collapsed="false">
      <c r="A366" s="1" t="s">
        <v>530</v>
      </c>
      <c r="B366" s="1" t="s">
        <v>40</v>
      </c>
      <c r="C366" s="25" t="s">
        <v>888</v>
      </c>
      <c r="D366" s="25" t="s">
        <v>40</v>
      </c>
      <c r="E366" s="25" t="n">
        <v>16</v>
      </c>
      <c r="F366" s="25" t="n">
        <v>742</v>
      </c>
      <c r="G366" s="26" t="n">
        <v>0.739</v>
      </c>
      <c r="H366" s="25" t="n">
        <v>0</v>
      </c>
      <c r="I366" s="27" t="n">
        <v>0</v>
      </c>
      <c r="J366" s="25" t="n">
        <v>0</v>
      </c>
      <c r="K366" s="27" t="n">
        <v>0</v>
      </c>
      <c r="M366" s="0" t="s">
        <v>530</v>
      </c>
      <c r="N366" s="0" t="str">
        <f aca="false">IFERROR(VLOOKUP(A366,C$3:K$433,2,FALSE()),"")</f>
        <v/>
      </c>
      <c r="O366" s="0" t="str">
        <f aca="false">IFERROR(VLOOKUP(A366,C$3:K$433,3,FALSE()),"")</f>
        <v/>
      </c>
      <c r="P366" s="0" t="str">
        <f aca="false">IFERROR(VLOOKUP(A366,C$3:K$433,4,FALSE()),"")</f>
        <v/>
      </c>
      <c r="Q366" s="0" t="str">
        <f aca="false">IFERROR(VLOOKUP(A366,C$3:K$433,6,FALSE()),"")</f>
        <v/>
      </c>
      <c r="R366" s="0" t="str">
        <f aca="false">IFERROR(VLOOKUP(A366,C$3:K$433,8,FALSE()),"")</f>
        <v/>
      </c>
      <c r="AC366" s="25"/>
    </row>
    <row r="367" customFormat="false" ht="15" hidden="false" customHeight="false" outlineLevel="0" collapsed="false">
      <c r="A367" s="1" t="s">
        <v>531</v>
      </c>
      <c r="B367" s="1" t="s">
        <v>16</v>
      </c>
      <c r="C367" s="25" t="s">
        <v>893</v>
      </c>
      <c r="D367" s="25" t="s">
        <v>47</v>
      </c>
      <c r="E367" s="25" t="n">
        <v>16</v>
      </c>
      <c r="F367" s="25" t="n">
        <v>0</v>
      </c>
      <c r="G367" s="27" t="n">
        <v>0</v>
      </c>
      <c r="H367" s="25" t="n">
        <v>862</v>
      </c>
      <c r="I367" s="26" t="n">
        <v>0.7483</v>
      </c>
      <c r="J367" s="25" t="n">
        <v>166</v>
      </c>
      <c r="K367" s="26" t="n">
        <v>0.357</v>
      </c>
      <c r="M367" s="0" t="s">
        <v>531</v>
      </c>
      <c r="N367" s="0" t="str">
        <f aca="false">IFERROR(VLOOKUP(A367,C$3:K$433,2,FALSE()),"")</f>
        <v>TE</v>
      </c>
      <c r="O367" s="0" t="n">
        <f aca="false">IFERROR(VLOOKUP(A367,C$3:K$433,3,FALSE()),"")</f>
        <v>16</v>
      </c>
      <c r="P367" s="0" t="n">
        <f aca="false">IFERROR(VLOOKUP(A367,C$3:K$433,4,FALSE()),"")</f>
        <v>855</v>
      </c>
      <c r="Q367" s="0" t="n">
        <f aca="false">IFERROR(VLOOKUP(A367,C$3:K$433,6,FALSE()),"")</f>
        <v>0</v>
      </c>
      <c r="R367" s="0" t="n">
        <f aca="false">IFERROR(VLOOKUP(A367,C$3:K$433,8,FALSE()),"")</f>
        <v>97</v>
      </c>
      <c r="AC367" s="25"/>
    </row>
    <row r="368" customFormat="false" ht="15" hidden="false" customHeight="false" outlineLevel="0" collapsed="false">
      <c r="A368" s="1" t="s">
        <v>532</v>
      </c>
      <c r="B368" s="1" t="s">
        <v>71</v>
      </c>
      <c r="C368" s="25" t="s">
        <v>895</v>
      </c>
      <c r="D368" s="25" t="s">
        <v>34</v>
      </c>
      <c r="E368" s="25" t="n">
        <v>2</v>
      </c>
      <c r="F368" s="25" t="n">
        <v>27</v>
      </c>
      <c r="G368" s="26" t="n">
        <v>0.0243</v>
      </c>
      <c r="H368" s="25" t="n">
        <v>0</v>
      </c>
      <c r="I368" s="27" t="n">
        <v>0</v>
      </c>
      <c r="J368" s="25" t="n">
        <v>17</v>
      </c>
      <c r="K368" s="26" t="n">
        <v>0.0349</v>
      </c>
      <c r="M368" s="0" t="s">
        <v>532</v>
      </c>
      <c r="N368" s="0" t="str">
        <f aca="false">IFERROR(VLOOKUP(A368,C$3:K$433,2,FALSE()),"")</f>
        <v/>
      </c>
      <c r="O368" s="0" t="str">
        <f aca="false">IFERROR(VLOOKUP(A368,C$3:K$433,3,FALSE()),"")</f>
        <v/>
      </c>
      <c r="P368" s="0" t="str">
        <f aca="false">IFERROR(VLOOKUP(A368,C$3:K$433,4,FALSE()),"")</f>
        <v/>
      </c>
      <c r="Q368" s="0" t="str">
        <f aca="false">IFERROR(VLOOKUP(A368,C$3:K$433,6,FALSE()),"")</f>
        <v/>
      </c>
      <c r="R368" s="0" t="str">
        <f aca="false">IFERROR(VLOOKUP(A368,C$3:K$433,8,FALSE()),"")</f>
        <v/>
      </c>
      <c r="AC368" s="25"/>
    </row>
    <row r="369" customFormat="false" ht="15" hidden="false" customHeight="false" outlineLevel="0" collapsed="false">
      <c r="A369" s="1" t="s">
        <v>533</v>
      </c>
      <c r="B369" s="1" t="s">
        <v>76</v>
      </c>
      <c r="C369" s="25" t="s">
        <v>897</v>
      </c>
      <c r="D369" s="25" t="s">
        <v>47</v>
      </c>
      <c r="E369" s="25" t="n">
        <v>15</v>
      </c>
      <c r="F369" s="25" t="n">
        <v>0</v>
      </c>
      <c r="G369" s="27" t="n">
        <v>0</v>
      </c>
      <c r="H369" s="25" t="n">
        <v>579</v>
      </c>
      <c r="I369" s="26" t="n">
        <v>0.5594</v>
      </c>
      <c r="J369" s="25" t="n">
        <v>167</v>
      </c>
      <c r="K369" s="26" t="n">
        <v>0.3893</v>
      </c>
      <c r="M369" s="0" t="s">
        <v>533</v>
      </c>
      <c r="N369" s="0" t="str">
        <f aca="false">IFERROR(VLOOKUP(A369,C$3:K$433,2,FALSE()),"")</f>
        <v/>
      </c>
      <c r="O369" s="0" t="str">
        <f aca="false">IFERROR(VLOOKUP(A369,C$3:K$433,3,FALSE()),"")</f>
        <v/>
      </c>
      <c r="P369" s="0" t="str">
        <f aca="false">IFERROR(VLOOKUP(A369,C$3:K$433,4,FALSE()),"")</f>
        <v/>
      </c>
      <c r="Q369" s="0" t="str">
        <f aca="false">IFERROR(VLOOKUP(A369,C$3:K$433,6,FALSE()),"")</f>
        <v/>
      </c>
      <c r="R369" s="0" t="str">
        <f aca="false">IFERROR(VLOOKUP(A369,C$3:K$433,8,FALSE()),"")</f>
        <v/>
      </c>
      <c r="AC369" s="25"/>
    </row>
    <row r="370" customFormat="false" ht="15" hidden="false" customHeight="false" outlineLevel="0" collapsed="false">
      <c r="A370" s="1" t="s">
        <v>534</v>
      </c>
      <c r="B370" s="1" t="s">
        <v>27</v>
      </c>
      <c r="C370" s="25" t="s">
        <v>899</v>
      </c>
      <c r="D370" s="25" t="s">
        <v>47</v>
      </c>
      <c r="E370" s="25" t="n">
        <v>1</v>
      </c>
      <c r="F370" s="25" t="n">
        <v>0</v>
      </c>
      <c r="G370" s="27" t="n">
        <v>0</v>
      </c>
      <c r="H370" s="25" t="n">
        <v>0</v>
      </c>
      <c r="I370" s="27" t="n">
        <v>0</v>
      </c>
      <c r="J370" s="25" t="n">
        <v>13</v>
      </c>
      <c r="K370" s="26" t="n">
        <v>0.0271</v>
      </c>
      <c r="M370" s="0" t="s">
        <v>534</v>
      </c>
      <c r="N370" s="0" t="str">
        <f aca="false">IFERROR(VLOOKUP(A370,C$3:K$433,2,FALSE()),"")</f>
        <v/>
      </c>
      <c r="O370" s="0" t="str">
        <f aca="false">IFERROR(VLOOKUP(A370,C$3:K$433,3,FALSE()),"")</f>
        <v/>
      </c>
      <c r="P370" s="0" t="str">
        <f aca="false">IFERROR(VLOOKUP(A370,C$3:K$433,4,FALSE()),"")</f>
        <v/>
      </c>
      <c r="Q370" s="0" t="str">
        <f aca="false">IFERROR(VLOOKUP(A370,C$3:K$433,6,FALSE()),"")</f>
        <v/>
      </c>
      <c r="R370" s="0" t="str">
        <f aca="false">IFERROR(VLOOKUP(A370,C$3:K$433,8,FALSE()),"")</f>
        <v/>
      </c>
      <c r="AC370" s="25"/>
    </row>
    <row r="371" customFormat="false" ht="15" hidden="false" customHeight="false" outlineLevel="0" collapsed="false">
      <c r="A371" s="1" t="s">
        <v>535</v>
      </c>
      <c r="B371" s="1" t="s">
        <v>24</v>
      </c>
      <c r="C371" s="25" t="s">
        <v>904</v>
      </c>
      <c r="D371" s="25" t="s">
        <v>34</v>
      </c>
      <c r="E371" s="25" t="n">
        <v>2</v>
      </c>
      <c r="F371" s="25" t="n">
        <v>0</v>
      </c>
      <c r="G371" s="27" t="n">
        <v>0</v>
      </c>
      <c r="H371" s="25" t="n">
        <v>0</v>
      </c>
      <c r="I371" s="27" t="n">
        <v>0</v>
      </c>
      <c r="J371" s="25" t="n">
        <v>7</v>
      </c>
      <c r="K371" s="26" t="n">
        <v>0.0152</v>
      </c>
      <c r="M371" s="0" t="s">
        <v>535</v>
      </c>
      <c r="N371" s="0" t="str">
        <f aca="false">IFERROR(VLOOKUP(A371,C$3:K$433,2,FALSE()),"")</f>
        <v/>
      </c>
      <c r="O371" s="0" t="str">
        <f aca="false">IFERROR(VLOOKUP(A371,C$3:K$433,3,FALSE()),"")</f>
        <v/>
      </c>
      <c r="P371" s="0" t="str">
        <f aca="false">IFERROR(VLOOKUP(A371,C$3:K$433,4,FALSE()),"")</f>
        <v/>
      </c>
      <c r="Q371" s="0" t="str">
        <f aca="false">IFERROR(VLOOKUP(A371,C$3:K$433,6,FALSE()),"")</f>
        <v/>
      </c>
      <c r="R371" s="0" t="str">
        <f aca="false">IFERROR(VLOOKUP(A371,C$3:K$433,8,FALSE()),"")</f>
        <v/>
      </c>
      <c r="AC371" s="25"/>
    </row>
    <row r="372" customFormat="false" ht="15" hidden="false" customHeight="false" outlineLevel="0" collapsed="false">
      <c r="A372" s="1" t="s">
        <v>536</v>
      </c>
      <c r="B372" s="1" t="s">
        <v>40</v>
      </c>
      <c r="C372" s="25" t="s">
        <v>905</v>
      </c>
      <c r="D372" s="25" t="s">
        <v>1014</v>
      </c>
      <c r="E372" s="25" t="n">
        <v>16</v>
      </c>
      <c r="F372" s="25" t="n">
        <v>1036</v>
      </c>
      <c r="G372" s="26" t="n">
        <v>1</v>
      </c>
      <c r="H372" s="25" t="n">
        <v>0</v>
      </c>
      <c r="I372" s="27" t="n">
        <v>0</v>
      </c>
      <c r="J372" s="25" t="n">
        <v>55</v>
      </c>
      <c r="K372" s="26" t="n">
        <v>0.1113</v>
      </c>
      <c r="M372" s="0" t="s">
        <v>536</v>
      </c>
      <c r="N372" s="0" t="str">
        <f aca="false">IFERROR(VLOOKUP(A372,C$3:K$433,2,FALSE()),"")</f>
        <v/>
      </c>
      <c r="O372" s="0" t="str">
        <f aca="false">IFERROR(VLOOKUP(A372,C$3:K$433,3,FALSE()),"")</f>
        <v/>
      </c>
      <c r="P372" s="0" t="str">
        <f aca="false">IFERROR(VLOOKUP(A372,C$3:K$433,4,FALSE()),"")</f>
        <v/>
      </c>
      <c r="Q372" s="0" t="str">
        <f aca="false">IFERROR(VLOOKUP(A372,C$3:K$433,6,FALSE()),"")</f>
        <v/>
      </c>
      <c r="R372" s="0" t="str">
        <f aca="false">IFERROR(VLOOKUP(A372,C$3:K$433,8,FALSE()),"")</f>
        <v/>
      </c>
      <c r="AC372" s="25"/>
    </row>
    <row r="373" customFormat="false" ht="15" hidden="false" customHeight="false" outlineLevel="0" collapsed="false">
      <c r="A373" s="1" t="s">
        <v>537</v>
      </c>
      <c r="B373" s="1" t="s">
        <v>71</v>
      </c>
      <c r="C373" s="25" t="s">
        <v>908</v>
      </c>
      <c r="D373" s="25" t="s">
        <v>76</v>
      </c>
      <c r="E373" s="25" t="n">
        <v>14</v>
      </c>
      <c r="F373" s="25" t="n">
        <v>899</v>
      </c>
      <c r="G373" s="26" t="n">
        <v>0.8363</v>
      </c>
      <c r="H373" s="25" t="n">
        <v>0</v>
      </c>
      <c r="I373" s="27" t="n">
        <v>0</v>
      </c>
      <c r="J373" s="25" t="n">
        <v>0</v>
      </c>
      <c r="K373" s="27" t="n">
        <v>0</v>
      </c>
      <c r="M373" s="0" t="s">
        <v>537</v>
      </c>
      <c r="N373" s="0" t="str">
        <f aca="false">IFERROR(VLOOKUP(A373,C$3:K$433,2,FALSE()),"")</f>
        <v>LS</v>
      </c>
      <c r="O373" s="0" t="n">
        <f aca="false">IFERROR(VLOOKUP(A373,C$3:K$433,3,FALSE()),"")</f>
        <v>16</v>
      </c>
      <c r="P373" s="0" t="n">
        <f aca="false">IFERROR(VLOOKUP(A373,C$3:K$433,4,FALSE()),"")</f>
        <v>0</v>
      </c>
      <c r="Q373" s="0" t="n">
        <f aca="false">IFERROR(VLOOKUP(A373,C$3:K$433,6,FALSE()),"")</f>
        <v>0</v>
      </c>
      <c r="R373" s="0" t="n">
        <f aca="false">IFERROR(VLOOKUP(A373,C$3:K$433,8,FALSE()),"")</f>
        <v>153</v>
      </c>
      <c r="AC373" s="25"/>
    </row>
    <row r="374" customFormat="false" ht="15" hidden="false" customHeight="false" outlineLevel="0" collapsed="false">
      <c r="A374" s="1" t="s">
        <v>539</v>
      </c>
      <c r="B374" s="1" t="s">
        <v>40</v>
      </c>
      <c r="C374" s="25" t="s">
        <v>910</v>
      </c>
      <c r="D374" s="25" t="s">
        <v>55</v>
      </c>
      <c r="E374" s="25" t="n">
        <v>16</v>
      </c>
      <c r="F374" s="25" t="n">
        <v>0</v>
      </c>
      <c r="G374" s="27" t="n">
        <v>0</v>
      </c>
      <c r="H374" s="25" t="n">
        <v>563</v>
      </c>
      <c r="I374" s="26" t="n">
        <v>0.5398</v>
      </c>
      <c r="J374" s="25" t="n">
        <v>3</v>
      </c>
      <c r="K374" s="26" t="n">
        <v>0.0067</v>
      </c>
      <c r="M374" s="0" t="s">
        <v>539</v>
      </c>
      <c r="N374" s="0" t="str">
        <f aca="false">IFERROR(VLOOKUP(A374,C$3:K$433,2,FALSE()),"")</f>
        <v/>
      </c>
      <c r="O374" s="0" t="str">
        <f aca="false">IFERROR(VLOOKUP(A374,C$3:K$433,3,FALSE()),"")</f>
        <v/>
      </c>
      <c r="P374" s="0" t="str">
        <f aca="false">IFERROR(VLOOKUP(A374,C$3:K$433,4,FALSE()),"")</f>
        <v/>
      </c>
      <c r="Q374" s="0" t="str">
        <f aca="false">IFERROR(VLOOKUP(A374,C$3:K$433,6,FALSE()),"")</f>
        <v/>
      </c>
      <c r="R374" s="0" t="str">
        <f aca="false">IFERROR(VLOOKUP(A374,C$3:K$433,8,FALSE()),"")</f>
        <v/>
      </c>
      <c r="AC374" s="25"/>
    </row>
    <row r="375" customFormat="false" ht="15" hidden="false" customHeight="false" outlineLevel="0" collapsed="false">
      <c r="A375" s="1" t="s">
        <v>540</v>
      </c>
      <c r="B375" s="1" t="s">
        <v>80</v>
      </c>
      <c r="C375" s="25" t="s">
        <v>913</v>
      </c>
      <c r="D375" s="25" t="s">
        <v>47</v>
      </c>
      <c r="E375" s="25" t="n">
        <v>12</v>
      </c>
      <c r="F375" s="25" t="n">
        <v>0</v>
      </c>
      <c r="G375" s="27" t="n">
        <v>0</v>
      </c>
      <c r="H375" s="25" t="n">
        <v>336</v>
      </c>
      <c r="I375" s="26" t="n">
        <v>0.3083</v>
      </c>
      <c r="J375" s="25" t="n">
        <v>144</v>
      </c>
      <c r="K375" s="26" t="n">
        <v>0.32</v>
      </c>
      <c r="M375" s="0" t="s">
        <v>540</v>
      </c>
      <c r="N375" s="0" t="str">
        <f aca="false">IFERROR(VLOOKUP(A375,C$3:K$433,2,FALSE()),"")</f>
        <v/>
      </c>
      <c r="O375" s="0" t="str">
        <f aca="false">IFERROR(VLOOKUP(A375,C$3:K$433,3,FALSE()),"")</f>
        <v/>
      </c>
      <c r="P375" s="0" t="str">
        <f aca="false">IFERROR(VLOOKUP(A375,C$3:K$433,4,FALSE()),"")</f>
        <v/>
      </c>
      <c r="Q375" s="0" t="str">
        <f aca="false">IFERROR(VLOOKUP(A375,C$3:K$433,6,FALSE()),"")</f>
        <v/>
      </c>
      <c r="R375" s="0" t="str">
        <f aca="false">IFERROR(VLOOKUP(A375,C$3:K$433,8,FALSE()),"")</f>
        <v/>
      </c>
      <c r="AC375" s="25"/>
    </row>
    <row r="376" customFormat="false" ht="15" hidden="false" customHeight="false" outlineLevel="0" collapsed="false">
      <c r="A376" s="1" t="s">
        <v>541</v>
      </c>
      <c r="B376" s="1" t="s">
        <v>27</v>
      </c>
      <c r="C376" s="25" t="s">
        <v>1145</v>
      </c>
      <c r="D376" s="25" t="s">
        <v>40</v>
      </c>
      <c r="E376" s="25" t="n">
        <v>1</v>
      </c>
      <c r="F376" s="25" t="n">
        <v>2</v>
      </c>
      <c r="G376" s="26" t="n">
        <v>0.0019</v>
      </c>
      <c r="H376" s="25" t="n">
        <v>0</v>
      </c>
      <c r="I376" s="27" t="n">
        <v>0</v>
      </c>
      <c r="J376" s="25" t="n">
        <v>0</v>
      </c>
      <c r="K376" s="27" t="n">
        <v>0</v>
      </c>
      <c r="M376" s="0" t="s">
        <v>541</v>
      </c>
      <c r="N376" s="0" t="str">
        <f aca="false">IFERROR(VLOOKUP(A376,C$3:K$433,2,FALSE()),"")</f>
        <v/>
      </c>
      <c r="O376" s="0" t="str">
        <f aca="false">IFERROR(VLOOKUP(A376,C$3:K$433,3,FALSE()),"")</f>
        <v/>
      </c>
      <c r="P376" s="0" t="str">
        <f aca="false">IFERROR(VLOOKUP(A376,C$3:K$433,4,FALSE()),"")</f>
        <v/>
      </c>
      <c r="Q376" s="0" t="str">
        <f aca="false">IFERROR(VLOOKUP(A376,C$3:K$433,6,FALSE()),"")</f>
        <v/>
      </c>
      <c r="R376" s="0" t="str">
        <f aca="false">IFERROR(VLOOKUP(A376,C$3:K$433,8,FALSE()),"")</f>
        <v/>
      </c>
      <c r="AC376" s="25"/>
    </row>
    <row r="377" customFormat="false" ht="15" hidden="false" customHeight="false" outlineLevel="0" collapsed="false">
      <c r="A377" s="1" t="s">
        <v>543</v>
      </c>
      <c r="B377" s="1" t="s">
        <v>85</v>
      </c>
      <c r="C377" s="25" t="s">
        <v>1145</v>
      </c>
      <c r="D377" s="25" t="s">
        <v>40</v>
      </c>
      <c r="E377" s="25" t="n">
        <v>3</v>
      </c>
      <c r="F377" s="25" t="n">
        <v>28</v>
      </c>
      <c r="G377" s="26" t="n">
        <v>0.0264</v>
      </c>
      <c r="H377" s="25" t="n">
        <v>0</v>
      </c>
      <c r="I377" s="27" t="n">
        <v>0</v>
      </c>
      <c r="J377" s="25" t="n">
        <v>0</v>
      </c>
      <c r="K377" s="27" t="n">
        <v>0</v>
      </c>
      <c r="M377" s="0" t="s">
        <v>543</v>
      </c>
      <c r="N377" s="0" t="str">
        <f aca="false">IFERROR(VLOOKUP(A377,C$3:K$433,2,FALSE()),"")</f>
        <v/>
      </c>
      <c r="O377" s="0" t="str">
        <f aca="false">IFERROR(VLOOKUP(A377,C$3:K$433,3,FALSE()),"")</f>
        <v/>
      </c>
      <c r="P377" s="0" t="str">
        <f aca="false">IFERROR(VLOOKUP(A377,C$3:K$433,4,FALSE()),"")</f>
        <v/>
      </c>
      <c r="Q377" s="0" t="str">
        <f aca="false">IFERROR(VLOOKUP(A377,C$3:K$433,6,FALSE()),"")</f>
        <v/>
      </c>
      <c r="R377" s="0" t="str">
        <f aca="false">IFERROR(VLOOKUP(A377,C$3:K$433,8,FALSE()),"")</f>
        <v/>
      </c>
      <c r="AC377" s="25"/>
    </row>
    <row r="378" customFormat="false" ht="15" hidden="false" customHeight="false" outlineLevel="0" collapsed="false">
      <c r="A378" s="1" t="s">
        <v>544</v>
      </c>
      <c r="B378" s="1" t="s">
        <v>40</v>
      </c>
      <c r="C378" s="25" t="s">
        <v>915</v>
      </c>
      <c r="D378" s="25" t="s">
        <v>34</v>
      </c>
      <c r="E378" s="25" t="n">
        <v>15</v>
      </c>
      <c r="F378" s="25" t="n">
        <v>391</v>
      </c>
      <c r="G378" s="26" t="n">
        <v>0.36</v>
      </c>
      <c r="H378" s="25" t="n">
        <v>0</v>
      </c>
      <c r="I378" s="27" t="n">
        <v>0</v>
      </c>
      <c r="J378" s="25" t="n">
        <v>144</v>
      </c>
      <c r="K378" s="26" t="n">
        <v>0.3251</v>
      </c>
      <c r="M378" s="0" t="s">
        <v>544</v>
      </c>
      <c r="N378" s="0" t="str">
        <f aca="false">IFERROR(VLOOKUP(A378,C$3:K$433,2,FALSE()),"")</f>
        <v/>
      </c>
      <c r="O378" s="0" t="str">
        <f aca="false">IFERROR(VLOOKUP(A378,C$3:K$433,3,FALSE()),"")</f>
        <v/>
      </c>
      <c r="P378" s="0" t="str">
        <f aca="false">IFERROR(VLOOKUP(A378,C$3:K$433,4,FALSE()),"")</f>
        <v/>
      </c>
      <c r="Q378" s="0" t="str">
        <f aca="false">IFERROR(VLOOKUP(A378,C$3:K$433,6,FALSE()),"")</f>
        <v/>
      </c>
      <c r="R378" s="0" t="str">
        <f aca="false">IFERROR(VLOOKUP(A378,C$3:K$433,8,FALSE()),"")</f>
        <v/>
      </c>
      <c r="AC378" s="25"/>
    </row>
    <row r="379" customFormat="false" ht="15" hidden="false" customHeight="false" outlineLevel="0" collapsed="false">
      <c r="A379" s="1" t="s">
        <v>546</v>
      </c>
      <c r="B379" s="1" t="s">
        <v>30</v>
      </c>
      <c r="C379" s="25" t="s">
        <v>916</v>
      </c>
      <c r="D379" s="25" t="s">
        <v>1014</v>
      </c>
      <c r="E379" s="25" t="n">
        <v>10</v>
      </c>
      <c r="F379" s="25" t="n">
        <v>243</v>
      </c>
      <c r="G379" s="26" t="n">
        <v>0.226</v>
      </c>
      <c r="H379" s="25" t="n">
        <v>0</v>
      </c>
      <c r="I379" s="27" t="n">
        <v>0</v>
      </c>
      <c r="J379" s="25" t="n">
        <v>13</v>
      </c>
      <c r="K379" s="26" t="n">
        <v>0.0277</v>
      </c>
      <c r="M379" s="0" t="s">
        <v>546</v>
      </c>
      <c r="N379" s="0" t="str">
        <f aca="false">IFERROR(VLOOKUP(A379,C$3:K$433,2,FALSE()),"")</f>
        <v/>
      </c>
      <c r="O379" s="0" t="str">
        <f aca="false">IFERROR(VLOOKUP(A379,C$3:K$433,3,FALSE()),"")</f>
        <v/>
      </c>
      <c r="P379" s="0" t="str">
        <f aca="false">IFERROR(VLOOKUP(A379,C$3:K$433,4,FALSE()),"")</f>
        <v/>
      </c>
      <c r="Q379" s="0" t="str">
        <f aca="false">IFERROR(VLOOKUP(A379,C$3:K$433,6,FALSE()),"")</f>
        <v/>
      </c>
      <c r="R379" s="0" t="str">
        <f aca="false">IFERROR(VLOOKUP(A379,C$3:K$433,8,FALSE()),"")</f>
        <v/>
      </c>
      <c r="AC379" s="25"/>
    </row>
    <row r="380" customFormat="false" ht="15" hidden="false" customHeight="false" outlineLevel="0" collapsed="false">
      <c r="A380" s="1" t="s">
        <v>547</v>
      </c>
      <c r="B380" s="1" t="s">
        <v>13</v>
      </c>
      <c r="C380" s="25" t="s">
        <v>918</v>
      </c>
      <c r="D380" s="25" t="s">
        <v>85</v>
      </c>
      <c r="E380" s="25" t="n">
        <v>15</v>
      </c>
      <c r="F380" s="25" t="n">
        <v>0</v>
      </c>
      <c r="G380" s="27" t="n">
        <v>0</v>
      </c>
      <c r="H380" s="25" t="n">
        <v>437</v>
      </c>
      <c r="I380" s="26" t="n">
        <v>0.4166</v>
      </c>
      <c r="J380" s="25" t="n">
        <v>79</v>
      </c>
      <c r="K380" s="26" t="n">
        <v>0.1656</v>
      </c>
      <c r="M380" s="0" t="s">
        <v>547</v>
      </c>
      <c r="N380" s="0" t="str">
        <f aca="false">IFERROR(VLOOKUP(A380,C$3:K$433,2,FALSE()),"")</f>
        <v>G</v>
      </c>
      <c r="O380" s="0" t="n">
        <f aca="false">IFERROR(VLOOKUP(A380,C$3:K$433,3,FALSE()),"")</f>
        <v>16</v>
      </c>
      <c r="P380" s="0" t="n">
        <f aca="false">IFERROR(VLOOKUP(A380,C$3:K$433,4,FALSE()),"")</f>
        <v>1047</v>
      </c>
      <c r="Q380" s="0" t="n">
        <f aca="false">IFERROR(VLOOKUP(A380,C$3:K$433,6,FALSE()),"")</f>
        <v>0</v>
      </c>
      <c r="R380" s="0" t="n">
        <f aca="false">IFERROR(VLOOKUP(A380,C$3:K$433,8,FALSE()),"")</f>
        <v>71</v>
      </c>
      <c r="AC380" s="25"/>
    </row>
    <row r="381" customFormat="false" ht="15" hidden="false" customHeight="false" outlineLevel="0" collapsed="false">
      <c r="A381" s="1" t="s">
        <v>548</v>
      </c>
      <c r="B381" s="1" t="s">
        <v>19</v>
      </c>
      <c r="C381" s="25" t="s">
        <v>920</v>
      </c>
      <c r="D381" s="25" t="s">
        <v>16</v>
      </c>
      <c r="E381" s="25" t="n">
        <v>14</v>
      </c>
      <c r="F381" s="25" t="n">
        <v>374</v>
      </c>
      <c r="G381" s="26" t="n">
        <v>0.3441</v>
      </c>
      <c r="H381" s="25" t="n">
        <v>0</v>
      </c>
      <c r="I381" s="27" t="n">
        <v>0</v>
      </c>
      <c r="J381" s="25" t="n">
        <v>214</v>
      </c>
      <c r="K381" s="26" t="n">
        <v>0.4842</v>
      </c>
      <c r="M381" s="0" t="s">
        <v>548</v>
      </c>
      <c r="N381" s="0" t="str">
        <f aca="false">IFERROR(VLOOKUP(A381,C$3:K$433,2,FALSE()),"")</f>
        <v>LB</v>
      </c>
      <c r="O381" s="0" t="n">
        <f aca="false">IFERROR(VLOOKUP(A381,C$3:K$433,3,FALSE()),"")</f>
        <v>11</v>
      </c>
      <c r="P381" s="0" t="n">
        <f aca="false">IFERROR(VLOOKUP(A381,C$3:K$433,4,FALSE()),"")</f>
        <v>0</v>
      </c>
      <c r="Q381" s="0" t="n">
        <f aca="false">IFERROR(VLOOKUP(A381,C$3:K$433,6,FALSE()),"")</f>
        <v>185</v>
      </c>
      <c r="R381" s="0" t="n">
        <f aca="false">IFERROR(VLOOKUP(A381,C$3:K$433,8,FALSE()),"")</f>
        <v>137</v>
      </c>
      <c r="AC381" s="25"/>
    </row>
    <row r="382" customFormat="false" ht="15" hidden="false" customHeight="false" outlineLevel="0" collapsed="false">
      <c r="A382" s="1" t="s">
        <v>549</v>
      </c>
      <c r="B382" s="1" t="s">
        <v>13</v>
      </c>
      <c r="C382" s="25" t="s">
        <v>921</v>
      </c>
      <c r="D382" s="25" t="s">
        <v>34</v>
      </c>
      <c r="E382" s="25" t="n">
        <v>15</v>
      </c>
      <c r="F382" s="25" t="n">
        <v>558</v>
      </c>
      <c r="G382" s="26" t="n">
        <v>0.5269</v>
      </c>
      <c r="H382" s="25" t="n">
        <v>0</v>
      </c>
      <c r="I382" s="27" t="n">
        <v>0</v>
      </c>
      <c r="J382" s="25" t="n">
        <v>122</v>
      </c>
      <c r="K382" s="26" t="n">
        <v>0.2779</v>
      </c>
      <c r="M382" s="0" t="s">
        <v>549</v>
      </c>
      <c r="N382" s="0" t="str">
        <f aca="false">IFERROR(VLOOKUP(A382,C$3:K$433,2,FALSE()),"")</f>
        <v>G</v>
      </c>
      <c r="O382" s="0" t="n">
        <f aca="false">IFERROR(VLOOKUP(A382,C$3:K$433,3,FALSE()),"")</f>
        <v>16</v>
      </c>
      <c r="P382" s="0" t="n">
        <f aca="false">IFERROR(VLOOKUP(A382,C$3:K$433,4,FALSE()),"")</f>
        <v>38</v>
      </c>
      <c r="Q382" s="0" t="n">
        <f aca="false">IFERROR(VLOOKUP(A382,C$3:K$433,6,FALSE()),"")</f>
        <v>0</v>
      </c>
      <c r="R382" s="0" t="n">
        <f aca="false">IFERROR(VLOOKUP(A382,C$3:K$433,8,FALSE()),"")</f>
        <v>136</v>
      </c>
      <c r="AC382" s="25"/>
    </row>
    <row r="383" customFormat="false" ht="15" hidden="false" customHeight="false" outlineLevel="0" collapsed="false">
      <c r="A383" s="1" t="s">
        <v>550</v>
      </c>
      <c r="B383" s="1" t="s">
        <v>47</v>
      </c>
      <c r="C383" s="25" t="s">
        <v>929</v>
      </c>
      <c r="D383" s="25" t="s">
        <v>34</v>
      </c>
      <c r="E383" s="25" t="n">
        <v>16</v>
      </c>
      <c r="F383" s="25" t="n">
        <v>891</v>
      </c>
      <c r="G383" s="26" t="n">
        <v>0.8366</v>
      </c>
      <c r="H383" s="25" t="n">
        <v>0</v>
      </c>
      <c r="I383" s="27" t="n">
        <v>0</v>
      </c>
      <c r="J383" s="25" t="n">
        <v>4</v>
      </c>
      <c r="K383" s="26" t="n">
        <v>0.0085</v>
      </c>
      <c r="M383" s="0" t="s">
        <v>550</v>
      </c>
      <c r="N383" s="0" t="str">
        <f aca="false">IFERROR(VLOOKUP(A383,C$3:K$433,2,FALSE()),"")</f>
        <v/>
      </c>
      <c r="O383" s="0" t="str">
        <f aca="false">IFERROR(VLOOKUP(A383,C$3:K$433,3,FALSE()),"")</f>
        <v/>
      </c>
      <c r="P383" s="0" t="str">
        <f aca="false">IFERROR(VLOOKUP(A383,C$3:K$433,4,FALSE()),"")</f>
        <v/>
      </c>
      <c r="Q383" s="0" t="str">
        <f aca="false">IFERROR(VLOOKUP(A383,C$3:K$433,6,FALSE()),"")</f>
        <v/>
      </c>
      <c r="R383" s="0" t="str">
        <f aca="false">IFERROR(VLOOKUP(A383,C$3:K$433,8,FALSE()),"")</f>
        <v/>
      </c>
      <c r="AC383" s="25"/>
    </row>
    <row r="384" customFormat="false" ht="15" hidden="false" customHeight="false" outlineLevel="0" collapsed="false">
      <c r="A384" s="1" t="s">
        <v>551</v>
      </c>
      <c r="B384" s="1" t="s">
        <v>55</v>
      </c>
      <c r="C384" s="25" t="s">
        <v>937</v>
      </c>
      <c r="D384" s="25" t="s">
        <v>1003</v>
      </c>
      <c r="E384" s="25" t="n">
        <v>16</v>
      </c>
      <c r="F384" s="25" t="n">
        <v>0</v>
      </c>
      <c r="G384" s="27" t="n">
        <v>0</v>
      </c>
      <c r="H384" s="25" t="n">
        <v>671</v>
      </c>
      <c r="I384" s="26" t="n">
        <v>0.604</v>
      </c>
      <c r="J384" s="25" t="n">
        <v>6</v>
      </c>
      <c r="K384" s="26" t="n">
        <v>0.0126</v>
      </c>
      <c r="M384" s="0" t="s">
        <v>551</v>
      </c>
      <c r="N384" s="0" t="str">
        <f aca="false">IFERROR(VLOOKUP(A384,C$3:K$433,2,FALSE()),"")</f>
        <v/>
      </c>
      <c r="O384" s="0" t="str">
        <f aca="false">IFERROR(VLOOKUP(A384,C$3:K$433,3,FALSE()),"")</f>
        <v/>
      </c>
      <c r="P384" s="0" t="str">
        <f aca="false">IFERROR(VLOOKUP(A384,C$3:K$433,4,FALSE()),"")</f>
        <v/>
      </c>
      <c r="Q384" s="0" t="str">
        <f aca="false">IFERROR(VLOOKUP(A384,C$3:K$433,6,FALSE()),"")</f>
        <v/>
      </c>
      <c r="R384" s="0" t="str">
        <f aca="false">IFERROR(VLOOKUP(A384,C$3:K$433,8,FALSE()),"")</f>
        <v/>
      </c>
      <c r="AC384" s="25"/>
    </row>
    <row r="385" customFormat="false" ht="15" hidden="false" customHeight="false" outlineLevel="0" collapsed="false">
      <c r="A385" s="1" t="s">
        <v>552</v>
      </c>
      <c r="B385" s="1" t="s">
        <v>37</v>
      </c>
      <c r="C385" s="25" t="s">
        <v>938</v>
      </c>
      <c r="D385" s="25" t="s">
        <v>34</v>
      </c>
      <c r="E385" s="25" t="n">
        <v>6</v>
      </c>
      <c r="F385" s="25" t="n">
        <v>36</v>
      </c>
      <c r="G385" s="26" t="n">
        <v>0.034</v>
      </c>
      <c r="H385" s="25" t="n">
        <v>0</v>
      </c>
      <c r="I385" s="27" t="n">
        <v>0</v>
      </c>
      <c r="J385" s="25" t="n">
        <v>94</v>
      </c>
      <c r="K385" s="26" t="n">
        <v>0.2136</v>
      </c>
      <c r="M385" s="0" t="s">
        <v>552</v>
      </c>
      <c r="N385" s="0" t="str">
        <f aca="false">IFERROR(VLOOKUP(A385,C$3:K$433,2,FALSE()),"")</f>
        <v/>
      </c>
      <c r="O385" s="0" t="str">
        <f aca="false">IFERROR(VLOOKUP(A385,C$3:K$433,3,FALSE()),"")</f>
        <v/>
      </c>
      <c r="P385" s="0" t="str">
        <f aca="false">IFERROR(VLOOKUP(A385,C$3:K$433,4,FALSE()),"")</f>
        <v/>
      </c>
      <c r="Q385" s="0" t="str">
        <f aca="false">IFERROR(VLOOKUP(A385,C$3:K$433,6,FALSE()),"")</f>
        <v/>
      </c>
      <c r="R385" s="0" t="str">
        <f aca="false">IFERROR(VLOOKUP(A385,C$3:K$433,8,FALSE()),"")</f>
        <v/>
      </c>
      <c r="AC385" s="25"/>
    </row>
    <row r="386" customFormat="false" ht="15" hidden="false" customHeight="false" outlineLevel="0" collapsed="false">
      <c r="A386" s="1" t="s">
        <v>553</v>
      </c>
      <c r="B386" s="1" t="s">
        <v>24</v>
      </c>
      <c r="C386" s="25" t="s">
        <v>1146</v>
      </c>
      <c r="D386" s="25" t="s">
        <v>55</v>
      </c>
      <c r="E386" s="25" t="n">
        <v>5</v>
      </c>
      <c r="F386" s="25" t="n">
        <v>0</v>
      </c>
      <c r="G386" s="27" t="n">
        <v>0</v>
      </c>
      <c r="H386" s="25" t="n">
        <v>140</v>
      </c>
      <c r="I386" s="26" t="n">
        <v>0.1288</v>
      </c>
      <c r="J386" s="25" t="n">
        <v>6</v>
      </c>
      <c r="K386" s="26" t="n">
        <v>0.0136</v>
      </c>
      <c r="M386" s="0" t="s">
        <v>553</v>
      </c>
      <c r="N386" s="0" t="str">
        <f aca="false">IFERROR(VLOOKUP(A386,C$3:K$433,2,FALSE()),"")</f>
        <v>LB</v>
      </c>
      <c r="O386" s="0" t="n">
        <f aca="false">IFERROR(VLOOKUP(A386,C$3:K$433,3,FALSE()),"")</f>
        <v>16</v>
      </c>
      <c r="P386" s="0" t="n">
        <f aca="false">IFERROR(VLOOKUP(A386,C$3:K$433,4,FALSE()),"")</f>
        <v>0</v>
      </c>
      <c r="Q386" s="0" t="n">
        <f aca="false">IFERROR(VLOOKUP(A386,C$3:K$433,6,FALSE()),"")</f>
        <v>970</v>
      </c>
      <c r="R386" s="0" t="n">
        <f aca="false">IFERROR(VLOOKUP(A386,C$3:K$433,8,FALSE()),"")</f>
        <v>72</v>
      </c>
      <c r="AC386" s="25"/>
    </row>
    <row r="387" customFormat="false" ht="15" hidden="false" customHeight="false" outlineLevel="0" collapsed="false">
      <c r="A387" s="1" t="s">
        <v>554</v>
      </c>
      <c r="B387" s="1" t="s">
        <v>85</v>
      </c>
      <c r="C387" s="25" t="s">
        <v>1146</v>
      </c>
      <c r="D387" s="25" t="s">
        <v>55</v>
      </c>
      <c r="E387" s="25" t="n">
        <v>4</v>
      </c>
      <c r="F387" s="25" t="n">
        <v>0</v>
      </c>
      <c r="G387" s="27" t="n">
        <v>0</v>
      </c>
      <c r="H387" s="25" t="n">
        <v>126</v>
      </c>
      <c r="I387" s="26" t="n">
        <v>0.1227</v>
      </c>
      <c r="J387" s="25" t="n">
        <v>9</v>
      </c>
      <c r="K387" s="26" t="n">
        <v>0.0216</v>
      </c>
      <c r="M387" s="0" t="s">
        <v>554</v>
      </c>
      <c r="N387" s="0" t="str">
        <f aca="false">IFERROR(VLOOKUP(A387,C$3:K$433,2,FALSE()),"")</f>
        <v>DT</v>
      </c>
      <c r="O387" s="0" t="n">
        <f aca="false">IFERROR(VLOOKUP(A387,C$3:K$433,3,FALSE()),"")</f>
        <v>16</v>
      </c>
      <c r="P387" s="0" t="n">
        <f aca="false">IFERROR(VLOOKUP(A387,C$3:K$433,4,FALSE()),"")</f>
        <v>0</v>
      </c>
      <c r="Q387" s="0" t="n">
        <f aca="false">IFERROR(VLOOKUP(A387,C$3:K$433,6,FALSE()),"")</f>
        <v>622</v>
      </c>
      <c r="R387" s="0" t="n">
        <f aca="false">IFERROR(VLOOKUP(A387,C$3:K$433,8,FALSE()),"")</f>
        <v>77</v>
      </c>
      <c r="AC387" s="25"/>
    </row>
    <row r="388" customFormat="false" ht="15" hidden="false" customHeight="false" outlineLevel="0" collapsed="false">
      <c r="A388" s="1" t="s">
        <v>555</v>
      </c>
      <c r="B388" s="1" t="s">
        <v>30</v>
      </c>
      <c r="C388" s="25" t="s">
        <v>944</v>
      </c>
      <c r="D388" s="25" t="s">
        <v>16</v>
      </c>
      <c r="E388" s="25" t="n">
        <v>16</v>
      </c>
      <c r="F388" s="25" t="n">
        <v>681</v>
      </c>
      <c r="G388" s="26" t="n">
        <v>0.6412</v>
      </c>
      <c r="H388" s="25" t="n">
        <v>0</v>
      </c>
      <c r="I388" s="27" t="n">
        <v>0</v>
      </c>
      <c r="J388" s="25" t="n">
        <v>30</v>
      </c>
      <c r="K388" s="26" t="n">
        <v>0.0658</v>
      </c>
      <c r="M388" s="0" t="s">
        <v>555</v>
      </c>
      <c r="N388" s="0" t="str">
        <f aca="false">IFERROR(VLOOKUP(A388,C$3:K$433,2,FALSE()),"")</f>
        <v>SS</v>
      </c>
      <c r="O388" s="0" t="n">
        <f aca="false">IFERROR(VLOOKUP(A388,C$3:K$433,3,FALSE()),"")</f>
        <v>11</v>
      </c>
      <c r="P388" s="0" t="n">
        <f aca="false">IFERROR(VLOOKUP(A388,C$3:K$433,4,FALSE()),"")</f>
        <v>0</v>
      </c>
      <c r="Q388" s="0" t="n">
        <f aca="false">IFERROR(VLOOKUP(A388,C$3:K$433,6,FALSE()),"")</f>
        <v>18</v>
      </c>
      <c r="R388" s="0" t="n">
        <f aca="false">IFERROR(VLOOKUP(A388,C$3:K$433,8,FALSE()),"")</f>
        <v>151</v>
      </c>
      <c r="AC388" s="25"/>
    </row>
    <row r="389" customFormat="false" ht="15" hidden="false" customHeight="false" outlineLevel="0" collapsed="false">
      <c r="A389" s="1" t="s">
        <v>556</v>
      </c>
      <c r="B389" s="1" t="s">
        <v>34</v>
      </c>
      <c r="C389" s="25" t="s">
        <v>946</v>
      </c>
      <c r="D389" s="25" t="s">
        <v>55</v>
      </c>
      <c r="E389" s="25" t="n">
        <v>13</v>
      </c>
      <c r="F389" s="25" t="n">
        <v>0</v>
      </c>
      <c r="G389" s="27" t="n">
        <v>0</v>
      </c>
      <c r="H389" s="25" t="n">
        <v>451</v>
      </c>
      <c r="I389" s="26" t="n">
        <v>0.4052</v>
      </c>
      <c r="J389" s="25" t="n">
        <v>58</v>
      </c>
      <c r="K389" s="26" t="n">
        <v>0.1303</v>
      </c>
      <c r="M389" s="0" t="s">
        <v>556</v>
      </c>
      <c r="N389" s="0" t="str">
        <f aca="false">IFERROR(VLOOKUP(A389,C$3:K$433,2,FALSE()),"")</f>
        <v>WR</v>
      </c>
      <c r="O389" s="0" t="n">
        <f aca="false">IFERROR(VLOOKUP(A389,C$3:K$433,3,FALSE()),"")</f>
        <v>16</v>
      </c>
      <c r="P389" s="0" t="n">
        <f aca="false">IFERROR(VLOOKUP(A389,C$3:K$433,4,FALSE()),"")</f>
        <v>277</v>
      </c>
      <c r="Q389" s="0" t="n">
        <f aca="false">IFERROR(VLOOKUP(A389,C$3:K$433,6,FALSE()),"")</f>
        <v>0</v>
      </c>
      <c r="R389" s="0" t="n">
        <f aca="false">IFERROR(VLOOKUP(A389,C$3:K$433,8,FALSE()),"")</f>
        <v>188</v>
      </c>
      <c r="AC389" s="25"/>
    </row>
    <row r="390" customFormat="false" ht="15" hidden="false" customHeight="false" outlineLevel="0" collapsed="false">
      <c r="A390" s="1" t="s">
        <v>557</v>
      </c>
      <c r="B390" s="1" t="s">
        <v>55</v>
      </c>
      <c r="C390" s="25" t="s">
        <v>947</v>
      </c>
      <c r="D390" s="25" t="s">
        <v>1032</v>
      </c>
      <c r="E390" s="25" t="n">
        <v>8</v>
      </c>
      <c r="F390" s="25" t="n">
        <v>0</v>
      </c>
      <c r="G390" s="27" t="n">
        <v>0</v>
      </c>
      <c r="H390" s="25" t="n">
        <v>118</v>
      </c>
      <c r="I390" s="26" t="n">
        <v>0.1098</v>
      </c>
      <c r="J390" s="25" t="n">
        <v>9</v>
      </c>
      <c r="K390" s="26" t="n">
        <v>0.0188</v>
      </c>
      <c r="M390" s="0" t="s">
        <v>557</v>
      </c>
      <c r="N390" s="0" t="str">
        <f aca="false">IFERROR(VLOOKUP(A390,C$3:K$433,2,FALSE()),"")</f>
        <v/>
      </c>
      <c r="O390" s="0" t="str">
        <f aca="false">IFERROR(VLOOKUP(A390,C$3:K$433,3,FALSE()),"")</f>
        <v/>
      </c>
      <c r="P390" s="0" t="str">
        <f aca="false">IFERROR(VLOOKUP(A390,C$3:K$433,4,FALSE()),"")</f>
        <v/>
      </c>
      <c r="Q390" s="0" t="str">
        <f aca="false">IFERROR(VLOOKUP(A390,C$3:K$433,6,FALSE()),"")</f>
        <v/>
      </c>
      <c r="R390" s="0" t="str">
        <f aca="false">IFERROR(VLOOKUP(A390,C$3:K$433,8,FALSE()),"")</f>
        <v/>
      </c>
      <c r="AC390" s="25"/>
    </row>
    <row r="391" customFormat="false" ht="15" hidden="false" customHeight="false" outlineLevel="0" collapsed="false">
      <c r="A391" s="1" t="s">
        <v>558</v>
      </c>
      <c r="B391" s="1" t="s">
        <v>40</v>
      </c>
      <c r="C391" s="25" t="s">
        <v>952</v>
      </c>
      <c r="D391" s="25" t="s">
        <v>1003</v>
      </c>
      <c r="E391" s="25" t="n">
        <v>7</v>
      </c>
      <c r="F391" s="25" t="n">
        <v>0</v>
      </c>
      <c r="G391" s="27" t="n">
        <v>0</v>
      </c>
      <c r="H391" s="25" t="n">
        <v>0</v>
      </c>
      <c r="I391" s="27" t="n">
        <v>0</v>
      </c>
      <c r="J391" s="25" t="n">
        <v>95</v>
      </c>
      <c r="K391" s="26" t="n">
        <v>0.2043</v>
      </c>
      <c r="M391" s="0" t="s">
        <v>558</v>
      </c>
      <c r="N391" s="0" t="str">
        <f aca="false">IFERROR(VLOOKUP(A391,C$3:K$433,2,FALSE()),"")</f>
        <v/>
      </c>
      <c r="O391" s="0" t="str">
        <f aca="false">IFERROR(VLOOKUP(A391,C$3:K$433,3,FALSE()),"")</f>
        <v/>
      </c>
      <c r="P391" s="0" t="str">
        <f aca="false">IFERROR(VLOOKUP(A391,C$3:K$433,4,FALSE()),"")</f>
        <v/>
      </c>
      <c r="Q391" s="0" t="str">
        <f aca="false">IFERROR(VLOOKUP(A391,C$3:K$433,6,FALSE()),"")</f>
        <v/>
      </c>
      <c r="R391" s="0" t="str">
        <f aca="false">IFERROR(VLOOKUP(A391,C$3:K$433,8,FALSE()),"")</f>
        <v/>
      </c>
      <c r="AC391" s="25"/>
    </row>
    <row r="392" customFormat="false" ht="15" hidden="false" customHeight="false" outlineLevel="0" collapsed="false">
      <c r="A392" s="1" t="s">
        <v>559</v>
      </c>
      <c r="B392" s="1" t="s">
        <v>68</v>
      </c>
      <c r="C392" s="25" t="s">
        <v>952</v>
      </c>
      <c r="D392" s="25" t="s">
        <v>1003</v>
      </c>
      <c r="E392" s="25" t="n">
        <v>2</v>
      </c>
      <c r="F392" s="25" t="n">
        <v>0</v>
      </c>
      <c r="G392" s="27" t="n">
        <v>0</v>
      </c>
      <c r="H392" s="25" t="n">
        <v>1</v>
      </c>
      <c r="I392" s="26" t="n">
        <v>0.0009</v>
      </c>
      <c r="J392" s="25" t="n">
        <v>37</v>
      </c>
      <c r="K392" s="26" t="n">
        <v>0.0833</v>
      </c>
      <c r="M392" s="0" t="s">
        <v>559</v>
      </c>
      <c r="N392" s="0" t="str">
        <f aca="false">IFERROR(VLOOKUP(A392,C$3:K$433,2,FALSE()),"")</f>
        <v/>
      </c>
      <c r="O392" s="0" t="str">
        <f aca="false">IFERROR(VLOOKUP(A392,C$3:K$433,3,FALSE()),"")</f>
        <v/>
      </c>
      <c r="P392" s="0" t="str">
        <f aca="false">IFERROR(VLOOKUP(A392,C$3:K$433,4,FALSE()),"")</f>
        <v/>
      </c>
      <c r="Q392" s="0" t="str">
        <f aca="false">IFERROR(VLOOKUP(A392,C$3:K$433,6,FALSE()),"")</f>
        <v/>
      </c>
      <c r="R392" s="0" t="str">
        <f aca="false">IFERROR(VLOOKUP(A392,C$3:K$433,8,FALSE()),"")</f>
        <v/>
      </c>
      <c r="AC392" s="25"/>
    </row>
    <row r="393" customFormat="false" ht="15" hidden="false" customHeight="false" outlineLevel="0" collapsed="false">
      <c r="A393" s="1" t="s">
        <v>561</v>
      </c>
      <c r="B393" s="1" t="s">
        <v>34</v>
      </c>
      <c r="C393" s="25" t="s">
        <v>954</v>
      </c>
      <c r="D393" s="25" t="s">
        <v>40</v>
      </c>
      <c r="E393" s="25" t="n">
        <v>14</v>
      </c>
      <c r="F393" s="25" t="n">
        <v>293</v>
      </c>
      <c r="G393" s="26" t="n">
        <v>0.2825</v>
      </c>
      <c r="H393" s="25" t="n">
        <v>0</v>
      </c>
      <c r="I393" s="27" t="n">
        <v>0</v>
      </c>
      <c r="J393" s="25" t="n">
        <v>126</v>
      </c>
      <c r="K393" s="26" t="n">
        <v>0.3029</v>
      </c>
      <c r="M393" s="0" t="s">
        <v>561</v>
      </c>
      <c r="N393" s="0" t="str">
        <f aca="false">IFERROR(VLOOKUP(A393,C$3:K$433,2,FALSE()),"")</f>
        <v/>
      </c>
      <c r="O393" s="0" t="str">
        <f aca="false">IFERROR(VLOOKUP(A393,C$3:K$433,3,FALSE()),"")</f>
        <v/>
      </c>
      <c r="P393" s="0" t="str">
        <f aca="false">IFERROR(VLOOKUP(A393,C$3:K$433,4,FALSE()),"")</f>
        <v/>
      </c>
      <c r="Q393" s="0" t="str">
        <f aca="false">IFERROR(VLOOKUP(A393,C$3:K$433,6,FALSE()),"")</f>
        <v/>
      </c>
      <c r="R393" s="0" t="str">
        <f aca="false">IFERROR(VLOOKUP(A393,C$3:K$433,8,FALSE()),"")</f>
        <v/>
      </c>
      <c r="AC393" s="25"/>
    </row>
    <row r="394" customFormat="false" ht="15" hidden="false" customHeight="false" outlineLevel="0" collapsed="false">
      <c r="A394" s="1" t="s">
        <v>562</v>
      </c>
      <c r="B394" s="1" t="s">
        <v>504</v>
      </c>
      <c r="C394" s="25" t="s">
        <v>958</v>
      </c>
      <c r="D394" s="25" t="s">
        <v>1003</v>
      </c>
      <c r="E394" s="25" t="n">
        <v>13</v>
      </c>
      <c r="F394" s="25" t="n">
        <v>0</v>
      </c>
      <c r="G394" s="27" t="n">
        <v>0</v>
      </c>
      <c r="H394" s="25" t="n">
        <v>494</v>
      </c>
      <c r="I394" s="26" t="n">
        <v>0.4718</v>
      </c>
      <c r="J394" s="25" t="n">
        <v>55</v>
      </c>
      <c r="K394" s="26" t="n">
        <v>0.1193</v>
      </c>
      <c r="M394" s="0" t="s">
        <v>562</v>
      </c>
      <c r="N394" s="0" t="str">
        <f aca="false">IFERROR(VLOOKUP(A394,C$3:K$433,2,FALSE()),"")</f>
        <v>K</v>
      </c>
      <c r="O394" s="0" t="n">
        <f aca="false">IFERROR(VLOOKUP(A394,C$3:K$433,3,FALSE()),"")</f>
        <v>16</v>
      </c>
      <c r="P394" s="0" t="n">
        <f aca="false">IFERROR(VLOOKUP(A394,C$3:K$433,4,FALSE()),"")</f>
        <v>0</v>
      </c>
      <c r="Q394" s="0" t="n">
        <f aca="false">IFERROR(VLOOKUP(A394,C$3:K$433,6,FALSE()),"")</f>
        <v>0</v>
      </c>
      <c r="R394" s="0" t="n">
        <f aca="false">IFERROR(VLOOKUP(A394,C$3:K$433,8,FALSE()),"")</f>
        <v>169</v>
      </c>
      <c r="AC394" s="25"/>
    </row>
    <row r="395" customFormat="false" ht="15" hidden="false" customHeight="false" outlineLevel="0" collapsed="false">
      <c r="A395" s="1" t="s">
        <v>563</v>
      </c>
      <c r="B395" s="1" t="s">
        <v>40</v>
      </c>
      <c r="C395" s="25" t="s">
        <v>959</v>
      </c>
      <c r="D395" s="25" t="s">
        <v>1003</v>
      </c>
      <c r="E395" s="25" t="n">
        <v>16</v>
      </c>
      <c r="F395" s="25" t="n">
        <v>0</v>
      </c>
      <c r="G395" s="27" t="n">
        <v>0</v>
      </c>
      <c r="H395" s="25" t="n">
        <v>56</v>
      </c>
      <c r="I395" s="26" t="n">
        <v>0.0488</v>
      </c>
      <c r="J395" s="25" t="n">
        <v>258</v>
      </c>
      <c r="K395" s="26" t="n">
        <v>0.5501</v>
      </c>
      <c r="M395" s="0" t="s">
        <v>563</v>
      </c>
      <c r="N395" s="0" t="str">
        <f aca="false">IFERROR(VLOOKUP(A395,C$3:K$433,2,FALSE()),"")</f>
        <v>CB</v>
      </c>
      <c r="O395" s="0" t="n">
        <f aca="false">IFERROR(VLOOKUP(A395,C$3:K$433,3,FALSE()),"")</f>
        <v>16</v>
      </c>
      <c r="P395" s="0" t="n">
        <f aca="false">IFERROR(VLOOKUP(A395,C$3:K$433,4,FALSE()),"")</f>
        <v>0</v>
      </c>
      <c r="Q395" s="0" t="n">
        <f aca="false">IFERROR(VLOOKUP(A395,C$3:K$433,6,FALSE()),"")</f>
        <v>2</v>
      </c>
      <c r="R395" s="0" t="n">
        <f aca="false">IFERROR(VLOOKUP(A395,C$3:K$433,8,FALSE()),"")</f>
        <v>303</v>
      </c>
      <c r="AC395" s="25"/>
    </row>
    <row r="396" customFormat="false" ht="15" hidden="false" customHeight="false" outlineLevel="0" collapsed="false">
      <c r="A396" s="1" t="s">
        <v>564</v>
      </c>
      <c r="B396" s="1" t="s">
        <v>47</v>
      </c>
      <c r="C396" s="25" t="s">
        <v>1147</v>
      </c>
      <c r="D396" s="25" t="s">
        <v>1003</v>
      </c>
      <c r="E396" s="25" t="n">
        <v>7</v>
      </c>
      <c r="F396" s="25" t="n">
        <v>0</v>
      </c>
      <c r="G396" s="27" t="n">
        <v>0</v>
      </c>
      <c r="H396" s="25" t="n">
        <v>12</v>
      </c>
      <c r="I396" s="26" t="n">
        <v>0.0112</v>
      </c>
      <c r="J396" s="25" t="n">
        <v>130</v>
      </c>
      <c r="K396" s="26" t="n">
        <v>0.272</v>
      </c>
      <c r="M396" s="0" t="s">
        <v>564</v>
      </c>
      <c r="N396" s="0" t="str">
        <f aca="false">IFERROR(VLOOKUP(A396,C$3:K$433,2,FALSE()),"")</f>
        <v>CB</v>
      </c>
      <c r="O396" s="0" t="n">
        <f aca="false">IFERROR(VLOOKUP(A396,C$3:K$433,3,FALSE()),"")</f>
        <v>16</v>
      </c>
      <c r="P396" s="0" t="n">
        <f aca="false">IFERROR(VLOOKUP(A396,C$3:K$433,4,FALSE()),"")</f>
        <v>0</v>
      </c>
      <c r="Q396" s="0" t="n">
        <f aca="false">IFERROR(VLOOKUP(A396,C$3:K$433,6,FALSE()),"")</f>
        <v>618</v>
      </c>
      <c r="R396" s="0" t="n">
        <f aca="false">IFERROR(VLOOKUP(A396,C$3:K$433,8,FALSE()),"")</f>
        <v>219</v>
      </c>
      <c r="AC396" s="25"/>
    </row>
    <row r="397" customFormat="false" ht="15" hidden="false" customHeight="false" outlineLevel="0" collapsed="false">
      <c r="A397" s="1" t="s">
        <v>565</v>
      </c>
      <c r="B397" s="1" t="s">
        <v>85</v>
      </c>
      <c r="C397" s="25" t="s">
        <v>1147</v>
      </c>
      <c r="D397" s="25" t="s">
        <v>1003</v>
      </c>
      <c r="E397" s="25" t="n">
        <v>1</v>
      </c>
      <c r="F397" s="25" t="n">
        <v>0</v>
      </c>
      <c r="G397" s="27" t="n">
        <v>0</v>
      </c>
      <c r="H397" s="25" t="n">
        <v>27</v>
      </c>
      <c r="I397" s="26" t="n">
        <v>0.0263</v>
      </c>
      <c r="J397" s="25" t="n">
        <v>21</v>
      </c>
      <c r="K397" s="26" t="n">
        <v>0.0505</v>
      </c>
      <c r="M397" s="0" t="s">
        <v>565</v>
      </c>
      <c r="N397" s="0" t="str">
        <f aca="false">IFERROR(VLOOKUP(A397,C$3:K$433,2,FALSE()),"")</f>
        <v/>
      </c>
      <c r="O397" s="0" t="str">
        <f aca="false">IFERROR(VLOOKUP(A397,C$3:K$433,3,FALSE()),"")</f>
        <v/>
      </c>
      <c r="P397" s="0" t="str">
        <f aca="false">IFERROR(VLOOKUP(A397,C$3:K$433,4,FALSE()),"")</f>
        <v/>
      </c>
      <c r="Q397" s="0" t="str">
        <f aca="false">IFERROR(VLOOKUP(A397,C$3:K$433,6,FALSE()),"")</f>
        <v/>
      </c>
      <c r="R397" s="0" t="str">
        <f aca="false">IFERROR(VLOOKUP(A397,C$3:K$433,8,FALSE()),"")</f>
        <v/>
      </c>
      <c r="AC397" s="25"/>
    </row>
    <row r="398" customFormat="false" ht="15" hidden="false" customHeight="false" outlineLevel="0" collapsed="false">
      <c r="A398" s="1" t="s">
        <v>566</v>
      </c>
      <c r="B398" s="1" t="s">
        <v>13</v>
      </c>
      <c r="M398" s="0" t="s">
        <v>566</v>
      </c>
      <c r="N398" s="0" t="str">
        <f aca="false">IFERROR(VLOOKUP(A398,C$3:K$433,2,FALSE()),"")</f>
        <v/>
      </c>
      <c r="O398" s="0" t="str">
        <f aca="false">IFERROR(VLOOKUP(A398,C$3:K$433,3,FALSE()),"")</f>
        <v/>
      </c>
      <c r="P398" s="0" t="str">
        <f aca="false">IFERROR(VLOOKUP(A398,C$3:K$433,4,FALSE()),"")</f>
        <v/>
      </c>
      <c r="Q398" s="0" t="str">
        <f aca="false">IFERROR(VLOOKUP(A398,C$3:K$433,6,FALSE()),"")</f>
        <v/>
      </c>
      <c r="R398" s="0" t="str">
        <f aca="false">IFERROR(VLOOKUP(A398,C$3:K$433,8,FALSE()),"")</f>
        <v/>
      </c>
    </row>
    <row r="399" customFormat="false" ht="15" hidden="false" customHeight="false" outlineLevel="0" collapsed="false">
      <c r="A399" s="1" t="s">
        <v>567</v>
      </c>
      <c r="B399" s="1" t="s">
        <v>37</v>
      </c>
      <c r="G399" s="27"/>
      <c r="I399" s="26"/>
      <c r="K399" s="26"/>
      <c r="M399" s="0" t="s">
        <v>567</v>
      </c>
      <c r="N399" s="0" t="str">
        <f aca="false">IFERROR(VLOOKUP(A399,C$3:K$433,2,FALSE()),"")</f>
        <v/>
      </c>
      <c r="O399" s="0" t="str">
        <f aca="false">IFERROR(VLOOKUP(A399,C$3:K$433,3,FALSE()),"")</f>
        <v/>
      </c>
      <c r="P399" s="0" t="str">
        <f aca="false">IFERROR(VLOOKUP(A399,C$3:K$433,4,FALSE()),"")</f>
        <v/>
      </c>
      <c r="Q399" s="0" t="str">
        <f aca="false">IFERROR(VLOOKUP(A399,C$3:K$433,6,FALSE()),"")</f>
        <v/>
      </c>
      <c r="R399" s="0" t="str">
        <f aca="false">IFERROR(VLOOKUP(A399,C$3:K$433,8,FALSE()),"")</f>
        <v/>
      </c>
    </row>
    <row r="400" customFormat="false" ht="15" hidden="false" customHeight="false" outlineLevel="0" collapsed="false">
      <c r="A400" s="1" t="s">
        <v>568</v>
      </c>
      <c r="B400" s="1" t="s">
        <v>55</v>
      </c>
      <c r="G400" s="26"/>
      <c r="I400" s="26"/>
      <c r="K400" s="27"/>
      <c r="M400" s="0" t="s">
        <v>568</v>
      </c>
      <c r="N400" s="0" t="str">
        <f aca="false">IFERROR(VLOOKUP(A400,C$3:K$433,2,FALSE()),"")</f>
        <v/>
      </c>
      <c r="O400" s="0" t="str">
        <f aca="false">IFERROR(VLOOKUP(A400,C$3:K$433,3,FALSE()),"")</f>
        <v/>
      </c>
      <c r="P400" s="0" t="str">
        <f aca="false">IFERROR(VLOOKUP(A400,C$3:K$433,4,FALSE()),"")</f>
        <v/>
      </c>
      <c r="Q400" s="0" t="str">
        <f aca="false">IFERROR(VLOOKUP(A400,C$3:K$433,6,FALSE()),"")</f>
        <v/>
      </c>
      <c r="R400" s="0" t="str">
        <f aca="false">IFERROR(VLOOKUP(A400,C$3:K$433,8,FALSE()),"")</f>
        <v/>
      </c>
    </row>
    <row r="401" customFormat="false" ht="15" hidden="false" customHeight="false" outlineLevel="0" collapsed="false">
      <c r="A401" s="1" t="s">
        <v>569</v>
      </c>
      <c r="B401" s="1" t="s">
        <v>47</v>
      </c>
      <c r="G401" s="27"/>
      <c r="I401" s="27"/>
      <c r="K401" s="26"/>
      <c r="M401" s="0" t="s">
        <v>569</v>
      </c>
      <c r="N401" s="0" t="str">
        <f aca="false">IFERROR(VLOOKUP(A401,C$3:K$433,2,FALSE()),"")</f>
        <v/>
      </c>
      <c r="O401" s="0" t="str">
        <f aca="false">IFERROR(VLOOKUP(A401,C$3:K$433,3,FALSE()),"")</f>
        <v/>
      </c>
      <c r="P401" s="0" t="str">
        <f aca="false">IFERROR(VLOOKUP(A401,C$3:K$433,4,FALSE()),"")</f>
        <v/>
      </c>
      <c r="Q401" s="0" t="str">
        <f aca="false">IFERROR(VLOOKUP(A401,C$3:K$433,6,FALSE()),"")</f>
        <v/>
      </c>
      <c r="R401" s="0" t="str">
        <f aca="false">IFERROR(VLOOKUP(A401,C$3:K$433,8,FALSE()),"")</f>
        <v/>
      </c>
    </row>
    <row r="402" customFormat="false" ht="15" hidden="false" customHeight="false" outlineLevel="0" collapsed="false">
      <c r="A402" s="1" t="s">
        <v>570</v>
      </c>
      <c r="B402" s="1" t="s">
        <v>13</v>
      </c>
      <c r="G402" s="27"/>
      <c r="I402" s="27"/>
      <c r="K402" s="26"/>
      <c r="M402" s="0" t="s">
        <v>570</v>
      </c>
      <c r="N402" s="0" t="str">
        <f aca="false">IFERROR(VLOOKUP(A402,C$3:K$433,2,FALSE()),"")</f>
        <v/>
      </c>
      <c r="O402" s="0" t="str">
        <f aca="false">IFERROR(VLOOKUP(A402,C$3:K$433,3,FALSE()),"")</f>
        <v/>
      </c>
      <c r="P402" s="0" t="str">
        <f aca="false">IFERROR(VLOOKUP(A402,C$3:K$433,4,FALSE()),"")</f>
        <v/>
      </c>
      <c r="Q402" s="0" t="str">
        <f aca="false">IFERROR(VLOOKUP(A402,C$3:K$433,6,FALSE()),"")</f>
        <v/>
      </c>
      <c r="R402" s="0" t="str">
        <f aca="false">IFERROR(VLOOKUP(A402,C$3:K$433,8,FALSE()),"")</f>
        <v/>
      </c>
    </row>
    <row r="403" customFormat="false" ht="15" hidden="false" customHeight="false" outlineLevel="0" collapsed="false">
      <c r="A403" s="1" t="s">
        <v>571</v>
      </c>
      <c r="B403" s="1" t="s">
        <v>24</v>
      </c>
      <c r="G403" s="27"/>
      <c r="I403" s="26"/>
      <c r="K403" s="26"/>
      <c r="M403" s="0" t="s">
        <v>571</v>
      </c>
      <c r="N403" s="0" t="str">
        <f aca="false">IFERROR(VLOOKUP(A403,C$3:K$433,2,FALSE()),"")</f>
        <v/>
      </c>
      <c r="O403" s="0" t="str">
        <f aca="false">IFERROR(VLOOKUP(A403,C$3:K$433,3,FALSE()),"")</f>
        <v/>
      </c>
      <c r="P403" s="0" t="str">
        <f aca="false">IFERROR(VLOOKUP(A403,C$3:K$433,4,FALSE()),"")</f>
        <v/>
      </c>
      <c r="Q403" s="0" t="str">
        <f aca="false">IFERROR(VLOOKUP(A403,C$3:K$433,6,FALSE()),"")</f>
        <v/>
      </c>
      <c r="R403" s="0" t="str">
        <f aca="false">IFERROR(VLOOKUP(A403,C$3:K$433,8,FALSE()),"")</f>
        <v/>
      </c>
    </row>
    <row r="404" customFormat="false" ht="15" hidden="false" customHeight="false" outlineLevel="0" collapsed="false">
      <c r="A404" s="1" t="s">
        <v>572</v>
      </c>
      <c r="B404" s="1" t="s">
        <v>47</v>
      </c>
      <c r="G404" s="26"/>
      <c r="I404" s="27"/>
      <c r="K404" s="27"/>
      <c r="M404" s="0" t="s">
        <v>572</v>
      </c>
      <c r="N404" s="0" t="str">
        <f aca="false">IFERROR(VLOOKUP(A404,C$3:K$433,2,FALSE()),"")</f>
        <v>CB</v>
      </c>
      <c r="O404" s="0" t="n">
        <f aca="false">IFERROR(VLOOKUP(A404,C$3:K$433,3,FALSE()),"")</f>
        <v>10</v>
      </c>
      <c r="P404" s="0" t="n">
        <f aca="false">IFERROR(VLOOKUP(A404,C$3:K$433,4,FALSE()),"")</f>
        <v>0</v>
      </c>
      <c r="Q404" s="0" t="n">
        <f aca="false">IFERROR(VLOOKUP(A404,C$3:K$433,6,FALSE()),"")</f>
        <v>227</v>
      </c>
      <c r="R404" s="0" t="n">
        <f aca="false">IFERROR(VLOOKUP(A404,C$3:K$433,8,FALSE()),"")</f>
        <v>65</v>
      </c>
    </row>
    <row r="405" customFormat="false" ht="15" hidden="false" customHeight="false" outlineLevel="0" collapsed="false">
      <c r="A405" s="1" t="s">
        <v>573</v>
      </c>
      <c r="B405" s="1" t="s">
        <v>47</v>
      </c>
      <c r="G405" s="27"/>
      <c r="I405" s="27"/>
      <c r="K405" s="26"/>
      <c r="M405" s="0" t="s">
        <v>573</v>
      </c>
      <c r="N405" s="0" t="str">
        <f aca="false">IFERROR(VLOOKUP(A405,C$3:K$433,2,FALSE()),"")</f>
        <v/>
      </c>
      <c r="O405" s="0" t="str">
        <f aca="false">IFERROR(VLOOKUP(A405,C$3:K$433,3,FALSE()),"")</f>
        <v/>
      </c>
      <c r="P405" s="0" t="str">
        <f aca="false">IFERROR(VLOOKUP(A405,C$3:K$433,4,FALSE()),"")</f>
        <v/>
      </c>
      <c r="Q405" s="0" t="str">
        <f aca="false">IFERROR(VLOOKUP(A405,C$3:K$433,6,FALSE()),"")</f>
        <v/>
      </c>
      <c r="R405" s="0" t="str">
        <f aca="false">IFERROR(VLOOKUP(A405,C$3:K$433,8,FALSE()),"")</f>
        <v/>
      </c>
    </row>
    <row r="406" customFormat="false" ht="15" hidden="false" customHeight="false" outlineLevel="0" collapsed="false">
      <c r="A406" s="1" t="s">
        <v>574</v>
      </c>
      <c r="B406" s="1" t="s">
        <v>37</v>
      </c>
      <c r="G406" s="26"/>
      <c r="I406" s="27"/>
      <c r="K406" s="26"/>
      <c r="M406" s="0" t="s">
        <v>574</v>
      </c>
      <c r="N406" s="0" t="str">
        <f aca="false">IFERROR(VLOOKUP(A406,C$3:K$433,2,FALSE()),"")</f>
        <v/>
      </c>
      <c r="O406" s="0" t="str">
        <f aca="false">IFERROR(VLOOKUP(A406,C$3:K$433,3,FALSE()),"")</f>
        <v/>
      </c>
      <c r="P406" s="0" t="str">
        <f aca="false">IFERROR(VLOOKUP(A406,C$3:K$433,4,FALSE()),"")</f>
        <v/>
      </c>
      <c r="Q406" s="0" t="str">
        <f aca="false">IFERROR(VLOOKUP(A406,C$3:K$433,6,FALSE()),"")</f>
        <v/>
      </c>
      <c r="R406" s="0" t="str">
        <f aca="false">IFERROR(VLOOKUP(A406,C$3:K$433,8,FALSE()),"")</f>
        <v/>
      </c>
    </row>
    <row r="407" customFormat="false" ht="15" hidden="false" customHeight="false" outlineLevel="0" collapsed="false">
      <c r="A407" s="1" t="s">
        <v>576</v>
      </c>
      <c r="B407" s="1" t="s">
        <v>85</v>
      </c>
      <c r="G407" s="27"/>
      <c r="I407" s="26"/>
      <c r="K407" s="26"/>
      <c r="M407" s="0" t="s">
        <v>576</v>
      </c>
      <c r="N407" s="0" t="str">
        <f aca="false">IFERROR(VLOOKUP(A407,C$3:K$433,2,FALSE()),"")</f>
        <v/>
      </c>
      <c r="O407" s="0" t="str">
        <f aca="false">IFERROR(VLOOKUP(A407,C$3:K$433,3,FALSE()),"")</f>
        <v/>
      </c>
      <c r="P407" s="0" t="str">
        <f aca="false">IFERROR(VLOOKUP(A407,C$3:K$433,4,FALSE()),"")</f>
        <v/>
      </c>
      <c r="Q407" s="0" t="str">
        <f aca="false">IFERROR(VLOOKUP(A407,C$3:K$433,6,FALSE()),"")</f>
        <v/>
      </c>
      <c r="R407" s="0" t="str">
        <f aca="false">IFERROR(VLOOKUP(A407,C$3:K$433,8,FALSE()),"")</f>
        <v/>
      </c>
    </row>
    <row r="408" customFormat="false" ht="15" hidden="false" customHeight="false" outlineLevel="0" collapsed="false">
      <c r="A408" s="1" t="s">
        <v>577</v>
      </c>
      <c r="B408" s="1" t="s">
        <v>34</v>
      </c>
      <c r="G408" s="27"/>
      <c r="I408" s="26"/>
      <c r="K408" s="26"/>
      <c r="M408" s="0" t="s">
        <v>577</v>
      </c>
      <c r="N408" s="0" t="str">
        <f aca="false">IFERROR(VLOOKUP(A408,C$3:K$433,2,FALSE()),"")</f>
        <v>WR</v>
      </c>
      <c r="O408" s="0" t="n">
        <f aca="false">IFERROR(VLOOKUP(A408,C$3:K$433,3,FALSE()),"")</f>
        <v>16</v>
      </c>
      <c r="P408" s="0" t="n">
        <f aca="false">IFERROR(VLOOKUP(A408,C$3:K$433,4,FALSE()),"")</f>
        <v>291</v>
      </c>
      <c r="Q408" s="0" t="n">
        <f aca="false">IFERROR(VLOOKUP(A408,C$3:K$433,6,FALSE()),"")</f>
        <v>0</v>
      </c>
      <c r="R408" s="0" t="n">
        <f aca="false">IFERROR(VLOOKUP(A408,C$3:K$433,8,FALSE()),"")</f>
        <v>221</v>
      </c>
    </row>
    <row r="409" customFormat="false" ht="15" hidden="false" customHeight="false" outlineLevel="0" collapsed="false">
      <c r="A409" s="1" t="s">
        <v>578</v>
      </c>
      <c r="B409" s="1" t="s">
        <v>504</v>
      </c>
      <c r="G409" s="27"/>
      <c r="I409" s="27"/>
      <c r="K409" s="26"/>
      <c r="M409" s="0" t="s">
        <v>578</v>
      </c>
      <c r="N409" s="0" t="str">
        <f aca="false">IFERROR(VLOOKUP(A409,C$3:K$433,2,FALSE()),"")</f>
        <v/>
      </c>
      <c r="O409" s="0" t="str">
        <f aca="false">IFERROR(VLOOKUP(A409,C$3:K$433,3,FALSE()),"")</f>
        <v/>
      </c>
      <c r="P409" s="0" t="str">
        <f aca="false">IFERROR(VLOOKUP(A409,C$3:K$433,4,FALSE()),"")</f>
        <v/>
      </c>
      <c r="Q409" s="0" t="str">
        <f aca="false">IFERROR(VLOOKUP(A409,C$3:K$433,6,FALSE()),"")</f>
        <v/>
      </c>
      <c r="R409" s="0" t="str">
        <f aca="false">IFERROR(VLOOKUP(A409,C$3:K$433,8,FALSE()),"")</f>
        <v/>
      </c>
    </row>
    <row r="410" customFormat="false" ht="15" hidden="false" customHeight="false" outlineLevel="0" collapsed="false">
      <c r="A410" s="1" t="s">
        <v>579</v>
      </c>
      <c r="B410" s="1" t="s">
        <v>34</v>
      </c>
      <c r="G410" s="27"/>
      <c r="I410" s="27"/>
      <c r="K410" s="26"/>
      <c r="M410" s="0" t="s">
        <v>579</v>
      </c>
      <c r="N410" s="0" t="str">
        <f aca="false">IFERROR(VLOOKUP(A410,C$3:K$433,2,FALSE()),"")</f>
        <v/>
      </c>
      <c r="O410" s="0" t="str">
        <f aca="false">IFERROR(VLOOKUP(A410,C$3:K$433,3,FALSE()),"")</f>
        <v/>
      </c>
      <c r="P410" s="0" t="str">
        <f aca="false">IFERROR(VLOOKUP(A410,C$3:K$433,4,FALSE()),"")</f>
        <v/>
      </c>
      <c r="Q410" s="0" t="str">
        <f aca="false">IFERROR(VLOOKUP(A410,C$3:K$433,6,FALSE()),"")</f>
        <v/>
      </c>
      <c r="R410" s="0" t="str">
        <f aca="false">IFERROR(VLOOKUP(A410,C$3:K$433,8,FALSE()),"")</f>
        <v/>
      </c>
    </row>
    <row r="411" customFormat="false" ht="15" hidden="false" customHeight="false" outlineLevel="0" collapsed="false">
      <c r="A411" s="1" t="s">
        <v>580</v>
      </c>
      <c r="B411" s="1" t="s">
        <v>34</v>
      </c>
      <c r="G411" s="27"/>
      <c r="I411" s="26"/>
      <c r="K411" s="26"/>
      <c r="M411" s="0" t="s">
        <v>580</v>
      </c>
      <c r="N411" s="0" t="str">
        <f aca="false">IFERROR(VLOOKUP(A411,C$3:K$433,2,FALSE()),"")</f>
        <v/>
      </c>
      <c r="O411" s="0" t="str">
        <f aca="false">IFERROR(VLOOKUP(A411,C$3:K$433,3,FALSE()),"")</f>
        <v/>
      </c>
      <c r="P411" s="0" t="str">
        <f aca="false">IFERROR(VLOOKUP(A411,C$3:K$433,4,FALSE()),"")</f>
        <v/>
      </c>
      <c r="Q411" s="0" t="str">
        <f aca="false">IFERROR(VLOOKUP(A411,C$3:K$433,6,FALSE()),"")</f>
        <v/>
      </c>
      <c r="R411" s="0" t="str">
        <f aca="false">IFERROR(VLOOKUP(A411,C$3:K$433,8,FALSE()),"")</f>
        <v/>
      </c>
    </row>
    <row r="412" customFormat="false" ht="15" hidden="false" customHeight="false" outlineLevel="0" collapsed="false">
      <c r="A412" s="1" t="s">
        <v>581</v>
      </c>
      <c r="B412" s="1" t="s">
        <v>85</v>
      </c>
      <c r="G412" s="26"/>
      <c r="I412" s="27"/>
      <c r="K412" s="27"/>
      <c r="M412" s="0" t="s">
        <v>581</v>
      </c>
      <c r="N412" s="0" t="str">
        <f aca="false">IFERROR(VLOOKUP(A412,C$3:K$433,2,FALSE()),"")</f>
        <v/>
      </c>
      <c r="O412" s="0" t="str">
        <f aca="false">IFERROR(VLOOKUP(A412,C$3:K$433,3,FALSE()),"")</f>
        <v/>
      </c>
      <c r="P412" s="0" t="str">
        <f aca="false">IFERROR(VLOOKUP(A412,C$3:K$433,4,FALSE()),"")</f>
        <v/>
      </c>
      <c r="Q412" s="0" t="str">
        <f aca="false">IFERROR(VLOOKUP(A412,C$3:K$433,6,FALSE()),"")</f>
        <v/>
      </c>
      <c r="R412" s="0" t="str">
        <f aca="false">IFERROR(VLOOKUP(A412,C$3:K$433,8,FALSE()),"")</f>
        <v/>
      </c>
    </row>
    <row r="413" customFormat="false" ht="15" hidden="false" customHeight="false" outlineLevel="0" collapsed="false">
      <c r="A413" s="1" t="s">
        <v>582</v>
      </c>
      <c r="B413" s="1" t="s">
        <v>85</v>
      </c>
      <c r="G413" s="27"/>
      <c r="I413" s="26"/>
      <c r="K413" s="26"/>
      <c r="M413" s="0" t="s">
        <v>582</v>
      </c>
      <c r="N413" s="0" t="str">
        <f aca="false">IFERROR(VLOOKUP(A413,C$3:K$433,2,FALSE()),"")</f>
        <v/>
      </c>
      <c r="O413" s="0" t="str">
        <f aca="false">IFERROR(VLOOKUP(A413,C$3:K$433,3,FALSE()),"")</f>
        <v/>
      </c>
      <c r="P413" s="0" t="str">
        <f aca="false">IFERROR(VLOOKUP(A413,C$3:K$433,4,FALSE()),"")</f>
        <v/>
      </c>
      <c r="Q413" s="0" t="str">
        <f aca="false">IFERROR(VLOOKUP(A413,C$3:K$433,6,FALSE()),"")</f>
        <v/>
      </c>
      <c r="R413" s="0" t="str">
        <f aca="false">IFERROR(VLOOKUP(A413,C$3:K$433,8,FALSE()),"")</f>
        <v/>
      </c>
    </row>
    <row r="414" customFormat="false" ht="15" hidden="false" customHeight="false" outlineLevel="0" collapsed="false">
      <c r="A414" s="1" t="s">
        <v>583</v>
      </c>
      <c r="B414" s="1" t="s">
        <v>13</v>
      </c>
      <c r="G414" s="27"/>
      <c r="I414" s="26"/>
      <c r="K414" s="26"/>
      <c r="M414" s="0" t="s">
        <v>583</v>
      </c>
      <c r="N414" s="0" t="str">
        <f aca="false">IFERROR(VLOOKUP(A414,C$3:K$433,2,FALSE()),"")</f>
        <v/>
      </c>
      <c r="O414" s="0" t="str">
        <f aca="false">IFERROR(VLOOKUP(A414,C$3:K$433,3,FALSE()),"")</f>
        <v/>
      </c>
      <c r="P414" s="0" t="str">
        <f aca="false">IFERROR(VLOOKUP(A414,C$3:K$433,4,FALSE()),"")</f>
        <v/>
      </c>
      <c r="Q414" s="0" t="str">
        <f aca="false">IFERROR(VLOOKUP(A414,C$3:K$433,6,FALSE()),"")</f>
        <v/>
      </c>
      <c r="R414" s="0" t="str">
        <f aca="false">IFERROR(VLOOKUP(A414,C$3:K$433,8,FALSE()),"")</f>
        <v/>
      </c>
    </row>
    <row r="415" customFormat="false" ht="15" hidden="false" customHeight="false" outlineLevel="0" collapsed="false">
      <c r="A415" s="1" t="s">
        <v>584</v>
      </c>
      <c r="B415" s="1" t="s">
        <v>13</v>
      </c>
      <c r="G415" s="27"/>
      <c r="I415" s="26"/>
      <c r="K415" s="26"/>
      <c r="M415" s="0" t="s">
        <v>584</v>
      </c>
      <c r="N415" s="0" t="str">
        <f aca="false">IFERROR(VLOOKUP(A415,C$3:K$433,2,FALSE()),"")</f>
        <v/>
      </c>
      <c r="O415" s="0" t="str">
        <f aca="false">IFERROR(VLOOKUP(A415,C$3:K$433,3,FALSE()),"")</f>
        <v/>
      </c>
      <c r="P415" s="0" t="str">
        <f aca="false">IFERROR(VLOOKUP(A415,C$3:K$433,4,FALSE()),"")</f>
        <v/>
      </c>
      <c r="Q415" s="0" t="str">
        <f aca="false">IFERROR(VLOOKUP(A415,C$3:K$433,6,FALSE()),"")</f>
        <v/>
      </c>
      <c r="R415" s="0" t="str">
        <f aca="false">IFERROR(VLOOKUP(A415,C$3:K$433,8,FALSE()),"")</f>
        <v/>
      </c>
    </row>
    <row r="416" customFormat="false" ht="15" hidden="false" customHeight="false" outlineLevel="0" collapsed="false">
      <c r="A416" s="1" t="s">
        <v>585</v>
      </c>
      <c r="B416" s="1" t="s">
        <v>19</v>
      </c>
      <c r="G416" s="27"/>
      <c r="I416" s="26"/>
      <c r="K416" s="26"/>
      <c r="M416" s="0" t="s">
        <v>585</v>
      </c>
      <c r="N416" s="0" t="str">
        <f aca="false">IFERROR(VLOOKUP(A416,C$3:K$433,2,FALSE()),"")</f>
        <v/>
      </c>
      <c r="O416" s="0" t="str">
        <f aca="false">IFERROR(VLOOKUP(A416,C$3:K$433,3,FALSE()),"")</f>
        <v/>
      </c>
      <c r="P416" s="0" t="str">
        <f aca="false">IFERROR(VLOOKUP(A416,C$3:K$433,4,FALSE()),"")</f>
        <v/>
      </c>
      <c r="Q416" s="0" t="str">
        <f aca="false">IFERROR(VLOOKUP(A416,C$3:K$433,6,FALSE()),"")</f>
        <v/>
      </c>
      <c r="R416" s="0" t="str">
        <f aca="false">IFERROR(VLOOKUP(A416,C$3:K$433,8,FALSE()),"")</f>
        <v/>
      </c>
    </row>
    <row r="417" customFormat="false" ht="15" hidden="false" customHeight="false" outlineLevel="0" collapsed="false">
      <c r="A417" s="1" t="s">
        <v>586</v>
      </c>
      <c r="B417" s="1" t="s">
        <v>40</v>
      </c>
      <c r="G417" s="26"/>
      <c r="I417" s="27"/>
      <c r="K417" s="26"/>
      <c r="M417" s="0" t="s">
        <v>586</v>
      </c>
      <c r="N417" s="0" t="str">
        <f aca="false">IFERROR(VLOOKUP(A417,C$3:K$433,2,FALSE()),"")</f>
        <v/>
      </c>
      <c r="O417" s="0" t="str">
        <f aca="false">IFERROR(VLOOKUP(A417,C$3:K$433,3,FALSE()),"")</f>
        <v/>
      </c>
      <c r="P417" s="0" t="str">
        <f aca="false">IFERROR(VLOOKUP(A417,C$3:K$433,4,FALSE()),"")</f>
        <v/>
      </c>
      <c r="Q417" s="0" t="str">
        <f aca="false">IFERROR(VLOOKUP(A417,C$3:K$433,6,FALSE()),"")</f>
        <v/>
      </c>
      <c r="R417" s="0" t="str">
        <f aca="false">IFERROR(VLOOKUP(A417,C$3:K$433,8,FALSE()),"")</f>
        <v/>
      </c>
    </row>
    <row r="418" customFormat="false" ht="15" hidden="false" customHeight="false" outlineLevel="0" collapsed="false">
      <c r="A418" s="1" t="s">
        <v>587</v>
      </c>
      <c r="B418" s="1" t="s">
        <v>34</v>
      </c>
      <c r="G418" s="27"/>
      <c r="I418" s="26"/>
      <c r="K418" s="26"/>
      <c r="M418" s="0" t="s">
        <v>587</v>
      </c>
      <c r="N418" s="0" t="str">
        <f aca="false">IFERROR(VLOOKUP(A418,C$3:K$433,2,FALSE()),"")</f>
        <v>WR</v>
      </c>
      <c r="O418" s="0" t="n">
        <f aca="false">IFERROR(VLOOKUP(A418,C$3:K$433,3,FALSE()),"")</f>
        <v>1</v>
      </c>
      <c r="P418" s="0" t="n">
        <f aca="false">IFERROR(VLOOKUP(A418,C$3:K$433,4,FALSE()),"")</f>
        <v>13</v>
      </c>
      <c r="Q418" s="0" t="n">
        <f aca="false">IFERROR(VLOOKUP(A418,C$3:K$433,6,FALSE()),"")</f>
        <v>0</v>
      </c>
      <c r="R418" s="0" t="n">
        <f aca="false">IFERROR(VLOOKUP(A418,C$3:K$433,8,FALSE()),"")</f>
        <v>3</v>
      </c>
    </row>
    <row r="419" customFormat="false" ht="15" hidden="false" customHeight="false" outlineLevel="0" collapsed="false">
      <c r="A419" s="1" t="s">
        <v>588</v>
      </c>
      <c r="B419" s="1" t="s">
        <v>34</v>
      </c>
      <c r="G419" s="26"/>
      <c r="I419" s="27"/>
      <c r="K419" s="26"/>
      <c r="M419" s="0" t="s">
        <v>588</v>
      </c>
      <c r="N419" s="0" t="str">
        <f aca="false">IFERROR(VLOOKUP(A419,C$3:K$433,2,FALSE()),"")</f>
        <v/>
      </c>
      <c r="O419" s="0" t="str">
        <f aca="false">IFERROR(VLOOKUP(A419,C$3:K$433,3,FALSE()),"")</f>
        <v/>
      </c>
      <c r="P419" s="0" t="str">
        <f aca="false">IFERROR(VLOOKUP(A419,C$3:K$433,4,FALSE()),"")</f>
        <v/>
      </c>
      <c r="Q419" s="0" t="str">
        <f aca="false">IFERROR(VLOOKUP(A419,C$3:K$433,6,FALSE()),"")</f>
        <v/>
      </c>
      <c r="R419" s="0" t="str">
        <f aca="false">IFERROR(VLOOKUP(A419,C$3:K$433,8,FALSE()),"")</f>
        <v/>
      </c>
    </row>
    <row r="420" customFormat="false" ht="15" hidden="false" customHeight="false" outlineLevel="0" collapsed="false">
      <c r="A420" s="1" t="s">
        <v>589</v>
      </c>
      <c r="B420" s="1" t="s">
        <v>34</v>
      </c>
      <c r="G420" s="27"/>
      <c r="I420" s="26"/>
      <c r="K420" s="26"/>
      <c r="M420" s="0" t="s">
        <v>589</v>
      </c>
      <c r="N420" s="0" t="str">
        <f aca="false">IFERROR(VLOOKUP(A420,C$3:K$433,2,FALSE()),"")</f>
        <v>WR</v>
      </c>
      <c r="O420" s="0" t="n">
        <f aca="false">IFERROR(VLOOKUP(A420,C$3:K$433,3,FALSE()),"")</f>
        <v>11</v>
      </c>
      <c r="P420" s="0" t="n">
        <f aca="false">IFERROR(VLOOKUP(A420,C$3:K$433,4,FALSE()),"")</f>
        <v>272</v>
      </c>
      <c r="Q420" s="0" t="n">
        <f aca="false">IFERROR(VLOOKUP(A420,C$3:K$433,6,FALSE()),"")</f>
        <v>0</v>
      </c>
      <c r="R420" s="0" t="n">
        <f aca="false">IFERROR(VLOOKUP(A420,C$3:K$433,8,FALSE()),"")</f>
        <v>87</v>
      </c>
    </row>
    <row r="421" customFormat="false" ht="15" hidden="false" customHeight="false" outlineLevel="0" collapsed="false">
      <c r="A421" s="1" t="s">
        <v>590</v>
      </c>
      <c r="B421" s="1" t="s">
        <v>68</v>
      </c>
      <c r="G421" s="26"/>
      <c r="I421" s="27"/>
      <c r="K421" s="26"/>
      <c r="M421" s="0" t="s">
        <v>590</v>
      </c>
      <c r="N421" s="0" t="str">
        <f aca="false">IFERROR(VLOOKUP(A421,C$3:K$433,2,FALSE()),"")</f>
        <v>T</v>
      </c>
      <c r="O421" s="0" t="n">
        <f aca="false">IFERROR(VLOOKUP(A421,C$3:K$433,3,FALSE()),"")</f>
        <v>15</v>
      </c>
      <c r="P421" s="0" t="n">
        <f aca="false">IFERROR(VLOOKUP(A421,C$3:K$433,4,FALSE()),"")</f>
        <v>165</v>
      </c>
      <c r="Q421" s="0" t="n">
        <f aca="false">IFERROR(VLOOKUP(A421,C$3:K$433,6,FALSE()),"")</f>
        <v>0</v>
      </c>
      <c r="R421" s="0" t="n">
        <f aca="false">IFERROR(VLOOKUP(A421,C$3:K$433,8,FALSE()),"")</f>
        <v>67</v>
      </c>
    </row>
    <row r="422" customFormat="false" ht="15" hidden="false" customHeight="false" outlineLevel="0" collapsed="false">
      <c r="A422" s="1" t="s">
        <v>592</v>
      </c>
      <c r="B422" s="1" t="s">
        <v>19</v>
      </c>
      <c r="G422" s="27"/>
      <c r="I422" s="27"/>
      <c r="K422" s="26"/>
      <c r="M422" s="0" t="s">
        <v>592</v>
      </c>
      <c r="N422" s="0" t="str">
        <f aca="false">IFERROR(VLOOKUP(A422,C$3:K$433,2,FALSE()),"")</f>
        <v/>
      </c>
      <c r="O422" s="0" t="str">
        <f aca="false">IFERROR(VLOOKUP(A422,C$3:K$433,3,FALSE()),"")</f>
        <v/>
      </c>
      <c r="P422" s="0" t="str">
        <f aca="false">IFERROR(VLOOKUP(A422,C$3:K$433,4,FALSE()),"")</f>
        <v/>
      </c>
      <c r="Q422" s="0" t="str">
        <f aca="false">IFERROR(VLOOKUP(A422,C$3:K$433,6,FALSE()),"")</f>
        <v/>
      </c>
      <c r="R422" s="0" t="str">
        <f aca="false">IFERROR(VLOOKUP(A422,C$3:K$433,8,FALSE()),"")</f>
        <v/>
      </c>
    </row>
    <row r="423" customFormat="false" ht="15" hidden="false" customHeight="false" outlineLevel="0" collapsed="false">
      <c r="A423" s="1" t="s">
        <v>593</v>
      </c>
      <c r="B423" s="1" t="s">
        <v>16</v>
      </c>
      <c r="G423" s="27"/>
      <c r="I423" s="26"/>
      <c r="K423" s="26"/>
      <c r="M423" s="0" t="s">
        <v>593</v>
      </c>
      <c r="N423" s="0" t="str">
        <f aca="false">IFERROR(VLOOKUP(A423,C$3:K$433,2,FALSE()),"")</f>
        <v/>
      </c>
      <c r="O423" s="0" t="str">
        <f aca="false">IFERROR(VLOOKUP(A423,C$3:K$433,3,FALSE()),"")</f>
        <v/>
      </c>
      <c r="P423" s="0" t="str">
        <f aca="false">IFERROR(VLOOKUP(A423,C$3:K$433,4,FALSE()),"")</f>
        <v/>
      </c>
      <c r="Q423" s="0" t="str">
        <f aca="false">IFERROR(VLOOKUP(A423,C$3:K$433,6,FALSE()),"")</f>
        <v/>
      </c>
      <c r="R423" s="0" t="str">
        <f aca="false">IFERROR(VLOOKUP(A423,C$3:K$433,8,FALSE()),"")</f>
        <v/>
      </c>
    </row>
    <row r="424" customFormat="false" ht="15" hidden="false" customHeight="false" outlineLevel="0" collapsed="false">
      <c r="A424" s="1" t="s">
        <v>594</v>
      </c>
      <c r="B424" s="1" t="s">
        <v>34</v>
      </c>
      <c r="G424" s="27"/>
      <c r="I424" s="26"/>
      <c r="K424" s="26"/>
      <c r="M424" s="0" t="s">
        <v>594</v>
      </c>
      <c r="N424" s="0" t="str">
        <f aca="false">IFERROR(VLOOKUP(A424,C$3:K$433,2,FALSE()),"")</f>
        <v/>
      </c>
      <c r="O424" s="0" t="str">
        <f aca="false">IFERROR(VLOOKUP(A424,C$3:K$433,3,FALSE()),"")</f>
        <v/>
      </c>
      <c r="P424" s="0" t="str">
        <f aca="false">IFERROR(VLOOKUP(A424,C$3:K$433,4,FALSE()),"")</f>
        <v/>
      </c>
      <c r="Q424" s="0" t="str">
        <f aca="false">IFERROR(VLOOKUP(A424,C$3:K$433,6,FALSE()),"")</f>
        <v/>
      </c>
      <c r="R424" s="0" t="str">
        <f aca="false">IFERROR(VLOOKUP(A424,C$3:K$433,8,FALSE()),"")</f>
        <v/>
      </c>
    </row>
    <row r="425" customFormat="false" ht="15" hidden="false" customHeight="false" outlineLevel="0" collapsed="false">
      <c r="A425" s="1" t="s">
        <v>595</v>
      </c>
      <c r="B425" s="1" t="s">
        <v>34</v>
      </c>
      <c r="G425" s="27"/>
      <c r="I425" s="26"/>
      <c r="K425" s="26"/>
      <c r="M425" s="0" t="s">
        <v>595</v>
      </c>
      <c r="N425" s="0" t="str">
        <f aca="false">IFERROR(VLOOKUP(A425,C$3:K$433,2,FALSE()),"")</f>
        <v/>
      </c>
      <c r="O425" s="0" t="str">
        <f aca="false">IFERROR(VLOOKUP(A425,C$3:K$433,3,FALSE()),"")</f>
        <v/>
      </c>
      <c r="P425" s="0" t="str">
        <f aca="false">IFERROR(VLOOKUP(A425,C$3:K$433,4,FALSE()),"")</f>
        <v/>
      </c>
      <c r="Q425" s="0" t="str">
        <f aca="false">IFERROR(VLOOKUP(A425,C$3:K$433,6,FALSE()),"")</f>
        <v/>
      </c>
      <c r="R425" s="0" t="str">
        <f aca="false">IFERROR(VLOOKUP(A425,C$3:K$433,8,FALSE()),"")</f>
        <v/>
      </c>
    </row>
    <row r="426" customFormat="false" ht="15" hidden="false" customHeight="false" outlineLevel="0" collapsed="false">
      <c r="A426" s="1" t="s">
        <v>597</v>
      </c>
      <c r="B426" s="1" t="s">
        <v>40</v>
      </c>
      <c r="G426" s="26"/>
      <c r="I426" s="27"/>
      <c r="K426" s="27"/>
      <c r="M426" s="0" t="s">
        <v>597</v>
      </c>
      <c r="N426" s="0" t="str">
        <f aca="false">IFERROR(VLOOKUP(A426,C$3:K$433,2,FALSE()),"")</f>
        <v/>
      </c>
      <c r="O426" s="0" t="str">
        <f aca="false">IFERROR(VLOOKUP(A426,C$3:K$433,3,FALSE()),"")</f>
        <v/>
      </c>
      <c r="P426" s="0" t="str">
        <f aca="false">IFERROR(VLOOKUP(A426,C$3:K$433,4,FALSE()),"")</f>
        <v/>
      </c>
      <c r="Q426" s="0" t="str">
        <f aca="false">IFERROR(VLOOKUP(A426,C$3:K$433,6,FALSE()),"")</f>
        <v/>
      </c>
      <c r="R426" s="0" t="str">
        <f aca="false">IFERROR(VLOOKUP(A426,C$3:K$433,8,FALSE()),"")</f>
        <v/>
      </c>
    </row>
    <row r="427" customFormat="false" ht="15" hidden="false" customHeight="false" outlineLevel="0" collapsed="false">
      <c r="A427" s="1" t="s">
        <v>598</v>
      </c>
      <c r="B427" s="1" t="s">
        <v>40</v>
      </c>
      <c r="G427" s="27"/>
      <c r="I427" s="26"/>
      <c r="K427" s="26"/>
      <c r="M427" s="0" t="s">
        <v>598</v>
      </c>
      <c r="N427" s="0" t="str">
        <f aca="false">IFERROR(VLOOKUP(A427,C$3:K$433,2,FALSE()),"")</f>
        <v/>
      </c>
      <c r="O427" s="0" t="str">
        <f aca="false">IFERROR(VLOOKUP(A427,C$3:K$433,3,FALSE()),"")</f>
        <v/>
      </c>
      <c r="P427" s="0" t="str">
        <f aca="false">IFERROR(VLOOKUP(A427,C$3:K$433,4,FALSE()),"")</f>
        <v/>
      </c>
      <c r="Q427" s="0" t="str">
        <f aca="false">IFERROR(VLOOKUP(A427,C$3:K$433,6,FALSE()),"")</f>
        <v/>
      </c>
      <c r="R427" s="0" t="str">
        <f aca="false">IFERROR(VLOOKUP(A427,C$3:K$433,8,FALSE()),"")</f>
        <v/>
      </c>
    </row>
    <row r="428" customFormat="false" ht="15" hidden="false" customHeight="false" outlineLevel="0" collapsed="false">
      <c r="A428" s="1" t="s">
        <v>600</v>
      </c>
      <c r="B428" s="1" t="s">
        <v>40</v>
      </c>
      <c r="G428" s="27"/>
      <c r="I428" s="26"/>
      <c r="K428" s="26"/>
      <c r="M428" s="0" t="s">
        <v>600</v>
      </c>
      <c r="N428" s="0" t="str">
        <f aca="false">IFERROR(VLOOKUP(A428,C$3:K$433,2,FALSE()),"")</f>
        <v/>
      </c>
      <c r="O428" s="0" t="str">
        <f aca="false">IFERROR(VLOOKUP(A428,C$3:K$433,3,FALSE()),"")</f>
        <v/>
      </c>
      <c r="P428" s="0" t="str">
        <f aca="false">IFERROR(VLOOKUP(A428,C$3:K$433,4,FALSE()),"")</f>
        <v/>
      </c>
      <c r="Q428" s="0" t="str">
        <f aca="false">IFERROR(VLOOKUP(A428,C$3:K$433,6,FALSE()),"")</f>
        <v/>
      </c>
      <c r="R428" s="0" t="str">
        <f aca="false">IFERROR(VLOOKUP(A428,C$3:K$433,8,FALSE()),"")</f>
        <v/>
      </c>
    </row>
    <row r="429" customFormat="false" ht="15" hidden="false" customHeight="false" outlineLevel="0" collapsed="false">
      <c r="A429" s="1" t="s">
        <v>602</v>
      </c>
      <c r="B429" s="1" t="s">
        <v>16</v>
      </c>
      <c r="G429" s="27"/>
      <c r="I429" s="26"/>
      <c r="K429" s="26"/>
      <c r="M429" s="0" t="s">
        <v>602</v>
      </c>
      <c r="N429" s="0" t="str">
        <f aca="false">IFERROR(VLOOKUP(A429,C$3:K$433,2,FALSE()),"")</f>
        <v/>
      </c>
      <c r="O429" s="0" t="str">
        <f aca="false">IFERROR(VLOOKUP(A429,C$3:K$433,3,FALSE()),"")</f>
        <v/>
      </c>
      <c r="P429" s="0" t="str">
        <f aca="false">IFERROR(VLOOKUP(A429,C$3:K$433,4,FALSE()),"")</f>
        <v/>
      </c>
      <c r="Q429" s="0" t="str">
        <f aca="false">IFERROR(VLOOKUP(A429,C$3:K$433,6,FALSE()),"")</f>
        <v/>
      </c>
      <c r="R429" s="0" t="str">
        <f aca="false">IFERROR(VLOOKUP(A429,C$3:K$433,8,FALSE()),"")</f>
        <v/>
      </c>
    </row>
    <row r="430" customFormat="false" ht="15" hidden="false" customHeight="false" outlineLevel="0" collapsed="false">
      <c r="A430" s="1" t="s">
        <v>603</v>
      </c>
      <c r="B430" s="1" t="s">
        <v>47</v>
      </c>
      <c r="G430" s="27"/>
      <c r="I430" s="26"/>
      <c r="K430" s="26"/>
      <c r="M430" s="0" t="s">
        <v>603</v>
      </c>
      <c r="N430" s="0" t="str">
        <f aca="false">IFERROR(VLOOKUP(A430,C$3:K$433,2,FALSE()),"")</f>
        <v>CB</v>
      </c>
      <c r="O430" s="0" t="n">
        <f aca="false">IFERROR(VLOOKUP(A430,C$3:K$433,3,FALSE()),"")</f>
        <v>6</v>
      </c>
      <c r="P430" s="0" t="n">
        <f aca="false">IFERROR(VLOOKUP(A430,C$3:K$433,4,FALSE()),"")</f>
        <v>0</v>
      </c>
      <c r="Q430" s="0" t="n">
        <f aca="false">IFERROR(VLOOKUP(A430,C$3:K$433,6,FALSE()),"")</f>
        <v>289</v>
      </c>
      <c r="R430" s="0" t="n">
        <f aca="false">IFERROR(VLOOKUP(A430,C$3:K$433,8,FALSE()),"")</f>
        <v>94</v>
      </c>
    </row>
    <row r="431" customFormat="false" ht="15" hidden="false" customHeight="false" outlineLevel="0" collapsed="false">
      <c r="A431" s="1" t="s">
        <v>605</v>
      </c>
      <c r="B431" s="1" t="s">
        <v>40</v>
      </c>
      <c r="G431" s="27"/>
      <c r="I431" s="27"/>
      <c r="K431" s="26"/>
      <c r="M431" s="0" t="s">
        <v>605</v>
      </c>
      <c r="N431" s="0" t="str">
        <f aca="false">IFERROR(VLOOKUP(A431,C$3:K$433,2,FALSE()),"")</f>
        <v/>
      </c>
      <c r="O431" s="0" t="str">
        <f aca="false">IFERROR(VLOOKUP(A431,C$3:K$433,3,FALSE()),"")</f>
        <v/>
      </c>
      <c r="P431" s="0" t="str">
        <f aca="false">IFERROR(VLOOKUP(A431,C$3:K$433,4,FALSE()),"")</f>
        <v/>
      </c>
      <c r="Q431" s="0" t="str">
        <f aca="false">IFERROR(VLOOKUP(A431,C$3:K$433,6,FALSE()),"")</f>
        <v/>
      </c>
      <c r="R431" s="0" t="str">
        <f aca="false">IFERROR(VLOOKUP(A431,C$3:K$433,8,FALSE()),"")</f>
        <v/>
      </c>
    </row>
    <row r="432" customFormat="false" ht="15" hidden="false" customHeight="false" outlineLevel="0" collapsed="false">
      <c r="A432" s="1" t="s">
        <v>606</v>
      </c>
      <c r="B432" s="1" t="s">
        <v>76</v>
      </c>
      <c r="G432" s="27"/>
      <c r="I432" s="26"/>
      <c r="K432" s="26"/>
      <c r="M432" s="0" t="s">
        <v>606</v>
      </c>
      <c r="N432" s="0" t="str">
        <f aca="false">IFERROR(VLOOKUP(A432,C$3:K$433,2,FALSE()),"")</f>
        <v/>
      </c>
      <c r="O432" s="0" t="str">
        <f aca="false">IFERROR(VLOOKUP(A432,C$3:K$433,3,FALSE()),"")</f>
        <v/>
      </c>
      <c r="P432" s="0" t="str">
        <f aca="false">IFERROR(VLOOKUP(A432,C$3:K$433,4,FALSE()),"")</f>
        <v/>
      </c>
      <c r="Q432" s="0" t="str">
        <f aca="false">IFERROR(VLOOKUP(A432,C$3:K$433,6,FALSE()),"")</f>
        <v/>
      </c>
      <c r="R432" s="0" t="str">
        <f aca="false">IFERROR(VLOOKUP(A432,C$3:K$433,8,FALSE()),"")</f>
        <v/>
      </c>
    </row>
    <row r="433" customFormat="false" ht="15" hidden="false" customHeight="false" outlineLevel="0" collapsed="false">
      <c r="A433" s="1" t="s">
        <v>608</v>
      </c>
      <c r="B433" s="1" t="s">
        <v>47</v>
      </c>
      <c r="G433" s="27"/>
      <c r="I433" s="26"/>
      <c r="K433" s="26"/>
      <c r="M433" s="0" t="s">
        <v>608</v>
      </c>
    </row>
    <row r="434" customFormat="false" ht="15" hidden="false" customHeight="false" outlineLevel="0" collapsed="false">
      <c r="A434" s="1" t="s">
        <v>608</v>
      </c>
      <c r="B434" s="1" t="s">
        <v>34</v>
      </c>
      <c r="G434" s="27"/>
      <c r="I434" s="26"/>
      <c r="K434" s="26"/>
      <c r="M434" s="1" t="s">
        <v>608</v>
      </c>
      <c r="N434" s="0" t="str">
        <f aca="false">IFERROR(VLOOKUP(A433,C$3:K$433,2,FALSE()),"")</f>
        <v>WR</v>
      </c>
      <c r="O434" s="0" t="n">
        <f aca="false">IFERROR(VLOOKUP(A433,C$3:K$433,3,FALSE()),"")</f>
        <v>4</v>
      </c>
      <c r="P434" s="0" t="n">
        <f aca="false">IFERROR(VLOOKUP(A433,C$3:K$433,4,FALSE()),"")</f>
        <v>191</v>
      </c>
      <c r="Q434" s="0" t="n">
        <f aca="false">IFERROR(VLOOKUP(A433,C$3:K$433,6,FALSE()),"")</f>
        <v>0</v>
      </c>
      <c r="R434" s="0" t="n">
        <f aca="false">IFERROR(VLOOKUP(A433,C$3:K$433,8,FALSE()),"")</f>
        <v>0</v>
      </c>
    </row>
    <row r="435" customFormat="false" ht="15" hidden="false" customHeight="false" outlineLevel="0" collapsed="false">
      <c r="A435" s="1" t="s">
        <v>609</v>
      </c>
      <c r="B435" s="1" t="s">
        <v>34</v>
      </c>
      <c r="G435" s="27"/>
      <c r="I435" s="26"/>
      <c r="K435" s="26"/>
      <c r="M435" s="0" t="s">
        <v>609</v>
      </c>
      <c r="N435" s="0" t="str">
        <f aca="false">IFERROR(VLOOKUP(A435,C$3:K$433,2,FALSE()),"")</f>
        <v/>
      </c>
      <c r="O435" s="0" t="str">
        <f aca="false">IFERROR(VLOOKUP(A435,C$3:K$433,3,FALSE()),"")</f>
        <v/>
      </c>
      <c r="P435" s="0" t="str">
        <f aca="false">IFERROR(VLOOKUP(A435,C$3:K$433,4,FALSE()),"")</f>
        <v/>
      </c>
      <c r="Q435" s="0" t="str">
        <f aca="false">IFERROR(VLOOKUP(A435,C$3:K$433,6,FALSE()),"")</f>
        <v/>
      </c>
      <c r="R435" s="0" t="str">
        <f aca="false">IFERROR(VLOOKUP(A435,C$3:K$433,8,FALSE()),"")</f>
        <v/>
      </c>
    </row>
    <row r="436" customFormat="false" ht="15" hidden="false" customHeight="false" outlineLevel="0" collapsed="false">
      <c r="A436" s="1" t="s">
        <v>610</v>
      </c>
      <c r="B436" s="1" t="s">
        <v>34</v>
      </c>
      <c r="G436" s="27"/>
      <c r="I436" s="26"/>
      <c r="K436" s="26"/>
      <c r="M436" s="0" t="s">
        <v>610</v>
      </c>
      <c r="N436" s="0" t="str">
        <f aca="false">IFERROR(VLOOKUP(A436,C$3:K$433,2,FALSE()),"")</f>
        <v/>
      </c>
      <c r="O436" s="0" t="str">
        <f aca="false">IFERROR(VLOOKUP(A436,C$3:K$433,3,FALSE()),"")</f>
        <v/>
      </c>
      <c r="P436" s="0" t="str">
        <f aca="false">IFERROR(VLOOKUP(A436,C$3:K$433,4,FALSE()),"")</f>
        <v/>
      </c>
      <c r="Q436" s="0" t="str">
        <f aca="false">IFERROR(VLOOKUP(A436,C$3:K$433,6,FALSE()),"")</f>
        <v/>
      </c>
      <c r="R436" s="0" t="str">
        <f aca="false">IFERROR(VLOOKUP(A436,C$3:K$433,8,FALSE()),"")</f>
        <v/>
      </c>
    </row>
    <row r="437" customFormat="false" ht="15" hidden="false" customHeight="false" outlineLevel="0" collapsed="false">
      <c r="A437" s="1" t="s">
        <v>612</v>
      </c>
      <c r="B437" s="1" t="s">
        <v>16</v>
      </c>
      <c r="G437" s="26"/>
      <c r="I437" s="27"/>
      <c r="K437" s="26"/>
      <c r="M437" s="0" t="s">
        <v>612</v>
      </c>
      <c r="N437" s="0" t="str">
        <f aca="false">IFERROR(VLOOKUP(A437,C$3:K$433,2,FALSE()),"")</f>
        <v>TE</v>
      </c>
      <c r="O437" s="0" t="n">
        <f aca="false">IFERROR(VLOOKUP(A437,C$3:K$433,3,FALSE()),"")</f>
        <v>8</v>
      </c>
      <c r="P437" s="0" t="n">
        <f aca="false">IFERROR(VLOOKUP(A437,C$3:K$433,4,FALSE()),"")</f>
        <v>101</v>
      </c>
      <c r="Q437" s="0" t="n">
        <f aca="false">IFERROR(VLOOKUP(A437,C$3:K$433,6,FALSE()),"")</f>
        <v>0</v>
      </c>
      <c r="R437" s="0" t="n">
        <f aca="false">IFERROR(VLOOKUP(A437,C$3:K$433,8,FALSE()),"")</f>
        <v>47</v>
      </c>
    </row>
    <row r="438" customFormat="false" ht="15" hidden="false" customHeight="false" outlineLevel="0" collapsed="false">
      <c r="A438" s="1" t="s">
        <v>614</v>
      </c>
      <c r="B438" s="1" t="s">
        <v>55</v>
      </c>
      <c r="G438" s="27"/>
      <c r="I438" s="26"/>
      <c r="K438" s="26"/>
      <c r="M438" s="0" t="s">
        <v>614</v>
      </c>
      <c r="N438" s="0" t="str">
        <f aca="false">IFERROR(VLOOKUP(A438,C$3:K$433,2,FALSE()),"")</f>
        <v/>
      </c>
      <c r="O438" s="0" t="str">
        <f aca="false">IFERROR(VLOOKUP(A438,C$3:K$433,3,FALSE()),"")</f>
        <v/>
      </c>
      <c r="P438" s="0" t="str">
        <f aca="false">IFERROR(VLOOKUP(A438,C$3:K$433,4,FALSE()),"")</f>
        <v/>
      </c>
      <c r="Q438" s="0" t="str">
        <f aca="false">IFERROR(VLOOKUP(A438,C$3:K$433,6,FALSE()),"")</f>
        <v/>
      </c>
      <c r="R438" s="0" t="str">
        <f aca="false">IFERROR(VLOOKUP(A438,C$3:K$433,8,FALSE()),"")</f>
        <v/>
      </c>
    </row>
    <row r="439" customFormat="false" ht="15" hidden="false" customHeight="false" outlineLevel="0" collapsed="false">
      <c r="A439" s="1" t="s">
        <v>615</v>
      </c>
      <c r="B439" s="1" t="s">
        <v>85</v>
      </c>
      <c r="G439" s="26"/>
      <c r="I439" s="27"/>
      <c r="K439" s="26"/>
      <c r="M439" s="0" t="s">
        <v>615</v>
      </c>
      <c r="N439" s="0" t="str">
        <f aca="false">IFERROR(VLOOKUP(A439,C$3:K$433,2,FALSE()),"")</f>
        <v/>
      </c>
      <c r="O439" s="0" t="str">
        <f aca="false">IFERROR(VLOOKUP(A439,C$3:K$433,3,FALSE()),"")</f>
        <v/>
      </c>
      <c r="P439" s="0" t="str">
        <f aca="false">IFERROR(VLOOKUP(A439,C$3:K$433,4,FALSE()),"")</f>
        <v/>
      </c>
      <c r="Q439" s="0" t="str">
        <f aca="false">IFERROR(VLOOKUP(A439,C$3:K$433,6,FALSE()),"")</f>
        <v/>
      </c>
      <c r="R439" s="0" t="str">
        <f aca="false">IFERROR(VLOOKUP(A439,C$3:K$433,8,FALSE()),"")</f>
        <v/>
      </c>
    </row>
    <row r="440" customFormat="false" ht="15" hidden="false" customHeight="false" outlineLevel="0" collapsed="false">
      <c r="A440" s="1" t="s">
        <v>617</v>
      </c>
      <c r="B440" s="1" t="s">
        <v>37</v>
      </c>
      <c r="G440" s="26"/>
      <c r="I440" s="27"/>
      <c r="K440" s="26"/>
      <c r="M440" s="0" t="s">
        <v>617</v>
      </c>
      <c r="N440" s="0" t="str">
        <f aca="false">IFERROR(VLOOKUP(A440,C$3:K$433,2,FALSE()),"")</f>
        <v/>
      </c>
      <c r="O440" s="0" t="str">
        <f aca="false">IFERROR(VLOOKUP(A440,C$3:K$433,3,FALSE()),"")</f>
        <v/>
      </c>
      <c r="P440" s="0" t="str">
        <f aca="false">IFERROR(VLOOKUP(A440,C$3:K$433,4,FALSE()),"")</f>
        <v/>
      </c>
      <c r="Q440" s="0" t="str">
        <f aca="false">IFERROR(VLOOKUP(A440,C$3:K$433,6,FALSE()),"")</f>
        <v/>
      </c>
      <c r="R440" s="0" t="str">
        <f aca="false">IFERROR(VLOOKUP(A440,C$3:K$433,8,FALSE()),"")</f>
        <v/>
      </c>
    </row>
    <row r="441" customFormat="false" ht="15" hidden="false" customHeight="false" outlineLevel="0" collapsed="false">
      <c r="A441" s="1" t="s">
        <v>618</v>
      </c>
      <c r="B441" s="1" t="s">
        <v>24</v>
      </c>
      <c r="G441" s="27"/>
      <c r="I441" s="26"/>
      <c r="K441" s="26"/>
      <c r="M441" s="0" t="s">
        <v>618</v>
      </c>
      <c r="N441" s="0" t="str">
        <f aca="false">IFERROR(VLOOKUP(A441,C$3:K$433,2,FALSE()),"")</f>
        <v>LB</v>
      </c>
      <c r="O441" s="0" t="n">
        <f aca="false">IFERROR(VLOOKUP(A441,C$3:K$433,3,FALSE()),"")</f>
        <v>16</v>
      </c>
      <c r="P441" s="0" t="n">
        <f aca="false">IFERROR(VLOOKUP(A441,C$3:K$433,4,FALSE()),"")</f>
        <v>0</v>
      </c>
      <c r="Q441" s="0" t="n">
        <f aca="false">IFERROR(VLOOKUP(A441,C$3:K$433,6,FALSE()),"")</f>
        <v>1023</v>
      </c>
      <c r="R441" s="0" t="n">
        <f aca="false">IFERROR(VLOOKUP(A441,C$3:K$433,8,FALSE()),"")</f>
        <v>69</v>
      </c>
    </row>
    <row r="442" customFormat="false" ht="15" hidden="false" customHeight="false" outlineLevel="0" collapsed="false">
      <c r="A442" s="1" t="s">
        <v>619</v>
      </c>
      <c r="B442" s="1" t="s">
        <v>504</v>
      </c>
      <c r="G442" s="26"/>
      <c r="I442" s="27"/>
      <c r="K442" s="26"/>
      <c r="M442" s="0" t="s">
        <v>619</v>
      </c>
      <c r="N442" s="0" t="str">
        <f aca="false">IFERROR(VLOOKUP(A442,C$3:K$433,2,FALSE()),"")</f>
        <v/>
      </c>
      <c r="O442" s="0" t="str">
        <f aca="false">IFERROR(VLOOKUP(A442,C$3:K$433,3,FALSE()),"")</f>
        <v/>
      </c>
      <c r="P442" s="0" t="str">
        <f aca="false">IFERROR(VLOOKUP(A442,C$3:K$433,4,FALSE()),"")</f>
        <v/>
      </c>
      <c r="Q442" s="0" t="str">
        <f aca="false">IFERROR(VLOOKUP(A442,C$3:K$433,6,FALSE()),"")</f>
        <v/>
      </c>
      <c r="R442" s="0" t="str">
        <f aca="false">IFERROR(VLOOKUP(A442,C$3:K$433,8,FALSE()),"")</f>
        <v/>
      </c>
    </row>
    <row r="443" customFormat="false" ht="15" hidden="false" customHeight="false" outlineLevel="0" collapsed="false">
      <c r="A443" s="1" t="s">
        <v>620</v>
      </c>
      <c r="B443" s="1" t="s">
        <v>135</v>
      </c>
      <c r="G443" s="26"/>
      <c r="I443" s="27"/>
      <c r="K443" s="26"/>
      <c r="M443" s="0" t="s">
        <v>620</v>
      </c>
      <c r="N443" s="0" t="str">
        <f aca="false">IFERROR(VLOOKUP(A443,C$3:K$433,2,FALSE()),"")</f>
        <v/>
      </c>
      <c r="O443" s="0" t="str">
        <f aca="false">IFERROR(VLOOKUP(A443,C$3:K$433,3,FALSE()),"")</f>
        <v/>
      </c>
      <c r="P443" s="0" t="str">
        <f aca="false">IFERROR(VLOOKUP(A443,C$3:K$433,4,FALSE()),"")</f>
        <v/>
      </c>
      <c r="Q443" s="0" t="str">
        <f aca="false">IFERROR(VLOOKUP(A443,C$3:K$433,6,FALSE()),"")</f>
        <v/>
      </c>
      <c r="R443" s="0" t="str">
        <f aca="false">IFERROR(VLOOKUP(A443,C$3:K$433,8,FALSE()),"")</f>
        <v/>
      </c>
    </row>
    <row r="444" customFormat="false" ht="15" hidden="false" customHeight="false" outlineLevel="0" collapsed="false">
      <c r="A444" s="1" t="s">
        <v>621</v>
      </c>
      <c r="B444" s="1" t="s">
        <v>24</v>
      </c>
      <c r="G444" s="26"/>
      <c r="I444" s="27"/>
      <c r="K444" s="26"/>
      <c r="M444" s="0" t="s">
        <v>621</v>
      </c>
      <c r="N444" s="0" t="str">
        <f aca="false">IFERROR(VLOOKUP(A444,C$3:K$433,2,FALSE()),"")</f>
        <v>LB</v>
      </c>
      <c r="O444" s="0" t="n">
        <f aca="false">IFERROR(VLOOKUP(A444,C$3:K$433,3,FALSE()),"")</f>
        <v>16</v>
      </c>
      <c r="P444" s="0" t="n">
        <f aca="false">IFERROR(VLOOKUP(A444,C$3:K$433,4,FALSE()),"")</f>
        <v>0</v>
      </c>
      <c r="Q444" s="0" t="n">
        <f aca="false">IFERROR(VLOOKUP(A444,C$3:K$433,6,FALSE()),"")</f>
        <v>545</v>
      </c>
      <c r="R444" s="0" t="n">
        <f aca="false">IFERROR(VLOOKUP(A444,C$3:K$433,8,FALSE()),"")</f>
        <v>263</v>
      </c>
    </row>
    <row r="445" customFormat="false" ht="15" hidden="false" customHeight="false" outlineLevel="0" collapsed="false">
      <c r="A445" s="1" t="s">
        <v>622</v>
      </c>
      <c r="B445" s="1" t="s">
        <v>135</v>
      </c>
      <c r="G445" s="26"/>
      <c r="I445" s="27"/>
      <c r="K445" s="27"/>
      <c r="M445" s="0" t="s">
        <v>622</v>
      </c>
      <c r="N445" s="0" t="str">
        <f aca="false">IFERROR(VLOOKUP(A445,C$3:K$433,2,FALSE()),"")</f>
        <v/>
      </c>
      <c r="O445" s="0" t="str">
        <f aca="false">IFERROR(VLOOKUP(A445,C$3:K$433,3,FALSE()),"")</f>
        <v/>
      </c>
      <c r="P445" s="0" t="str">
        <f aca="false">IFERROR(VLOOKUP(A445,C$3:K$433,4,FALSE()),"")</f>
        <v/>
      </c>
      <c r="Q445" s="0" t="str">
        <f aca="false">IFERROR(VLOOKUP(A445,C$3:K$433,6,FALSE()),"")</f>
        <v/>
      </c>
      <c r="R445" s="0" t="str">
        <f aca="false">IFERROR(VLOOKUP(A445,C$3:K$433,8,FALSE()),"")</f>
        <v/>
      </c>
    </row>
    <row r="446" customFormat="false" ht="15" hidden="false" customHeight="false" outlineLevel="0" collapsed="false">
      <c r="A446" s="1" t="s">
        <v>624</v>
      </c>
      <c r="B446" s="1" t="s">
        <v>34</v>
      </c>
      <c r="G446" s="26"/>
      <c r="I446" s="27"/>
      <c r="K446" s="26"/>
      <c r="M446" s="0" t="s">
        <v>624</v>
      </c>
      <c r="N446" s="0" t="str">
        <f aca="false">IFERROR(VLOOKUP(A446,C$3:K$433,2,FALSE()),"")</f>
        <v/>
      </c>
      <c r="O446" s="0" t="str">
        <f aca="false">IFERROR(VLOOKUP(A446,C$3:K$433,3,FALSE()),"")</f>
        <v/>
      </c>
      <c r="P446" s="0" t="str">
        <f aca="false">IFERROR(VLOOKUP(A446,C$3:K$433,4,FALSE()),"")</f>
        <v/>
      </c>
      <c r="Q446" s="0" t="str">
        <f aca="false">IFERROR(VLOOKUP(A446,C$3:K$433,6,FALSE()),"")</f>
        <v/>
      </c>
      <c r="R446" s="0" t="str">
        <f aca="false">IFERROR(VLOOKUP(A446,C$3:K$433,8,FALSE()),"")</f>
        <v/>
      </c>
    </row>
    <row r="447" customFormat="false" ht="15" hidden="false" customHeight="false" outlineLevel="0" collapsed="false">
      <c r="A447" s="1" t="s">
        <v>625</v>
      </c>
      <c r="B447" s="1" t="s">
        <v>68</v>
      </c>
      <c r="G447" s="26"/>
      <c r="I447" s="27"/>
      <c r="K447" s="26"/>
      <c r="M447" s="0" t="s">
        <v>625</v>
      </c>
      <c r="N447" s="0" t="str">
        <f aca="false">IFERROR(VLOOKUP(A447,C$3:K$433,2,FALSE()),"")</f>
        <v/>
      </c>
      <c r="O447" s="0" t="str">
        <f aca="false">IFERROR(VLOOKUP(A447,C$3:K$433,3,FALSE()),"")</f>
        <v/>
      </c>
      <c r="P447" s="0" t="str">
        <f aca="false">IFERROR(VLOOKUP(A447,C$3:K$433,4,FALSE()),"")</f>
        <v/>
      </c>
      <c r="Q447" s="0" t="str">
        <f aca="false">IFERROR(VLOOKUP(A447,C$3:K$433,6,FALSE()),"")</f>
        <v/>
      </c>
      <c r="R447" s="0" t="str">
        <f aca="false">IFERROR(VLOOKUP(A447,C$3:K$433,8,FALSE()),"")</f>
        <v/>
      </c>
    </row>
    <row r="448" customFormat="false" ht="15" hidden="false" customHeight="false" outlineLevel="0" collapsed="false">
      <c r="A448" s="1" t="s">
        <v>626</v>
      </c>
      <c r="B448" s="1" t="s">
        <v>24</v>
      </c>
      <c r="G448" s="26"/>
      <c r="I448" s="27"/>
      <c r="K448" s="26"/>
      <c r="M448" s="0" t="s">
        <v>626</v>
      </c>
      <c r="N448" s="0" t="str">
        <f aca="false">IFERROR(VLOOKUP(A448,C$3:K$433,2,FALSE()),"")</f>
        <v/>
      </c>
      <c r="O448" s="0" t="str">
        <f aca="false">IFERROR(VLOOKUP(A448,C$3:K$433,3,FALSE()),"")</f>
        <v/>
      </c>
      <c r="P448" s="0" t="str">
        <f aca="false">IFERROR(VLOOKUP(A448,C$3:K$433,4,FALSE()),"")</f>
        <v/>
      </c>
      <c r="Q448" s="0" t="str">
        <f aca="false">IFERROR(VLOOKUP(A448,C$3:K$433,6,FALSE()),"")</f>
        <v/>
      </c>
      <c r="R448" s="0" t="str">
        <f aca="false">IFERROR(VLOOKUP(A448,C$3:K$433,8,FALSE()),"")</f>
        <v/>
      </c>
    </row>
    <row r="449" customFormat="false" ht="15" hidden="false" customHeight="false" outlineLevel="0" collapsed="false">
      <c r="A449" s="1" t="s">
        <v>627</v>
      </c>
      <c r="B449" s="1" t="s">
        <v>30</v>
      </c>
      <c r="G449" s="26"/>
      <c r="I449" s="27"/>
      <c r="K449" s="26"/>
      <c r="M449" s="0" t="s">
        <v>627</v>
      </c>
      <c r="N449" s="0" t="str">
        <f aca="false">IFERROR(VLOOKUP(A449,C$3:K$433,2,FALSE()),"")</f>
        <v/>
      </c>
      <c r="O449" s="0" t="str">
        <f aca="false">IFERROR(VLOOKUP(A449,C$3:K$433,3,FALSE()),"")</f>
        <v/>
      </c>
      <c r="P449" s="0" t="str">
        <f aca="false">IFERROR(VLOOKUP(A449,C$3:K$433,4,FALSE()),"")</f>
        <v/>
      </c>
      <c r="Q449" s="0" t="str">
        <f aca="false">IFERROR(VLOOKUP(A449,C$3:K$433,6,FALSE()),"")</f>
        <v/>
      </c>
      <c r="R449" s="0" t="str">
        <f aca="false">IFERROR(VLOOKUP(A449,C$3:K$433,8,FALSE()),"")</f>
        <v/>
      </c>
    </row>
    <row r="450" customFormat="false" ht="15" hidden="false" customHeight="false" outlineLevel="0" collapsed="false">
      <c r="A450" s="1" t="s">
        <v>628</v>
      </c>
      <c r="B450" s="1" t="s">
        <v>68</v>
      </c>
      <c r="G450" s="27"/>
      <c r="I450" s="26"/>
      <c r="K450" s="26"/>
      <c r="M450" s="0" t="s">
        <v>628</v>
      </c>
      <c r="N450" s="0" t="str">
        <f aca="false">IFERROR(VLOOKUP(A450,C$3:K$433,2,FALSE()),"")</f>
        <v/>
      </c>
      <c r="O450" s="0" t="str">
        <f aca="false">IFERROR(VLOOKUP(A450,C$3:K$433,3,FALSE()),"")</f>
        <v/>
      </c>
      <c r="P450" s="0" t="str">
        <f aca="false">IFERROR(VLOOKUP(A450,C$3:K$433,4,FALSE()),"")</f>
        <v/>
      </c>
      <c r="Q450" s="0" t="str">
        <f aca="false">IFERROR(VLOOKUP(A450,C$3:K$433,6,FALSE()),"")</f>
        <v/>
      </c>
      <c r="R450" s="0" t="str">
        <f aca="false">IFERROR(VLOOKUP(A450,C$3:K$433,8,FALSE()),"")</f>
        <v/>
      </c>
    </row>
    <row r="451" customFormat="false" ht="15" hidden="false" customHeight="false" outlineLevel="0" collapsed="false">
      <c r="A451" s="1" t="s">
        <v>629</v>
      </c>
      <c r="B451" s="1" t="s">
        <v>47</v>
      </c>
      <c r="G451" s="26"/>
      <c r="I451" s="27"/>
      <c r="K451" s="27"/>
      <c r="M451" s="0" t="s">
        <v>629</v>
      </c>
      <c r="N451" s="0" t="str">
        <f aca="false">IFERROR(VLOOKUP(A451,C$3:K$433,2,FALSE()),"")</f>
        <v>CB</v>
      </c>
      <c r="O451" s="0" t="n">
        <f aca="false">IFERROR(VLOOKUP(A451,C$3:K$433,3,FALSE()),"")</f>
        <v>16</v>
      </c>
      <c r="P451" s="0" t="n">
        <f aca="false">IFERROR(VLOOKUP(A451,C$3:K$433,4,FALSE()),"")</f>
        <v>0</v>
      </c>
      <c r="Q451" s="0" t="n">
        <f aca="false">IFERROR(VLOOKUP(A451,C$3:K$433,6,FALSE()),"")</f>
        <v>859</v>
      </c>
      <c r="R451" s="0" t="n">
        <f aca="false">IFERROR(VLOOKUP(A451,C$3:K$433,8,FALSE()),"")</f>
        <v>117</v>
      </c>
    </row>
    <row r="452" customFormat="false" ht="15" hidden="false" customHeight="false" outlineLevel="0" collapsed="false">
      <c r="A452" s="1" t="s">
        <v>630</v>
      </c>
      <c r="B452" s="1" t="s">
        <v>55</v>
      </c>
      <c r="G452" s="26"/>
      <c r="I452" s="27"/>
      <c r="K452" s="26"/>
      <c r="M452" s="0" t="s">
        <v>630</v>
      </c>
      <c r="N452" s="0" t="str">
        <f aca="false">IFERROR(VLOOKUP(A452,C$3:K$433,2,FALSE()),"")</f>
        <v/>
      </c>
      <c r="O452" s="0" t="str">
        <f aca="false">IFERROR(VLOOKUP(A452,C$3:K$433,3,FALSE()),"")</f>
        <v/>
      </c>
      <c r="P452" s="0" t="str">
        <f aca="false">IFERROR(VLOOKUP(A452,C$3:K$433,4,FALSE()),"")</f>
        <v/>
      </c>
      <c r="Q452" s="0" t="str">
        <f aca="false">IFERROR(VLOOKUP(A452,C$3:K$433,6,FALSE()),"")</f>
        <v/>
      </c>
      <c r="R452" s="0" t="str">
        <f aca="false">IFERROR(VLOOKUP(A452,C$3:K$433,8,FALSE()),"")</f>
        <v/>
      </c>
    </row>
    <row r="453" customFormat="false" ht="15" hidden="false" customHeight="false" outlineLevel="0" collapsed="false">
      <c r="A453" s="1" t="s">
        <v>631</v>
      </c>
      <c r="B453" s="1" t="s">
        <v>13</v>
      </c>
      <c r="G453" s="26"/>
      <c r="I453" s="27"/>
      <c r="K453" s="26"/>
      <c r="M453" s="0" t="s">
        <v>631</v>
      </c>
      <c r="N453" s="0" t="str">
        <f aca="false">IFERROR(VLOOKUP(A453,C$3:K$433,2,FALSE()),"")</f>
        <v>G</v>
      </c>
      <c r="O453" s="0" t="n">
        <f aca="false">IFERROR(VLOOKUP(A453,C$3:K$433,3,FALSE()),"")</f>
        <v>16</v>
      </c>
      <c r="P453" s="0" t="n">
        <f aca="false">IFERROR(VLOOKUP(A453,C$3:K$433,4,FALSE()),"")</f>
        <v>649</v>
      </c>
      <c r="Q453" s="0" t="n">
        <f aca="false">IFERROR(VLOOKUP(A453,C$3:K$433,6,FALSE()),"")</f>
        <v>0</v>
      </c>
      <c r="R453" s="0" t="n">
        <f aca="false">IFERROR(VLOOKUP(A453,C$3:K$433,8,FALSE()),"")</f>
        <v>69</v>
      </c>
    </row>
    <row r="454" customFormat="false" ht="15" hidden="false" customHeight="false" outlineLevel="0" collapsed="false">
      <c r="A454" s="1" t="s">
        <v>632</v>
      </c>
      <c r="B454" s="1" t="s">
        <v>19</v>
      </c>
      <c r="G454" s="27"/>
      <c r="I454" s="26"/>
      <c r="K454" s="26"/>
      <c r="M454" s="0" t="s">
        <v>632</v>
      </c>
      <c r="N454" s="0" t="str">
        <f aca="false">IFERROR(VLOOKUP(A454,C$3:K$433,2,FALSE()),"")</f>
        <v/>
      </c>
      <c r="O454" s="0" t="str">
        <f aca="false">IFERROR(VLOOKUP(A454,C$3:K$433,3,FALSE()),"")</f>
        <v/>
      </c>
      <c r="P454" s="0" t="str">
        <f aca="false">IFERROR(VLOOKUP(A454,C$3:K$433,4,FALSE()),"")</f>
        <v/>
      </c>
      <c r="Q454" s="0" t="str">
        <f aca="false">IFERROR(VLOOKUP(A454,C$3:K$433,6,FALSE()),"")</f>
        <v/>
      </c>
      <c r="R454" s="0" t="str">
        <f aca="false">IFERROR(VLOOKUP(A454,C$3:K$433,8,FALSE()),"")</f>
        <v/>
      </c>
    </row>
    <row r="455" customFormat="false" ht="15" hidden="false" customHeight="false" outlineLevel="0" collapsed="false">
      <c r="A455" s="1" t="s">
        <v>633</v>
      </c>
      <c r="B455" s="1" t="s">
        <v>30</v>
      </c>
      <c r="G455" s="26"/>
      <c r="I455" s="27"/>
      <c r="K455" s="26"/>
      <c r="M455" s="0" t="s">
        <v>633</v>
      </c>
      <c r="N455" s="0" t="str">
        <f aca="false">IFERROR(VLOOKUP(A455,C$3:K$433,2,FALSE()),"")</f>
        <v>SS</v>
      </c>
      <c r="O455" s="0" t="n">
        <f aca="false">IFERROR(VLOOKUP(A455,C$3:K$433,3,FALSE()),"")</f>
        <v>16</v>
      </c>
      <c r="P455" s="0" t="n">
        <f aca="false">IFERROR(VLOOKUP(A455,C$3:K$433,4,FALSE()),"")</f>
        <v>0</v>
      </c>
      <c r="Q455" s="0" t="n">
        <f aca="false">IFERROR(VLOOKUP(A455,C$3:K$433,6,FALSE()),"")</f>
        <v>1105</v>
      </c>
      <c r="R455" s="0" t="n">
        <f aca="false">IFERROR(VLOOKUP(A455,C$3:K$433,8,FALSE()),"")</f>
        <v>97</v>
      </c>
    </row>
    <row r="456" customFormat="false" ht="15" hidden="false" customHeight="false" outlineLevel="0" collapsed="false">
      <c r="A456" s="1" t="s">
        <v>634</v>
      </c>
      <c r="B456" s="1" t="s">
        <v>37</v>
      </c>
      <c r="G456" s="26"/>
      <c r="I456" s="27"/>
      <c r="K456" s="26"/>
      <c r="M456" s="0" t="s">
        <v>634</v>
      </c>
      <c r="N456" s="0" t="str">
        <f aca="false">IFERROR(VLOOKUP(A456,C$3:K$433,2,FALSE()),"")</f>
        <v/>
      </c>
      <c r="O456" s="0" t="str">
        <f aca="false">IFERROR(VLOOKUP(A456,C$3:K$433,3,FALSE()),"")</f>
        <v/>
      </c>
      <c r="P456" s="0" t="str">
        <f aca="false">IFERROR(VLOOKUP(A456,C$3:K$433,4,FALSE()),"")</f>
        <v/>
      </c>
      <c r="Q456" s="0" t="str">
        <f aca="false">IFERROR(VLOOKUP(A456,C$3:K$433,6,FALSE()),"")</f>
        <v/>
      </c>
      <c r="R456" s="0" t="str">
        <f aca="false">IFERROR(VLOOKUP(A456,C$3:K$433,8,FALSE()),"")</f>
        <v/>
      </c>
    </row>
    <row r="457" customFormat="false" ht="15" hidden="false" customHeight="false" outlineLevel="0" collapsed="false">
      <c r="A457" s="1" t="s">
        <v>635</v>
      </c>
      <c r="B457" s="1" t="s">
        <v>27</v>
      </c>
      <c r="G457" s="26"/>
      <c r="I457" s="27"/>
      <c r="K457" s="26"/>
      <c r="M457" s="0" t="s">
        <v>635</v>
      </c>
      <c r="N457" s="0" t="str">
        <f aca="false">IFERROR(VLOOKUP(A457,C$3:K$433,2,FALSE()),"")</f>
        <v/>
      </c>
      <c r="O457" s="0" t="str">
        <f aca="false">IFERROR(VLOOKUP(A457,C$3:K$433,3,FALSE()),"")</f>
        <v/>
      </c>
      <c r="P457" s="0" t="str">
        <f aca="false">IFERROR(VLOOKUP(A457,C$3:K$433,4,FALSE()),"")</f>
        <v/>
      </c>
      <c r="Q457" s="0" t="str">
        <f aca="false">IFERROR(VLOOKUP(A457,C$3:K$433,6,FALSE()),"")</f>
        <v/>
      </c>
      <c r="R457" s="0" t="str">
        <f aca="false">IFERROR(VLOOKUP(A457,C$3:K$433,8,FALSE()),"")</f>
        <v/>
      </c>
    </row>
    <row r="458" customFormat="false" ht="15" hidden="false" customHeight="false" outlineLevel="0" collapsed="false">
      <c r="A458" s="1" t="s">
        <v>637</v>
      </c>
      <c r="B458" s="1" t="s">
        <v>68</v>
      </c>
      <c r="G458" s="26"/>
      <c r="I458" s="27"/>
      <c r="K458" s="26"/>
      <c r="M458" s="0" t="s">
        <v>637</v>
      </c>
      <c r="N458" s="0" t="str">
        <f aca="false">IFERROR(VLOOKUP(A458,C$3:K$433,2,FALSE()),"")</f>
        <v/>
      </c>
      <c r="O458" s="0" t="str">
        <f aca="false">IFERROR(VLOOKUP(A458,C$3:K$433,3,FALSE()),"")</f>
        <v/>
      </c>
      <c r="P458" s="0" t="str">
        <f aca="false">IFERROR(VLOOKUP(A458,C$3:K$433,4,FALSE()),"")</f>
        <v/>
      </c>
      <c r="Q458" s="0" t="str">
        <f aca="false">IFERROR(VLOOKUP(A458,C$3:K$433,6,FALSE()),"")</f>
        <v/>
      </c>
      <c r="R458" s="0" t="str">
        <f aca="false">IFERROR(VLOOKUP(A458,C$3:K$433,8,FALSE()),"")</f>
        <v/>
      </c>
    </row>
    <row r="459" customFormat="false" ht="15" hidden="false" customHeight="false" outlineLevel="0" collapsed="false">
      <c r="A459" s="1" t="s">
        <v>638</v>
      </c>
      <c r="B459" s="1" t="s">
        <v>24</v>
      </c>
      <c r="G459" s="27"/>
      <c r="I459" s="26"/>
      <c r="K459" s="26"/>
      <c r="M459" s="0" t="s">
        <v>638</v>
      </c>
      <c r="N459" s="0" t="str">
        <f aca="false">IFERROR(VLOOKUP(A459,C$3:K$433,2,FALSE()),"")</f>
        <v/>
      </c>
      <c r="O459" s="0" t="str">
        <f aca="false">IFERROR(VLOOKUP(A459,C$3:K$433,3,FALSE()),"")</f>
        <v/>
      </c>
      <c r="P459" s="0" t="str">
        <f aca="false">IFERROR(VLOOKUP(A459,C$3:K$433,4,FALSE()),"")</f>
        <v/>
      </c>
      <c r="Q459" s="0" t="str">
        <f aca="false">IFERROR(VLOOKUP(A459,C$3:K$433,6,FALSE()),"")</f>
        <v/>
      </c>
      <c r="R459" s="0" t="str">
        <f aca="false">IFERROR(VLOOKUP(A459,C$3:K$433,8,FALSE()),"")</f>
        <v/>
      </c>
    </row>
    <row r="460" customFormat="false" ht="15" hidden="false" customHeight="false" outlineLevel="0" collapsed="false">
      <c r="A460" s="1" t="s">
        <v>640</v>
      </c>
      <c r="B460" s="1" t="s">
        <v>27</v>
      </c>
      <c r="G460" s="26"/>
      <c r="I460" s="27"/>
      <c r="K460" s="26"/>
      <c r="M460" s="0" t="s">
        <v>640</v>
      </c>
      <c r="N460" s="0" t="str">
        <f aca="false">IFERROR(VLOOKUP(A460,C$3:K$433,2,FALSE()),"")</f>
        <v/>
      </c>
      <c r="O460" s="0" t="str">
        <f aca="false">IFERROR(VLOOKUP(A460,C$3:K$433,3,FALSE()),"")</f>
        <v/>
      </c>
      <c r="P460" s="0" t="str">
        <f aca="false">IFERROR(VLOOKUP(A460,C$3:K$433,4,FALSE()),"")</f>
        <v/>
      </c>
      <c r="Q460" s="0" t="str">
        <f aca="false">IFERROR(VLOOKUP(A460,C$3:K$433,6,FALSE()),"")</f>
        <v/>
      </c>
      <c r="R460" s="0" t="str">
        <f aca="false">IFERROR(VLOOKUP(A460,C$3:K$433,8,FALSE()),"")</f>
        <v/>
      </c>
    </row>
    <row r="461" customFormat="false" ht="15" hidden="false" customHeight="false" outlineLevel="0" collapsed="false">
      <c r="A461" s="1" t="s">
        <v>641</v>
      </c>
      <c r="B461" s="1" t="s">
        <v>34</v>
      </c>
      <c r="G461" s="27"/>
      <c r="I461" s="26"/>
      <c r="K461" s="26"/>
      <c r="M461" s="0" t="s">
        <v>641</v>
      </c>
      <c r="N461" s="0" t="str">
        <f aca="false">IFERROR(VLOOKUP(A461,C$3:K$433,2,FALSE()),"")</f>
        <v/>
      </c>
      <c r="O461" s="0" t="str">
        <f aca="false">IFERROR(VLOOKUP(A461,C$3:K$433,3,FALSE()),"")</f>
        <v/>
      </c>
      <c r="P461" s="0" t="str">
        <f aca="false">IFERROR(VLOOKUP(A461,C$3:K$433,4,FALSE()),"")</f>
        <v/>
      </c>
      <c r="Q461" s="0" t="str">
        <f aca="false">IFERROR(VLOOKUP(A461,C$3:K$433,6,FALSE()),"")</f>
        <v/>
      </c>
      <c r="R461" s="0" t="str">
        <f aca="false">IFERROR(VLOOKUP(A461,C$3:K$433,8,FALSE()),"")</f>
        <v/>
      </c>
    </row>
    <row r="462" customFormat="false" ht="15" hidden="false" customHeight="false" outlineLevel="0" collapsed="false">
      <c r="A462" s="1" t="s">
        <v>643</v>
      </c>
      <c r="B462" s="1" t="s">
        <v>13</v>
      </c>
      <c r="G462" s="26"/>
      <c r="I462" s="27"/>
      <c r="K462" s="26"/>
      <c r="M462" s="0" t="s">
        <v>643</v>
      </c>
      <c r="N462" s="0" t="str">
        <f aca="false">IFERROR(VLOOKUP(A462,C$3:K$433,2,FALSE()),"")</f>
        <v/>
      </c>
      <c r="O462" s="0" t="str">
        <f aca="false">IFERROR(VLOOKUP(A462,C$3:K$433,3,FALSE()),"")</f>
        <v/>
      </c>
      <c r="P462" s="0" t="str">
        <f aca="false">IFERROR(VLOOKUP(A462,C$3:K$433,4,FALSE()),"")</f>
        <v/>
      </c>
      <c r="Q462" s="0" t="str">
        <f aca="false">IFERROR(VLOOKUP(A462,C$3:K$433,6,FALSE()),"")</f>
        <v/>
      </c>
      <c r="R462" s="0" t="str">
        <f aca="false">IFERROR(VLOOKUP(A462,C$3:K$433,8,FALSE()),"")</f>
        <v/>
      </c>
    </row>
    <row r="463" customFormat="false" ht="15" hidden="false" customHeight="false" outlineLevel="0" collapsed="false">
      <c r="A463" s="1" t="s">
        <v>644</v>
      </c>
      <c r="B463" s="1" t="s">
        <v>85</v>
      </c>
      <c r="G463" s="27"/>
      <c r="I463" s="26"/>
      <c r="K463" s="26"/>
      <c r="M463" s="0" t="s">
        <v>644</v>
      </c>
      <c r="N463" s="0" t="str">
        <f aca="false">IFERROR(VLOOKUP(A463,C$3:K$433,2,FALSE()),"")</f>
        <v>DT</v>
      </c>
      <c r="O463" s="0" t="n">
        <f aca="false">IFERROR(VLOOKUP(A463,C$3:K$433,3,FALSE()),"")</f>
        <v>5</v>
      </c>
      <c r="P463" s="0" t="n">
        <f aca="false">IFERROR(VLOOKUP(A463,C$3:K$433,4,FALSE()),"")</f>
        <v>0</v>
      </c>
      <c r="Q463" s="0" t="n">
        <f aca="false">IFERROR(VLOOKUP(A463,C$3:K$433,6,FALSE()),"")</f>
        <v>35</v>
      </c>
      <c r="R463" s="0" t="n">
        <f aca="false">IFERROR(VLOOKUP(A463,C$3:K$433,8,FALSE()),"")</f>
        <v>16</v>
      </c>
    </row>
    <row r="464" customFormat="false" ht="15" hidden="false" customHeight="false" outlineLevel="0" collapsed="false">
      <c r="A464" s="1" t="s">
        <v>645</v>
      </c>
      <c r="B464" s="1" t="s">
        <v>85</v>
      </c>
      <c r="G464" s="26"/>
      <c r="I464" s="27"/>
      <c r="K464" s="26"/>
      <c r="M464" s="0" t="s">
        <v>645</v>
      </c>
      <c r="N464" s="0" t="str">
        <f aca="false">IFERROR(VLOOKUP(A464,C$3:K$433,2,FALSE()),"")</f>
        <v>DE</v>
      </c>
      <c r="O464" s="0" t="n">
        <f aca="false">IFERROR(VLOOKUP(A464,C$3:K$433,3,FALSE()),"")</f>
        <v>16</v>
      </c>
      <c r="P464" s="0" t="n">
        <f aca="false">IFERROR(VLOOKUP(A464,C$3:K$433,4,FALSE()),"")</f>
        <v>0</v>
      </c>
      <c r="Q464" s="0" t="n">
        <f aca="false">IFERROR(VLOOKUP(A464,C$3:K$433,6,FALSE()),"")</f>
        <v>896</v>
      </c>
      <c r="R464" s="0" t="n">
        <f aca="false">IFERROR(VLOOKUP(A464,C$3:K$433,8,FALSE()),"")</f>
        <v>82</v>
      </c>
    </row>
    <row r="465" customFormat="false" ht="15" hidden="false" customHeight="false" outlineLevel="0" collapsed="false">
      <c r="A465" s="1" t="s">
        <v>646</v>
      </c>
      <c r="B465" s="1" t="s">
        <v>85</v>
      </c>
      <c r="G465" s="26"/>
      <c r="I465" s="27"/>
      <c r="K465" s="26"/>
      <c r="M465" s="0" t="s">
        <v>646</v>
      </c>
      <c r="N465" s="0" t="str">
        <f aca="false">IFERROR(VLOOKUP(A465,C$3:K$433,2,FALSE()),"")</f>
        <v>DE</v>
      </c>
      <c r="O465" s="0" t="n">
        <f aca="false">IFERROR(VLOOKUP(A465,C$3:K$433,3,FALSE()),"")</f>
        <v>10</v>
      </c>
      <c r="P465" s="0" t="n">
        <f aca="false">IFERROR(VLOOKUP(A465,C$3:K$433,4,FALSE()),"")</f>
        <v>0</v>
      </c>
      <c r="Q465" s="0" t="n">
        <f aca="false">IFERROR(VLOOKUP(A465,C$3:K$433,6,FALSE()),"")</f>
        <v>255</v>
      </c>
      <c r="R465" s="0" t="n">
        <f aca="false">IFERROR(VLOOKUP(A465,C$3:K$433,8,FALSE()),"")</f>
        <v>55</v>
      </c>
    </row>
    <row r="466" customFormat="false" ht="15" hidden="false" customHeight="false" outlineLevel="0" collapsed="false">
      <c r="A466" s="1" t="s">
        <v>647</v>
      </c>
      <c r="B466" s="1" t="s">
        <v>47</v>
      </c>
      <c r="G466" s="26"/>
      <c r="I466" s="27"/>
      <c r="K466" s="26"/>
      <c r="M466" s="0" t="s">
        <v>647</v>
      </c>
      <c r="N466" s="0" t="str">
        <f aca="false">IFERROR(VLOOKUP(A466,C$3:K$433,2,FALSE()),"")</f>
        <v/>
      </c>
      <c r="O466" s="0" t="str">
        <f aca="false">IFERROR(VLOOKUP(A466,C$3:K$433,3,FALSE()),"")</f>
        <v/>
      </c>
      <c r="P466" s="0" t="str">
        <f aca="false">IFERROR(VLOOKUP(A466,C$3:K$433,4,FALSE()),"")</f>
        <v/>
      </c>
      <c r="Q466" s="0" t="str">
        <f aca="false">IFERROR(VLOOKUP(A466,C$3:K$433,6,FALSE()),"")</f>
        <v/>
      </c>
      <c r="R466" s="0" t="str">
        <f aca="false">IFERROR(VLOOKUP(A466,C$3:K$433,8,FALSE()),"")</f>
        <v/>
      </c>
    </row>
    <row r="467" customFormat="false" ht="15" hidden="false" customHeight="false" outlineLevel="0" collapsed="false">
      <c r="A467" s="1" t="s">
        <v>648</v>
      </c>
      <c r="B467" s="1" t="s">
        <v>34</v>
      </c>
      <c r="G467" s="26"/>
      <c r="I467" s="27"/>
      <c r="K467" s="26"/>
      <c r="M467" s="0" t="s">
        <v>648</v>
      </c>
      <c r="N467" s="0" t="str">
        <f aca="false">IFERROR(VLOOKUP(A467,C$3:K$433,2,FALSE()),"")</f>
        <v/>
      </c>
      <c r="O467" s="0" t="str">
        <f aca="false">IFERROR(VLOOKUP(A467,C$3:K$433,3,FALSE()),"")</f>
        <v/>
      </c>
      <c r="P467" s="0" t="str">
        <f aca="false">IFERROR(VLOOKUP(A467,C$3:K$433,4,FALSE()),"")</f>
        <v/>
      </c>
      <c r="Q467" s="0" t="str">
        <f aca="false">IFERROR(VLOOKUP(A467,C$3:K$433,6,FALSE()),"")</f>
        <v/>
      </c>
      <c r="R467" s="0" t="str">
        <f aca="false">IFERROR(VLOOKUP(A467,C$3:K$433,8,FALSE()),"")</f>
        <v/>
      </c>
    </row>
    <row r="468" customFormat="false" ht="15" hidden="false" customHeight="false" outlineLevel="0" collapsed="false">
      <c r="A468" s="1" t="s">
        <v>649</v>
      </c>
      <c r="B468" s="1" t="s">
        <v>47</v>
      </c>
      <c r="G468" s="26"/>
      <c r="I468" s="27"/>
      <c r="K468" s="27"/>
      <c r="M468" s="0" t="s">
        <v>649</v>
      </c>
      <c r="N468" s="0" t="str">
        <f aca="false">IFERROR(VLOOKUP(A468,C$3:K$433,2,FALSE()),"")</f>
        <v>CB</v>
      </c>
      <c r="O468" s="0" t="n">
        <f aca="false">IFERROR(VLOOKUP(A468,C$3:K$433,3,FALSE()),"")</f>
        <v>6</v>
      </c>
      <c r="P468" s="0" t="n">
        <f aca="false">IFERROR(VLOOKUP(A468,C$3:K$433,4,FALSE()),"")</f>
        <v>0</v>
      </c>
      <c r="Q468" s="0" t="n">
        <f aca="false">IFERROR(VLOOKUP(A468,C$3:K$433,6,FALSE()),"")</f>
        <v>77</v>
      </c>
      <c r="R468" s="0" t="n">
        <f aca="false">IFERROR(VLOOKUP(A468,C$3:K$433,8,FALSE()),"")</f>
        <v>36</v>
      </c>
    </row>
    <row r="469" customFormat="false" ht="15" hidden="false" customHeight="false" outlineLevel="0" collapsed="false">
      <c r="A469" s="1" t="s">
        <v>651</v>
      </c>
      <c r="B469" s="1" t="s">
        <v>24</v>
      </c>
      <c r="G469" s="27"/>
      <c r="I469" s="26"/>
      <c r="K469" s="26"/>
      <c r="M469" s="0" t="s">
        <v>651</v>
      </c>
      <c r="N469" s="0" t="str">
        <f aca="false">IFERROR(VLOOKUP(A469,C$3:K$433,2,FALSE()),"")</f>
        <v>LB</v>
      </c>
      <c r="O469" s="0" t="n">
        <f aca="false">IFERROR(VLOOKUP(A469,C$3:K$433,3,FALSE()),"")</f>
        <v>11</v>
      </c>
      <c r="P469" s="0" t="n">
        <f aca="false">IFERROR(VLOOKUP(A469,C$3:K$433,4,FALSE()),"")</f>
        <v>0</v>
      </c>
      <c r="Q469" s="0" t="n">
        <f aca="false">IFERROR(VLOOKUP(A469,C$3:K$433,6,FALSE()),"")</f>
        <v>354</v>
      </c>
      <c r="R469" s="0" t="n">
        <f aca="false">IFERROR(VLOOKUP(A469,C$3:K$433,8,FALSE()),"")</f>
        <v>6</v>
      </c>
    </row>
    <row r="470" customFormat="false" ht="15" hidden="false" customHeight="false" outlineLevel="0" collapsed="false">
      <c r="A470" s="1" t="s">
        <v>652</v>
      </c>
      <c r="B470" s="1" t="s">
        <v>85</v>
      </c>
      <c r="G470" s="27"/>
      <c r="I470" s="27"/>
      <c r="K470" s="26"/>
      <c r="M470" s="0" t="s">
        <v>652</v>
      </c>
      <c r="N470" s="0" t="str">
        <f aca="false">IFERROR(VLOOKUP(A470,C$3:K$433,2,FALSE()),"")</f>
        <v/>
      </c>
      <c r="O470" s="0" t="str">
        <f aca="false">IFERROR(VLOOKUP(A470,C$3:K$433,3,FALSE()),"")</f>
        <v/>
      </c>
      <c r="P470" s="0" t="str">
        <f aca="false">IFERROR(VLOOKUP(A470,C$3:K$433,4,FALSE()),"")</f>
        <v/>
      </c>
      <c r="Q470" s="0" t="str">
        <f aca="false">IFERROR(VLOOKUP(A470,C$3:K$433,6,FALSE()),"")</f>
        <v/>
      </c>
      <c r="R470" s="0" t="str">
        <f aca="false">IFERROR(VLOOKUP(A470,C$3:K$433,8,FALSE()),"")</f>
        <v/>
      </c>
    </row>
    <row r="471" customFormat="false" ht="15" hidden="false" customHeight="false" outlineLevel="0" collapsed="false">
      <c r="A471" s="1" t="s">
        <v>653</v>
      </c>
      <c r="B471" s="1" t="s">
        <v>40</v>
      </c>
      <c r="G471" s="27"/>
      <c r="I471" s="27"/>
      <c r="K471" s="26"/>
      <c r="M471" s="0" t="s">
        <v>653</v>
      </c>
      <c r="N471" s="0" t="str">
        <f aca="false">IFERROR(VLOOKUP(A471,C$3:K$433,2,FALSE()),"")</f>
        <v/>
      </c>
      <c r="O471" s="0" t="str">
        <f aca="false">IFERROR(VLOOKUP(A471,C$3:K$433,3,FALSE()),"")</f>
        <v/>
      </c>
      <c r="P471" s="0" t="str">
        <f aca="false">IFERROR(VLOOKUP(A471,C$3:K$433,4,FALSE()),"")</f>
        <v/>
      </c>
      <c r="Q471" s="0" t="str">
        <f aca="false">IFERROR(VLOOKUP(A471,C$3:K$433,6,FALSE()),"")</f>
        <v/>
      </c>
      <c r="R471" s="0" t="str">
        <f aca="false">IFERROR(VLOOKUP(A471,C$3:K$433,8,FALSE()),"")</f>
        <v/>
      </c>
    </row>
    <row r="472" customFormat="false" ht="15" hidden="false" customHeight="false" outlineLevel="0" collapsed="false">
      <c r="A472" s="1" t="s">
        <v>655</v>
      </c>
      <c r="B472" s="1" t="s">
        <v>55</v>
      </c>
      <c r="G472" s="27"/>
      <c r="I472" s="26"/>
      <c r="K472" s="26"/>
      <c r="M472" s="0" t="s">
        <v>655</v>
      </c>
      <c r="N472" s="0" t="str">
        <f aca="false">IFERROR(VLOOKUP(A472,C$3:K$433,2,FALSE()),"")</f>
        <v>LB</v>
      </c>
      <c r="O472" s="0" t="n">
        <f aca="false">IFERROR(VLOOKUP(A472,C$3:K$433,3,FALSE()),"")</f>
        <v>2</v>
      </c>
      <c r="P472" s="0" t="n">
        <f aca="false">IFERROR(VLOOKUP(A472,C$3:K$433,4,FALSE()),"")</f>
        <v>0</v>
      </c>
      <c r="Q472" s="0" t="n">
        <f aca="false">IFERROR(VLOOKUP(A472,C$3:K$433,6,FALSE()),"")</f>
        <v>9</v>
      </c>
      <c r="R472" s="0" t="n">
        <f aca="false">IFERROR(VLOOKUP(A472,C$3:K$433,8,FALSE()),"")</f>
        <v>10</v>
      </c>
    </row>
    <row r="473" customFormat="false" ht="15" hidden="false" customHeight="false" outlineLevel="0" collapsed="false">
      <c r="A473" s="1" t="s">
        <v>657</v>
      </c>
      <c r="B473" s="1" t="s">
        <v>40</v>
      </c>
      <c r="G473" s="26"/>
      <c r="I473" s="27"/>
      <c r="K473" s="27"/>
      <c r="M473" s="0" t="s">
        <v>657</v>
      </c>
      <c r="N473" s="0" t="str">
        <f aca="false">IFERROR(VLOOKUP(A473,C$3:K$433,2,FALSE()),"")</f>
        <v/>
      </c>
      <c r="O473" s="0" t="str">
        <f aca="false">IFERROR(VLOOKUP(A473,C$3:K$433,3,FALSE()),"")</f>
        <v/>
      </c>
      <c r="P473" s="0" t="str">
        <f aca="false">IFERROR(VLOOKUP(A473,C$3:K$433,4,FALSE()),"")</f>
        <v/>
      </c>
      <c r="Q473" s="0" t="str">
        <f aca="false">IFERROR(VLOOKUP(A473,C$3:K$433,6,FALSE()),"")</f>
        <v/>
      </c>
      <c r="R473" s="0" t="str">
        <f aca="false">IFERROR(VLOOKUP(A473,C$3:K$433,8,FALSE()),"")</f>
        <v/>
      </c>
    </row>
    <row r="474" customFormat="false" ht="15" hidden="false" customHeight="false" outlineLevel="0" collapsed="false">
      <c r="A474" s="1" t="s">
        <v>659</v>
      </c>
      <c r="B474" s="1" t="s">
        <v>40</v>
      </c>
      <c r="G474" s="26"/>
      <c r="I474" s="27"/>
      <c r="K474" s="26"/>
      <c r="M474" s="0" t="s">
        <v>659</v>
      </c>
      <c r="N474" s="0" t="str">
        <f aca="false">IFERROR(VLOOKUP(A474,C$3:K$433,2,FALSE()),"")</f>
        <v>RB</v>
      </c>
      <c r="O474" s="0" t="n">
        <f aca="false">IFERROR(VLOOKUP(A474,C$3:K$433,3,FALSE()),"")</f>
        <v>16</v>
      </c>
      <c r="P474" s="0" t="n">
        <f aca="false">IFERROR(VLOOKUP(A474,C$3:K$433,4,FALSE()),"")</f>
        <v>65</v>
      </c>
      <c r="Q474" s="0" t="n">
        <f aca="false">IFERROR(VLOOKUP(A474,C$3:K$433,6,FALSE()),"")</f>
        <v>0</v>
      </c>
      <c r="R474" s="0" t="n">
        <f aca="false">IFERROR(VLOOKUP(A474,C$3:K$433,8,FALSE()),"")</f>
        <v>169</v>
      </c>
    </row>
    <row r="475" customFormat="false" ht="15" hidden="false" customHeight="false" outlineLevel="0" collapsed="false">
      <c r="A475" s="1" t="s">
        <v>660</v>
      </c>
      <c r="B475" s="1" t="s">
        <v>13</v>
      </c>
      <c r="G475" s="26"/>
      <c r="I475" s="27"/>
      <c r="K475" s="27"/>
      <c r="M475" s="0" t="s">
        <v>660</v>
      </c>
      <c r="N475" s="0" t="str">
        <f aca="false">IFERROR(VLOOKUP(A475,C$3:K$433,2,FALSE()),"")</f>
        <v/>
      </c>
      <c r="O475" s="0" t="str">
        <f aca="false">IFERROR(VLOOKUP(A475,C$3:K$433,3,FALSE()),"")</f>
        <v/>
      </c>
      <c r="P475" s="0" t="str">
        <f aca="false">IFERROR(VLOOKUP(A475,C$3:K$433,4,FALSE()),"")</f>
        <v/>
      </c>
      <c r="Q475" s="0" t="str">
        <f aca="false">IFERROR(VLOOKUP(A475,C$3:K$433,6,FALSE()),"")</f>
        <v/>
      </c>
      <c r="R475" s="0" t="str">
        <f aca="false">IFERROR(VLOOKUP(A475,C$3:K$433,8,FALSE()),"")</f>
        <v/>
      </c>
    </row>
    <row r="476" customFormat="false" ht="15" hidden="false" customHeight="false" outlineLevel="0" collapsed="false">
      <c r="A476" s="1" t="s">
        <v>661</v>
      </c>
      <c r="B476" s="1" t="s">
        <v>27</v>
      </c>
      <c r="G476" s="26"/>
      <c r="I476" s="27"/>
      <c r="K476" s="26"/>
      <c r="M476" s="0" t="s">
        <v>661</v>
      </c>
      <c r="N476" s="0" t="str">
        <f aca="false">IFERROR(VLOOKUP(A476,C$3:K$433,2,FALSE()),"")</f>
        <v>FB</v>
      </c>
      <c r="O476" s="0" t="n">
        <f aca="false">IFERROR(VLOOKUP(A476,C$3:K$433,3,FALSE()),"")</f>
        <v>7</v>
      </c>
      <c r="P476" s="0" t="n">
        <f aca="false">IFERROR(VLOOKUP(A476,C$3:K$433,4,FALSE()),"")</f>
        <v>85</v>
      </c>
      <c r="Q476" s="0" t="n">
        <f aca="false">IFERROR(VLOOKUP(A476,C$3:K$433,6,FALSE()),"")</f>
        <v>0</v>
      </c>
      <c r="R476" s="0" t="n">
        <f aca="false">IFERROR(VLOOKUP(A476,C$3:K$433,8,FALSE()),"")</f>
        <v>71</v>
      </c>
    </row>
    <row r="477" customFormat="false" ht="15" hidden="false" customHeight="false" outlineLevel="0" collapsed="false">
      <c r="A477" s="1" t="s">
        <v>662</v>
      </c>
      <c r="B477" s="1" t="s">
        <v>85</v>
      </c>
      <c r="G477" s="27"/>
      <c r="I477" s="26"/>
      <c r="K477" s="26"/>
      <c r="M477" s="0" t="s">
        <v>662</v>
      </c>
      <c r="N477" s="0" t="str">
        <f aca="false">IFERROR(VLOOKUP(A477,C$3:K$433,2,FALSE()),"")</f>
        <v>DT</v>
      </c>
      <c r="O477" s="0" t="n">
        <f aca="false">IFERROR(VLOOKUP(A477,C$3:K$433,3,FALSE()),"")</f>
        <v>16</v>
      </c>
      <c r="P477" s="0" t="n">
        <f aca="false">IFERROR(VLOOKUP(A477,C$3:K$433,4,FALSE()),"")</f>
        <v>0</v>
      </c>
      <c r="Q477" s="0" t="n">
        <f aca="false">IFERROR(VLOOKUP(A477,C$3:K$433,6,FALSE()),"")</f>
        <v>596</v>
      </c>
      <c r="R477" s="0" t="n">
        <f aca="false">IFERROR(VLOOKUP(A477,C$3:K$433,8,FALSE()),"")</f>
        <v>65</v>
      </c>
    </row>
    <row r="478" customFormat="false" ht="15" hidden="false" customHeight="false" outlineLevel="0" collapsed="false">
      <c r="A478" s="1" t="s">
        <v>663</v>
      </c>
      <c r="B478" s="1" t="s">
        <v>34</v>
      </c>
      <c r="G478" s="26"/>
      <c r="I478" s="27"/>
      <c r="K478" s="26"/>
      <c r="M478" s="0" t="s">
        <v>663</v>
      </c>
      <c r="N478" s="0" t="str">
        <f aca="false">IFERROR(VLOOKUP(A478,C$3:K$433,2,FALSE()),"")</f>
        <v/>
      </c>
      <c r="O478" s="0" t="str">
        <f aca="false">IFERROR(VLOOKUP(A478,C$3:K$433,3,FALSE()),"")</f>
        <v/>
      </c>
      <c r="P478" s="0" t="str">
        <f aca="false">IFERROR(VLOOKUP(A478,C$3:K$433,4,FALSE()),"")</f>
        <v/>
      </c>
      <c r="Q478" s="0" t="str">
        <f aca="false">IFERROR(VLOOKUP(A478,C$3:K$433,6,FALSE()),"")</f>
        <v/>
      </c>
      <c r="R478" s="0" t="str">
        <f aca="false">IFERROR(VLOOKUP(A478,C$3:K$433,8,FALSE()),"")</f>
        <v/>
      </c>
    </row>
    <row r="479" customFormat="false" ht="15" hidden="false" customHeight="false" outlineLevel="0" collapsed="false">
      <c r="A479" s="1" t="s">
        <v>664</v>
      </c>
      <c r="B479" s="1" t="s">
        <v>85</v>
      </c>
      <c r="G479" s="26"/>
      <c r="I479" s="27"/>
      <c r="K479" s="26"/>
      <c r="M479" s="0" t="s">
        <v>664</v>
      </c>
      <c r="N479" s="0" t="str">
        <f aca="false">IFERROR(VLOOKUP(A479,C$3:K$433,2,FALSE()),"")</f>
        <v/>
      </c>
      <c r="O479" s="0" t="str">
        <f aca="false">IFERROR(VLOOKUP(A479,C$3:K$433,3,FALSE()),"")</f>
        <v/>
      </c>
      <c r="P479" s="0" t="str">
        <f aca="false">IFERROR(VLOOKUP(A479,C$3:K$433,4,FALSE()),"")</f>
        <v/>
      </c>
      <c r="Q479" s="0" t="str">
        <f aca="false">IFERROR(VLOOKUP(A479,C$3:K$433,6,FALSE()),"")</f>
        <v/>
      </c>
      <c r="R479" s="0" t="str">
        <f aca="false">IFERROR(VLOOKUP(A479,C$3:K$433,8,FALSE()),"")</f>
        <v/>
      </c>
    </row>
    <row r="480" customFormat="false" ht="15" hidden="false" customHeight="false" outlineLevel="0" collapsed="false">
      <c r="A480" s="1" t="s">
        <v>665</v>
      </c>
      <c r="B480" s="1" t="s">
        <v>19</v>
      </c>
      <c r="G480" s="26"/>
      <c r="I480" s="27"/>
      <c r="K480" s="27"/>
      <c r="M480" s="0" t="s">
        <v>665</v>
      </c>
      <c r="N480" s="0" t="str">
        <f aca="false">IFERROR(VLOOKUP(A480,C$3:K$433,2,FALSE()),"")</f>
        <v/>
      </c>
      <c r="O480" s="0" t="str">
        <f aca="false">IFERROR(VLOOKUP(A480,C$3:K$433,3,FALSE()),"")</f>
        <v/>
      </c>
      <c r="P480" s="0" t="str">
        <f aca="false">IFERROR(VLOOKUP(A480,C$3:K$433,4,FALSE()),"")</f>
        <v/>
      </c>
      <c r="Q480" s="0" t="str">
        <f aca="false">IFERROR(VLOOKUP(A480,C$3:K$433,6,FALSE()),"")</f>
        <v/>
      </c>
      <c r="R480" s="0" t="str">
        <f aca="false">IFERROR(VLOOKUP(A480,C$3:K$433,8,FALSE()),"")</f>
        <v/>
      </c>
    </row>
    <row r="481" customFormat="false" ht="15" hidden="false" customHeight="false" outlineLevel="0" collapsed="false">
      <c r="A481" s="1" t="s">
        <v>666</v>
      </c>
      <c r="B481" s="1" t="s">
        <v>76</v>
      </c>
      <c r="G481" s="26"/>
      <c r="I481" s="27"/>
      <c r="K481" s="26"/>
      <c r="M481" s="0" t="s">
        <v>666</v>
      </c>
      <c r="N481" s="0" t="str">
        <f aca="false">IFERROR(VLOOKUP(A481,C$3:K$433,2,FALSE()),"")</f>
        <v>QB</v>
      </c>
      <c r="O481" s="0" t="n">
        <f aca="false">IFERROR(VLOOKUP(A481,C$3:K$433,3,FALSE()),"")</f>
        <v>15</v>
      </c>
      <c r="P481" s="0" t="n">
        <f aca="false">IFERROR(VLOOKUP(A481,C$3:K$433,4,FALSE()),"")</f>
        <v>964</v>
      </c>
      <c r="Q481" s="0" t="n">
        <f aca="false">IFERROR(VLOOKUP(A481,C$3:K$433,6,FALSE()),"")</f>
        <v>0</v>
      </c>
      <c r="R481" s="0" t="n">
        <f aca="false">IFERROR(VLOOKUP(A481,C$3:K$433,8,FALSE()),"")</f>
        <v>0</v>
      </c>
    </row>
    <row r="482" customFormat="false" ht="15" hidden="false" customHeight="false" outlineLevel="0" collapsed="false">
      <c r="A482" s="1" t="s">
        <v>667</v>
      </c>
      <c r="B482" s="1" t="s">
        <v>40</v>
      </c>
      <c r="G482" s="27"/>
      <c r="I482" s="27"/>
      <c r="K482" s="26"/>
      <c r="M482" s="0" t="s">
        <v>667</v>
      </c>
      <c r="N482" s="0" t="str">
        <f aca="false">IFERROR(VLOOKUP(A482,C$3:K$433,2,FALSE()),"")</f>
        <v>RB</v>
      </c>
      <c r="O482" s="0" t="n">
        <f aca="false">IFERROR(VLOOKUP(A482,C$3:K$433,3,FALSE()),"")</f>
        <v>3</v>
      </c>
      <c r="P482" s="0" t="n">
        <f aca="false">IFERROR(VLOOKUP(A482,C$3:K$433,4,FALSE()),"")</f>
        <v>1</v>
      </c>
      <c r="Q482" s="0" t="n">
        <f aca="false">IFERROR(VLOOKUP(A482,C$3:K$433,6,FALSE()),"")</f>
        <v>0</v>
      </c>
      <c r="R482" s="0" t="n">
        <f aca="false">IFERROR(VLOOKUP(A482,C$3:K$433,8,FALSE()),"")</f>
        <v>29</v>
      </c>
    </row>
    <row r="483" customFormat="false" ht="15" hidden="false" customHeight="false" outlineLevel="0" collapsed="false">
      <c r="A483" s="1" t="s">
        <v>668</v>
      </c>
      <c r="B483" s="1" t="s">
        <v>47</v>
      </c>
      <c r="G483" s="26"/>
      <c r="I483" s="27"/>
      <c r="K483" s="26"/>
      <c r="M483" s="0" t="s">
        <v>668</v>
      </c>
      <c r="N483" s="0" t="str">
        <f aca="false">IFERROR(VLOOKUP(A483,C$3:K$433,2,FALSE()),"")</f>
        <v>CB</v>
      </c>
      <c r="O483" s="0" t="n">
        <f aca="false">IFERROR(VLOOKUP(A483,C$3:K$433,3,FALSE()),"")</f>
        <v>15</v>
      </c>
      <c r="P483" s="0" t="n">
        <f aca="false">IFERROR(VLOOKUP(A483,C$3:K$433,4,FALSE()),"")</f>
        <v>0</v>
      </c>
      <c r="Q483" s="0" t="n">
        <f aca="false">IFERROR(VLOOKUP(A483,C$3:K$433,6,FALSE()),"")</f>
        <v>1007</v>
      </c>
      <c r="R483" s="0" t="n">
        <f aca="false">IFERROR(VLOOKUP(A483,C$3:K$433,8,FALSE()),"")</f>
        <v>6</v>
      </c>
    </row>
    <row r="484" customFormat="false" ht="15" hidden="false" customHeight="false" outlineLevel="0" collapsed="false">
      <c r="A484" s="1" t="s">
        <v>669</v>
      </c>
      <c r="B484" s="1" t="s">
        <v>24</v>
      </c>
      <c r="G484" s="26"/>
      <c r="I484" s="27"/>
      <c r="K484" s="27"/>
      <c r="M484" s="0" t="s">
        <v>669</v>
      </c>
      <c r="N484" s="0" t="str">
        <f aca="false">IFERROR(VLOOKUP(A484,C$3:K$433,2,FALSE()),"")</f>
        <v>LB</v>
      </c>
      <c r="O484" s="0" t="n">
        <f aca="false">IFERROR(VLOOKUP(A484,C$3:K$433,3,FALSE()),"")</f>
        <v>2</v>
      </c>
      <c r="P484" s="0" t="n">
        <f aca="false">IFERROR(VLOOKUP(A484,C$3:K$433,4,FALSE()),"")</f>
        <v>0</v>
      </c>
      <c r="Q484" s="0" t="n">
        <f aca="false">IFERROR(VLOOKUP(A484,C$3:K$433,6,FALSE()),"")</f>
        <v>0</v>
      </c>
      <c r="R484" s="0" t="n">
        <f aca="false">IFERROR(VLOOKUP(A484,C$3:K$433,8,FALSE()),"")</f>
        <v>42</v>
      </c>
    </row>
    <row r="485" customFormat="false" ht="15" hidden="false" customHeight="false" outlineLevel="0" collapsed="false">
      <c r="A485" s="1" t="s">
        <v>670</v>
      </c>
      <c r="B485" s="1" t="s">
        <v>34</v>
      </c>
      <c r="G485" s="27"/>
      <c r="I485" s="26"/>
      <c r="K485" s="26"/>
      <c r="M485" s="0" t="s">
        <v>670</v>
      </c>
      <c r="N485" s="0" t="str">
        <f aca="false">IFERROR(VLOOKUP(A485,C$3:K$433,2,FALSE()),"")</f>
        <v>WR</v>
      </c>
      <c r="O485" s="0" t="n">
        <f aca="false">IFERROR(VLOOKUP(A485,C$3:K$433,3,FALSE()),"")</f>
        <v>3</v>
      </c>
      <c r="P485" s="0" t="n">
        <f aca="false">IFERROR(VLOOKUP(A485,C$3:K$433,4,FALSE()),"")</f>
        <v>0</v>
      </c>
      <c r="Q485" s="0" t="n">
        <f aca="false">IFERROR(VLOOKUP(A485,C$3:K$433,6,FALSE()),"")</f>
        <v>0</v>
      </c>
      <c r="R485" s="0" t="n">
        <f aca="false">IFERROR(VLOOKUP(A485,C$3:K$433,8,FALSE()),"")</f>
        <v>32</v>
      </c>
    </row>
    <row r="486" customFormat="false" ht="15" hidden="false" customHeight="false" outlineLevel="0" collapsed="false">
      <c r="A486" s="1" t="s">
        <v>671</v>
      </c>
      <c r="B486" s="1" t="s">
        <v>55</v>
      </c>
      <c r="G486" s="27"/>
      <c r="I486" s="26"/>
      <c r="K486" s="26"/>
      <c r="M486" s="0" t="s">
        <v>671</v>
      </c>
      <c r="N486" s="0" t="str">
        <f aca="false">IFERROR(VLOOKUP(A486,C$3:K$433,2,FALSE()),"")</f>
        <v>DE</v>
      </c>
      <c r="O486" s="0" t="n">
        <f aca="false">IFERROR(VLOOKUP(A486,C$3:K$433,3,FALSE()),"")</f>
        <v>2</v>
      </c>
      <c r="P486" s="0" t="n">
        <f aca="false">IFERROR(VLOOKUP(A486,C$3:K$433,4,FALSE()),"")</f>
        <v>0</v>
      </c>
      <c r="Q486" s="0" t="n">
        <f aca="false">IFERROR(VLOOKUP(A486,C$3:K$433,6,FALSE()),"")</f>
        <v>35</v>
      </c>
      <c r="R486" s="0" t="n">
        <f aca="false">IFERROR(VLOOKUP(A486,C$3:K$433,8,FALSE()),"")</f>
        <v>8</v>
      </c>
    </row>
    <row r="487" customFormat="false" ht="15" hidden="false" customHeight="false" outlineLevel="0" collapsed="false">
      <c r="A487" s="1" t="s">
        <v>672</v>
      </c>
      <c r="B487" s="1" t="s">
        <v>13</v>
      </c>
      <c r="G487" s="26"/>
      <c r="I487" s="27"/>
      <c r="K487" s="27"/>
      <c r="M487" s="0" t="s">
        <v>672</v>
      </c>
      <c r="N487" s="0" t="str">
        <f aca="false">IFERROR(VLOOKUP(A487,C$3:K$433,2,FALSE()),"")</f>
        <v>G</v>
      </c>
      <c r="O487" s="0" t="n">
        <f aca="false">IFERROR(VLOOKUP(A487,C$3:K$433,3,FALSE()),"")</f>
        <v>16</v>
      </c>
      <c r="P487" s="0" t="n">
        <f aca="false">IFERROR(VLOOKUP(A487,C$3:K$433,4,FALSE()),"")</f>
        <v>1059</v>
      </c>
      <c r="Q487" s="0" t="n">
        <f aca="false">IFERROR(VLOOKUP(A487,C$3:K$433,6,FALSE()),"")</f>
        <v>0</v>
      </c>
      <c r="R487" s="0" t="n">
        <f aca="false">IFERROR(VLOOKUP(A487,C$3:K$433,8,FALSE()),"")</f>
        <v>126</v>
      </c>
    </row>
    <row r="488" customFormat="false" ht="15" hidden="false" customHeight="false" outlineLevel="0" collapsed="false">
      <c r="A488" s="1" t="s">
        <v>673</v>
      </c>
      <c r="B488" s="1" t="s">
        <v>76</v>
      </c>
      <c r="G488" s="26"/>
      <c r="I488" s="27"/>
      <c r="K488" s="26"/>
      <c r="M488" s="0" t="s">
        <v>673</v>
      </c>
      <c r="N488" s="0" t="str">
        <f aca="false">IFERROR(VLOOKUP(A488,C$3:K$433,2,FALSE()),"")</f>
        <v/>
      </c>
      <c r="O488" s="0" t="str">
        <f aca="false">IFERROR(VLOOKUP(A488,C$3:K$433,3,FALSE()),"")</f>
        <v/>
      </c>
      <c r="P488" s="0" t="str">
        <f aca="false">IFERROR(VLOOKUP(A488,C$3:K$433,4,FALSE()),"")</f>
        <v/>
      </c>
      <c r="Q488" s="0" t="str">
        <f aca="false">IFERROR(VLOOKUP(A488,C$3:K$433,6,FALSE()),"")</f>
        <v/>
      </c>
      <c r="R488" s="0" t="str">
        <f aca="false">IFERROR(VLOOKUP(A488,C$3:K$433,8,FALSE()),"")</f>
        <v/>
      </c>
    </row>
    <row r="489" customFormat="false" ht="15" hidden="false" customHeight="false" outlineLevel="0" collapsed="false">
      <c r="A489" s="1" t="s">
        <v>675</v>
      </c>
      <c r="B489" s="1" t="s">
        <v>24</v>
      </c>
      <c r="G489" s="26"/>
      <c r="I489" s="27"/>
      <c r="K489" s="26"/>
      <c r="M489" s="0" t="s">
        <v>675</v>
      </c>
      <c r="N489" s="0" t="str">
        <f aca="false">IFERROR(VLOOKUP(A489,C$3:K$433,2,FALSE()),"")</f>
        <v>LB</v>
      </c>
      <c r="O489" s="0" t="n">
        <f aca="false">IFERROR(VLOOKUP(A489,C$3:K$433,3,FALSE()),"")</f>
        <v>5</v>
      </c>
      <c r="P489" s="0" t="n">
        <f aca="false">IFERROR(VLOOKUP(A489,C$3:K$433,4,FALSE()),"")</f>
        <v>0</v>
      </c>
      <c r="Q489" s="0" t="n">
        <f aca="false">IFERROR(VLOOKUP(A489,C$3:K$433,6,FALSE()),"")</f>
        <v>16</v>
      </c>
      <c r="R489" s="0" t="n">
        <f aca="false">IFERROR(VLOOKUP(A489,C$3:K$433,8,FALSE()),"")</f>
        <v>35</v>
      </c>
    </row>
    <row r="490" customFormat="false" ht="15" hidden="false" customHeight="false" outlineLevel="0" collapsed="false">
      <c r="A490" s="1" t="s">
        <v>676</v>
      </c>
      <c r="B490" s="1" t="s">
        <v>27</v>
      </c>
      <c r="G490" s="26"/>
      <c r="I490" s="27"/>
      <c r="K490" s="26"/>
      <c r="M490" s="0" t="s">
        <v>676</v>
      </c>
      <c r="N490" s="0" t="str">
        <f aca="false">IFERROR(VLOOKUP(A490,C$3:K$433,2,FALSE()),"")</f>
        <v/>
      </c>
      <c r="O490" s="0" t="str">
        <f aca="false">IFERROR(VLOOKUP(A490,C$3:K$433,3,FALSE()),"")</f>
        <v/>
      </c>
      <c r="P490" s="0" t="str">
        <f aca="false">IFERROR(VLOOKUP(A490,C$3:K$433,4,FALSE()),"")</f>
        <v/>
      </c>
      <c r="Q490" s="0" t="str">
        <f aca="false">IFERROR(VLOOKUP(A490,C$3:K$433,6,FALSE()),"")</f>
        <v/>
      </c>
      <c r="R490" s="0" t="str">
        <f aca="false">IFERROR(VLOOKUP(A490,C$3:K$433,8,FALSE()),"")</f>
        <v/>
      </c>
    </row>
    <row r="491" customFormat="false" ht="15" hidden="false" customHeight="false" outlineLevel="0" collapsed="false">
      <c r="A491" s="1" t="s">
        <v>677</v>
      </c>
      <c r="B491" s="1" t="s">
        <v>24</v>
      </c>
      <c r="G491" s="27"/>
      <c r="I491" s="26"/>
      <c r="K491" s="26"/>
      <c r="M491" s="0" t="s">
        <v>677</v>
      </c>
      <c r="N491" s="0" t="str">
        <f aca="false">IFERROR(VLOOKUP(A491,C$3:K$433,2,FALSE()),"")</f>
        <v>LB</v>
      </c>
      <c r="O491" s="0" t="n">
        <f aca="false">IFERROR(VLOOKUP(A491,C$3:K$433,3,FALSE()),"")</f>
        <v>16</v>
      </c>
      <c r="P491" s="0" t="n">
        <f aca="false">IFERROR(VLOOKUP(A491,C$3:K$433,4,FALSE()),"")</f>
        <v>0</v>
      </c>
      <c r="Q491" s="0" t="n">
        <f aca="false">IFERROR(VLOOKUP(A491,C$3:K$433,6,FALSE()),"")</f>
        <v>761</v>
      </c>
      <c r="R491" s="0" t="n">
        <f aca="false">IFERROR(VLOOKUP(A491,C$3:K$433,8,FALSE()),"")</f>
        <v>17</v>
      </c>
    </row>
    <row r="492" customFormat="false" ht="15" hidden="false" customHeight="false" outlineLevel="0" collapsed="false">
      <c r="A492" s="1" t="s">
        <v>678</v>
      </c>
      <c r="B492" s="1" t="s">
        <v>40</v>
      </c>
      <c r="G492" s="27"/>
      <c r="I492" s="26"/>
      <c r="K492" s="26"/>
      <c r="M492" s="0" t="s">
        <v>678</v>
      </c>
      <c r="N492" s="0" t="str">
        <f aca="false">IFERROR(VLOOKUP(A492,C$3:K$433,2,FALSE()),"")</f>
        <v/>
      </c>
      <c r="O492" s="0" t="str">
        <f aca="false">IFERROR(VLOOKUP(A492,C$3:K$433,3,FALSE()),"")</f>
        <v/>
      </c>
      <c r="P492" s="0" t="str">
        <f aca="false">IFERROR(VLOOKUP(A492,C$3:K$433,4,FALSE()),"")</f>
        <v/>
      </c>
      <c r="Q492" s="0" t="str">
        <f aca="false">IFERROR(VLOOKUP(A492,C$3:K$433,6,FALSE()),"")</f>
        <v/>
      </c>
      <c r="R492" s="0" t="str">
        <f aca="false">IFERROR(VLOOKUP(A492,C$3:K$433,8,FALSE()),"")</f>
        <v/>
      </c>
    </row>
    <row r="493" customFormat="false" ht="15" hidden="false" customHeight="false" outlineLevel="0" collapsed="false">
      <c r="A493" s="1" t="s">
        <v>679</v>
      </c>
      <c r="B493" s="1" t="s">
        <v>34</v>
      </c>
      <c r="G493" s="27"/>
      <c r="I493" s="26"/>
      <c r="K493" s="26"/>
      <c r="M493" s="0" t="s">
        <v>679</v>
      </c>
      <c r="N493" s="0" t="str">
        <f aca="false">IFERROR(VLOOKUP(A493,C$3:K$433,2,FALSE()),"")</f>
        <v/>
      </c>
      <c r="O493" s="0" t="str">
        <f aca="false">IFERROR(VLOOKUP(A493,C$3:K$433,3,FALSE()),"")</f>
        <v/>
      </c>
      <c r="P493" s="0" t="str">
        <f aca="false">IFERROR(VLOOKUP(A493,C$3:K$433,4,FALSE()),"")</f>
        <v/>
      </c>
      <c r="Q493" s="0" t="str">
        <f aca="false">IFERROR(VLOOKUP(A493,C$3:K$433,6,FALSE()),"")</f>
        <v/>
      </c>
      <c r="R493" s="0" t="str">
        <f aca="false">IFERROR(VLOOKUP(A493,C$3:K$433,8,FALSE()),"")</f>
        <v/>
      </c>
    </row>
    <row r="494" customFormat="false" ht="15" hidden="false" customHeight="false" outlineLevel="0" collapsed="false">
      <c r="A494" s="1" t="s">
        <v>681</v>
      </c>
      <c r="B494" s="1" t="s">
        <v>55</v>
      </c>
      <c r="G494" s="26"/>
      <c r="I494" s="27"/>
      <c r="K494" s="26"/>
      <c r="M494" s="0" t="s">
        <v>681</v>
      </c>
      <c r="N494" s="0" t="str">
        <f aca="false">IFERROR(VLOOKUP(A494,C$3:K$433,2,FALSE()),"")</f>
        <v/>
      </c>
      <c r="O494" s="0" t="str">
        <f aca="false">IFERROR(VLOOKUP(A494,C$3:K$433,3,FALSE()),"")</f>
        <v/>
      </c>
      <c r="P494" s="0" t="str">
        <f aca="false">IFERROR(VLOOKUP(A494,C$3:K$433,4,FALSE()),"")</f>
        <v/>
      </c>
      <c r="Q494" s="0" t="str">
        <f aca="false">IFERROR(VLOOKUP(A494,C$3:K$433,6,FALSE()),"")</f>
        <v/>
      </c>
      <c r="R494" s="0" t="str">
        <f aca="false">IFERROR(VLOOKUP(A494,C$3:K$433,8,FALSE()),"")</f>
        <v/>
      </c>
    </row>
    <row r="495" customFormat="false" ht="15" hidden="false" customHeight="false" outlineLevel="0" collapsed="false">
      <c r="A495" s="1" t="s">
        <v>682</v>
      </c>
      <c r="B495" s="1" t="s">
        <v>24</v>
      </c>
      <c r="G495" s="26"/>
      <c r="I495" s="27"/>
      <c r="K495" s="26"/>
      <c r="M495" s="0" t="s">
        <v>682</v>
      </c>
      <c r="N495" s="0" t="str">
        <f aca="false">IFERROR(VLOOKUP(A495,C$3:K$433,2,FALSE()),"")</f>
        <v>LB</v>
      </c>
      <c r="O495" s="0" t="n">
        <f aca="false">IFERROR(VLOOKUP(A495,C$3:K$433,3,FALSE()),"")</f>
        <v>14</v>
      </c>
      <c r="P495" s="0" t="n">
        <f aca="false">IFERROR(VLOOKUP(A495,C$3:K$433,4,FALSE()),"")</f>
        <v>0</v>
      </c>
      <c r="Q495" s="0" t="n">
        <f aca="false">IFERROR(VLOOKUP(A495,C$3:K$433,6,FALSE()),"")</f>
        <v>148</v>
      </c>
      <c r="R495" s="0" t="n">
        <f aca="false">IFERROR(VLOOKUP(A495,C$3:K$433,8,FALSE()),"")</f>
        <v>220</v>
      </c>
    </row>
    <row r="496" customFormat="false" ht="15" hidden="false" customHeight="false" outlineLevel="0" collapsed="false">
      <c r="A496" s="1" t="s">
        <v>683</v>
      </c>
      <c r="B496" s="1" t="s">
        <v>504</v>
      </c>
      <c r="G496" s="27"/>
      <c r="I496" s="26"/>
      <c r="K496" s="26"/>
      <c r="M496" s="0" t="s">
        <v>683</v>
      </c>
      <c r="N496" s="0" t="str">
        <f aca="false">IFERROR(VLOOKUP(A496,C$3:K$433,2,FALSE()),"")</f>
        <v/>
      </c>
      <c r="O496" s="0" t="str">
        <f aca="false">IFERROR(VLOOKUP(A496,C$3:K$433,3,FALSE()),"")</f>
        <v/>
      </c>
      <c r="P496" s="0" t="str">
        <f aca="false">IFERROR(VLOOKUP(A496,C$3:K$433,4,FALSE()),"")</f>
        <v/>
      </c>
      <c r="Q496" s="0" t="str">
        <f aca="false">IFERROR(VLOOKUP(A496,C$3:K$433,6,FALSE()),"")</f>
        <v/>
      </c>
      <c r="R496" s="0" t="str">
        <f aca="false">IFERROR(VLOOKUP(A496,C$3:K$433,8,FALSE()),"")</f>
        <v/>
      </c>
    </row>
    <row r="497" customFormat="false" ht="15" hidden="false" customHeight="false" outlineLevel="0" collapsed="false">
      <c r="A497" s="1" t="s">
        <v>684</v>
      </c>
      <c r="B497" s="1" t="s">
        <v>71</v>
      </c>
      <c r="G497" s="27"/>
      <c r="I497" s="26"/>
      <c r="K497" s="26"/>
      <c r="M497" s="0" t="s">
        <v>684</v>
      </c>
      <c r="N497" s="0" t="str">
        <f aca="false">IFERROR(VLOOKUP(A497,C$3:K$433,2,FALSE()),"")</f>
        <v/>
      </c>
      <c r="O497" s="0" t="str">
        <f aca="false">IFERROR(VLOOKUP(A497,C$3:K$433,3,FALSE()),"")</f>
        <v/>
      </c>
      <c r="P497" s="0" t="str">
        <f aca="false">IFERROR(VLOOKUP(A497,C$3:K$433,4,FALSE()),"")</f>
        <v/>
      </c>
      <c r="Q497" s="0" t="str">
        <f aca="false">IFERROR(VLOOKUP(A497,C$3:K$433,6,FALSE()),"")</f>
        <v/>
      </c>
      <c r="R497" s="0" t="str">
        <f aca="false">IFERROR(VLOOKUP(A497,C$3:K$433,8,FALSE()),"")</f>
        <v/>
      </c>
    </row>
    <row r="498" customFormat="false" ht="15" hidden="false" customHeight="false" outlineLevel="0" collapsed="false">
      <c r="A498" s="1" t="s">
        <v>685</v>
      </c>
      <c r="B498" s="1" t="s">
        <v>37</v>
      </c>
      <c r="G498" s="26"/>
      <c r="I498" s="27"/>
      <c r="K498" s="26"/>
      <c r="M498" s="0" t="s">
        <v>685</v>
      </c>
      <c r="N498" s="0" t="str">
        <f aca="false">IFERROR(VLOOKUP(A498,C$3:K$433,2,FALSE()),"")</f>
        <v/>
      </c>
      <c r="O498" s="0" t="str">
        <f aca="false">IFERROR(VLOOKUP(A498,C$3:K$433,3,FALSE()),"")</f>
        <v/>
      </c>
      <c r="P498" s="0" t="str">
        <f aca="false">IFERROR(VLOOKUP(A498,C$3:K$433,4,FALSE()),"")</f>
        <v/>
      </c>
      <c r="Q498" s="0" t="str">
        <f aca="false">IFERROR(VLOOKUP(A498,C$3:K$433,6,FALSE()),"")</f>
        <v/>
      </c>
      <c r="R498" s="0" t="str">
        <f aca="false">IFERROR(VLOOKUP(A498,C$3:K$433,8,FALSE()),"")</f>
        <v/>
      </c>
    </row>
    <row r="499" customFormat="false" ht="15" hidden="false" customHeight="false" outlineLevel="0" collapsed="false">
      <c r="A499" s="1" t="s">
        <v>687</v>
      </c>
      <c r="B499" s="1" t="s">
        <v>85</v>
      </c>
      <c r="G499" s="27"/>
      <c r="I499" s="26"/>
      <c r="K499" s="26"/>
      <c r="M499" s="0" t="s">
        <v>687</v>
      </c>
      <c r="N499" s="0" t="str">
        <f aca="false">IFERROR(VLOOKUP(A499,C$3:K$433,2,FALSE()),"")</f>
        <v/>
      </c>
      <c r="O499" s="0" t="str">
        <f aca="false">IFERROR(VLOOKUP(A499,C$3:K$433,3,FALSE()),"")</f>
        <v/>
      </c>
      <c r="P499" s="0" t="str">
        <f aca="false">IFERROR(VLOOKUP(A499,C$3:K$433,4,FALSE()),"")</f>
        <v/>
      </c>
      <c r="Q499" s="0" t="str">
        <f aca="false">IFERROR(VLOOKUP(A499,C$3:K$433,6,FALSE()),"")</f>
        <v/>
      </c>
      <c r="R499" s="0" t="str">
        <f aca="false">IFERROR(VLOOKUP(A499,C$3:K$433,8,FALSE()),"")</f>
        <v/>
      </c>
    </row>
    <row r="500" customFormat="false" ht="15" hidden="false" customHeight="false" outlineLevel="0" collapsed="false">
      <c r="A500" s="1" t="s">
        <v>688</v>
      </c>
      <c r="B500" s="1" t="s">
        <v>76</v>
      </c>
      <c r="G500" s="26"/>
      <c r="I500" s="27"/>
      <c r="K500" s="26"/>
      <c r="M500" s="0" t="s">
        <v>688</v>
      </c>
      <c r="N500" s="0" t="str">
        <f aca="false">IFERROR(VLOOKUP(A500,C$3:K$433,2,FALSE()),"")</f>
        <v/>
      </c>
      <c r="O500" s="0" t="str">
        <f aca="false">IFERROR(VLOOKUP(A500,C$3:K$433,3,FALSE()),"")</f>
        <v/>
      </c>
      <c r="P500" s="0" t="str">
        <f aca="false">IFERROR(VLOOKUP(A500,C$3:K$433,4,FALSE()),"")</f>
        <v/>
      </c>
      <c r="Q500" s="0" t="str">
        <f aca="false">IFERROR(VLOOKUP(A500,C$3:K$433,6,FALSE()),"")</f>
        <v/>
      </c>
      <c r="R500" s="0" t="str">
        <f aca="false">IFERROR(VLOOKUP(A500,C$3:K$433,8,FALSE()),"")</f>
        <v/>
      </c>
    </row>
    <row r="501" customFormat="false" ht="15" hidden="false" customHeight="false" outlineLevel="0" collapsed="false">
      <c r="A501" s="1" t="s">
        <v>689</v>
      </c>
      <c r="B501" s="1" t="s">
        <v>40</v>
      </c>
      <c r="G501" s="26"/>
      <c r="I501" s="27"/>
      <c r="K501" s="26"/>
      <c r="M501" s="0" t="s">
        <v>689</v>
      </c>
      <c r="N501" s="0" t="str">
        <f aca="false">IFERROR(VLOOKUP(A501,C$3:K$433,2,FALSE()),"")</f>
        <v>RB</v>
      </c>
      <c r="O501" s="0" t="n">
        <f aca="false">IFERROR(VLOOKUP(A501,C$3:K$433,3,FALSE()),"")</f>
        <v>7</v>
      </c>
      <c r="P501" s="0" t="n">
        <f aca="false">IFERROR(VLOOKUP(A501,C$3:K$433,4,FALSE()),"")</f>
        <v>221</v>
      </c>
      <c r="Q501" s="0" t="n">
        <f aca="false">IFERROR(VLOOKUP(A501,C$3:K$433,6,FALSE()),"")</f>
        <v>0</v>
      </c>
      <c r="R501" s="0" t="n">
        <f aca="false">IFERROR(VLOOKUP(A501,C$3:K$433,8,FALSE()),"")</f>
        <v>0</v>
      </c>
    </row>
    <row r="502" customFormat="false" ht="15" hidden="false" customHeight="false" outlineLevel="0" collapsed="false">
      <c r="A502" s="1" t="s">
        <v>690</v>
      </c>
      <c r="B502" s="1" t="s">
        <v>16</v>
      </c>
      <c r="G502" s="27"/>
      <c r="I502" s="26"/>
      <c r="K502" s="26"/>
      <c r="M502" s="0" t="s">
        <v>690</v>
      </c>
      <c r="N502" s="0" t="str">
        <f aca="false">IFERROR(VLOOKUP(A502,C$3:K$433,2,FALSE()),"")</f>
        <v>TE</v>
      </c>
      <c r="O502" s="0" t="n">
        <f aca="false">IFERROR(VLOOKUP(A502,C$3:K$433,3,FALSE()),"")</f>
        <v>6</v>
      </c>
      <c r="P502" s="0" t="n">
        <f aca="false">IFERROR(VLOOKUP(A502,C$3:K$433,4,FALSE()),"")</f>
        <v>82</v>
      </c>
      <c r="Q502" s="0" t="n">
        <f aca="false">IFERROR(VLOOKUP(A502,C$3:K$433,6,FALSE()),"")</f>
        <v>0</v>
      </c>
      <c r="R502" s="0" t="n">
        <f aca="false">IFERROR(VLOOKUP(A502,C$3:K$433,8,FALSE()),"")</f>
        <v>36</v>
      </c>
    </row>
    <row r="503" customFormat="false" ht="15" hidden="false" customHeight="false" outlineLevel="0" collapsed="false">
      <c r="A503" s="1" t="s">
        <v>692</v>
      </c>
      <c r="B503" s="1" t="s">
        <v>34</v>
      </c>
      <c r="G503" s="26"/>
      <c r="I503" s="27"/>
      <c r="K503" s="26"/>
      <c r="M503" s="0" t="s">
        <v>692</v>
      </c>
      <c r="N503" s="0" t="str">
        <f aca="false">IFERROR(VLOOKUP(A503,C$3:K$433,2,FALSE()),"")</f>
        <v/>
      </c>
      <c r="O503" s="0" t="str">
        <f aca="false">IFERROR(VLOOKUP(A503,C$3:K$433,3,FALSE()),"")</f>
        <v/>
      </c>
      <c r="P503" s="0" t="str">
        <f aca="false">IFERROR(VLOOKUP(A503,C$3:K$433,4,FALSE()),"")</f>
        <v/>
      </c>
      <c r="Q503" s="0" t="str">
        <f aca="false">IFERROR(VLOOKUP(A503,C$3:K$433,6,FALSE()),"")</f>
        <v/>
      </c>
      <c r="R503" s="0" t="str">
        <f aca="false">IFERROR(VLOOKUP(A503,C$3:K$433,8,FALSE()),"")</f>
        <v/>
      </c>
    </row>
    <row r="504" customFormat="false" ht="15" hidden="false" customHeight="false" outlineLevel="0" collapsed="false">
      <c r="A504" s="1" t="s">
        <v>693</v>
      </c>
      <c r="B504" s="1" t="s">
        <v>34</v>
      </c>
      <c r="G504" s="27"/>
      <c r="I504" s="26"/>
      <c r="K504" s="26"/>
      <c r="M504" s="0" t="s">
        <v>693</v>
      </c>
      <c r="N504" s="0" t="str">
        <f aca="false">IFERROR(VLOOKUP(A504,C$3:K$433,2,FALSE()),"")</f>
        <v/>
      </c>
      <c r="O504" s="0" t="str">
        <f aca="false">IFERROR(VLOOKUP(A504,C$3:K$433,3,FALSE()),"")</f>
        <v/>
      </c>
      <c r="P504" s="0" t="str">
        <f aca="false">IFERROR(VLOOKUP(A504,C$3:K$433,4,FALSE()),"")</f>
        <v/>
      </c>
      <c r="Q504" s="0" t="str">
        <f aca="false">IFERROR(VLOOKUP(A504,C$3:K$433,6,FALSE()),"")</f>
        <v/>
      </c>
      <c r="R504" s="0" t="str">
        <f aca="false">IFERROR(VLOOKUP(A504,C$3:K$433,8,FALSE()),"")</f>
        <v/>
      </c>
    </row>
    <row r="505" customFormat="false" ht="15" hidden="false" customHeight="false" outlineLevel="0" collapsed="false">
      <c r="A505" s="1" t="s">
        <v>694</v>
      </c>
      <c r="B505" s="1" t="s">
        <v>24</v>
      </c>
      <c r="G505" s="27"/>
      <c r="I505" s="26"/>
      <c r="K505" s="26"/>
      <c r="M505" s="0" t="s">
        <v>694</v>
      </c>
      <c r="N505" s="0" t="str">
        <f aca="false">IFERROR(VLOOKUP(A505,C$3:K$433,2,FALSE()),"")</f>
        <v/>
      </c>
      <c r="O505" s="0" t="str">
        <f aca="false">IFERROR(VLOOKUP(A505,C$3:K$433,3,FALSE()),"")</f>
        <v/>
      </c>
      <c r="P505" s="0" t="str">
        <f aca="false">IFERROR(VLOOKUP(A505,C$3:K$433,4,FALSE()),"")</f>
        <v/>
      </c>
      <c r="Q505" s="0" t="str">
        <f aca="false">IFERROR(VLOOKUP(A505,C$3:K$433,6,FALSE()),"")</f>
        <v/>
      </c>
      <c r="R505" s="0" t="str">
        <f aca="false">IFERROR(VLOOKUP(A505,C$3:K$433,8,FALSE()),"")</f>
        <v/>
      </c>
    </row>
    <row r="506" customFormat="false" ht="15" hidden="false" customHeight="false" outlineLevel="0" collapsed="false">
      <c r="A506" s="1" t="s">
        <v>695</v>
      </c>
      <c r="B506" s="1" t="s">
        <v>13</v>
      </c>
      <c r="G506" s="27"/>
      <c r="I506" s="26"/>
      <c r="K506" s="26"/>
      <c r="M506" s="0" t="s">
        <v>695</v>
      </c>
      <c r="N506" s="0" t="str">
        <f aca="false">IFERROR(VLOOKUP(A506,C$3:K$433,2,FALSE()),"")</f>
        <v/>
      </c>
      <c r="O506" s="0" t="str">
        <f aca="false">IFERROR(VLOOKUP(A506,C$3:K$433,3,FALSE()),"")</f>
        <v/>
      </c>
      <c r="P506" s="0" t="str">
        <f aca="false">IFERROR(VLOOKUP(A506,C$3:K$433,4,FALSE()),"")</f>
        <v/>
      </c>
      <c r="Q506" s="0" t="str">
        <f aca="false">IFERROR(VLOOKUP(A506,C$3:K$433,6,FALSE()),"")</f>
        <v/>
      </c>
      <c r="R506" s="0" t="str">
        <f aca="false">IFERROR(VLOOKUP(A506,C$3:K$433,8,FALSE()),"")</f>
        <v/>
      </c>
    </row>
    <row r="507" customFormat="false" ht="15" hidden="false" customHeight="false" outlineLevel="0" collapsed="false">
      <c r="A507" s="1" t="s">
        <v>697</v>
      </c>
      <c r="B507" s="1" t="s">
        <v>24</v>
      </c>
      <c r="G507" s="27"/>
      <c r="I507" s="26"/>
      <c r="K507" s="26"/>
      <c r="M507" s="0" t="s">
        <v>697</v>
      </c>
      <c r="N507" s="0" t="str">
        <f aca="false">IFERROR(VLOOKUP(A507,C$3:K$433,2,FALSE()),"")</f>
        <v/>
      </c>
      <c r="O507" s="0" t="str">
        <f aca="false">IFERROR(VLOOKUP(A507,C$3:K$433,3,FALSE()),"")</f>
        <v/>
      </c>
      <c r="P507" s="0" t="str">
        <f aca="false">IFERROR(VLOOKUP(A507,C$3:K$433,4,FALSE()),"")</f>
        <v/>
      </c>
      <c r="Q507" s="0" t="str">
        <f aca="false">IFERROR(VLOOKUP(A507,C$3:K$433,6,FALSE()),"")</f>
        <v/>
      </c>
      <c r="R507" s="0" t="str">
        <f aca="false">IFERROR(VLOOKUP(A507,C$3:K$433,8,FALSE()),"")</f>
        <v/>
      </c>
    </row>
    <row r="508" customFormat="false" ht="15" hidden="false" customHeight="false" outlineLevel="0" collapsed="false">
      <c r="A508" s="1" t="s">
        <v>698</v>
      </c>
      <c r="B508" s="1" t="s">
        <v>24</v>
      </c>
      <c r="G508" s="27"/>
      <c r="I508" s="26"/>
      <c r="K508" s="26"/>
      <c r="M508" s="0" t="s">
        <v>698</v>
      </c>
      <c r="N508" s="0" t="str">
        <f aca="false">IFERROR(VLOOKUP(A508,C$3:K$433,2,FALSE()),"")</f>
        <v/>
      </c>
      <c r="O508" s="0" t="str">
        <f aca="false">IFERROR(VLOOKUP(A508,C$3:K$433,3,FALSE()),"")</f>
        <v/>
      </c>
      <c r="P508" s="0" t="str">
        <f aca="false">IFERROR(VLOOKUP(A508,C$3:K$433,4,FALSE()),"")</f>
        <v/>
      </c>
      <c r="Q508" s="0" t="str">
        <f aca="false">IFERROR(VLOOKUP(A508,C$3:K$433,6,FALSE()),"")</f>
        <v/>
      </c>
      <c r="R508" s="0" t="str">
        <f aca="false">IFERROR(VLOOKUP(A508,C$3:K$433,8,FALSE()),"")</f>
        <v/>
      </c>
    </row>
    <row r="509" customFormat="false" ht="15" hidden="false" customHeight="false" outlineLevel="0" collapsed="false">
      <c r="A509" s="1" t="s">
        <v>699</v>
      </c>
      <c r="B509" s="1" t="s">
        <v>80</v>
      </c>
      <c r="G509" s="27"/>
      <c r="I509" s="26"/>
      <c r="K509" s="26"/>
      <c r="M509" s="0" t="s">
        <v>699</v>
      </c>
      <c r="N509" s="0" t="str">
        <f aca="false">IFERROR(VLOOKUP(A509,C$3:K$433,2,FALSE()),"")</f>
        <v>G</v>
      </c>
      <c r="O509" s="0" t="n">
        <f aca="false">IFERROR(VLOOKUP(A509,C$3:K$433,3,FALSE()),"")</f>
        <v>16</v>
      </c>
      <c r="P509" s="0" t="n">
        <f aca="false">IFERROR(VLOOKUP(A509,C$3:K$433,4,FALSE()),"")</f>
        <v>1075</v>
      </c>
      <c r="Q509" s="0" t="n">
        <f aca="false">IFERROR(VLOOKUP(A509,C$3:K$433,6,FALSE()),"")</f>
        <v>0</v>
      </c>
      <c r="R509" s="0" t="n">
        <f aca="false">IFERROR(VLOOKUP(A509,C$3:K$433,8,FALSE()),"")</f>
        <v>69</v>
      </c>
    </row>
    <row r="510" customFormat="false" ht="15" hidden="false" customHeight="false" outlineLevel="0" collapsed="false">
      <c r="A510" s="1" t="s">
        <v>700</v>
      </c>
      <c r="B510" s="1" t="s">
        <v>19</v>
      </c>
      <c r="G510" s="27"/>
      <c r="I510" s="26"/>
      <c r="K510" s="26"/>
      <c r="M510" s="0" t="s">
        <v>700</v>
      </c>
      <c r="N510" s="0" t="str">
        <f aca="false">IFERROR(VLOOKUP(A510,C$3:K$433,2,FALSE()),"")</f>
        <v/>
      </c>
      <c r="O510" s="0" t="str">
        <f aca="false">IFERROR(VLOOKUP(A510,C$3:K$433,3,FALSE()),"")</f>
        <v/>
      </c>
      <c r="P510" s="0" t="str">
        <f aca="false">IFERROR(VLOOKUP(A510,C$3:K$433,4,FALSE()),"")</f>
        <v/>
      </c>
      <c r="Q510" s="0" t="str">
        <f aca="false">IFERROR(VLOOKUP(A510,C$3:K$433,6,FALSE()),"")</f>
        <v/>
      </c>
      <c r="R510" s="0" t="str">
        <f aca="false">IFERROR(VLOOKUP(A510,C$3:K$433,8,FALSE()),"")</f>
        <v/>
      </c>
    </row>
    <row r="511" customFormat="false" ht="15" hidden="false" customHeight="false" outlineLevel="0" collapsed="false">
      <c r="A511" s="1" t="s">
        <v>701</v>
      </c>
      <c r="B511" s="1" t="s">
        <v>76</v>
      </c>
      <c r="G511" s="26"/>
      <c r="I511" s="27"/>
      <c r="K511" s="27"/>
      <c r="M511" s="0" t="s">
        <v>701</v>
      </c>
      <c r="N511" s="0" t="str">
        <f aca="false">IFERROR(VLOOKUP(A511,C$3:K$433,2,FALSE()),"")</f>
        <v/>
      </c>
      <c r="O511" s="0" t="str">
        <f aca="false">IFERROR(VLOOKUP(A511,C$3:K$433,3,FALSE()),"")</f>
        <v/>
      </c>
      <c r="P511" s="0" t="str">
        <f aca="false">IFERROR(VLOOKUP(A511,C$3:K$433,4,FALSE()),"")</f>
        <v/>
      </c>
      <c r="Q511" s="0" t="str">
        <f aca="false">IFERROR(VLOOKUP(A511,C$3:K$433,6,FALSE()),"")</f>
        <v/>
      </c>
      <c r="R511" s="0" t="str">
        <f aca="false">IFERROR(VLOOKUP(A511,C$3:K$433,8,FALSE()),"")</f>
        <v/>
      </c>
    </row>
    <row r="512" customFormat="false" ht="15" hidden="false" customHeight="false" outlineLevel="0" collapsed="false">
      <c r="A512" s="1" t="s">
        <v>703</v>
      </c>
      <c r="B512" s="1" t="s">
        <v>24</v>
      </c>
      <c r="G512" s="27"/>
      <c r="I512" s="26"/>
      <c r="K512" s="26"/>
      <c r="M512" s="0" t="s">
        <v>703</v>
      </c>
      <c r="N512" s="0" t="str">
        <f aca="false">IFERROR(VLOOKUP(A512,C$3:K$433,2,FALSE()),"")</f>
        <v/>
      </c>
      <c r="O512" s="0" t="str">
        <f aca="false">IFERROR(VLOOKUP(A512,C$3:K$433,3,FALSE()),"")</f>
        <v/>
      </c>
      <c r="P512" s="0" t="str">
        <f aca="false">IFERROR(VLOOKUP(A512,C$3:K$433,4,FALSE()),"")</f>
        <v/>
      </c>
      <c r="Q512" s="0" t="str">
        <f aca="false">IFERROR(VLOOKUP(A512,C$3:K$433,6,FALSE()),"")</f>
        <v/>
      </c>
      <c r="R512" s="0" t="str">
        <f aca="false">IFERROR(VLOOKUP(A512,C$3:K$433,8,FALSE()),"")</f>
        <v/>
      </c>
    </row>
    <row r="513" customFormat="false" ht="15" hidden="false" customHeight="false" outlineLevel="0" collapsed="false">
      <c r="A513" s="1" t="s">
        <v>704</v>
      </c>
      <c r="B513" s="1" t="s">
        <v>16</v>
      </c>
      <c r="G513" s="26"/>
      <c r="I513" s="27"/>
      <c r="K513" s="26"/>
      <c r="M513" s="0" t="s">
        <v>704</v>
      </c>
      <c r="N513" s="0" t="str">
        <f aca="false">IFERROR(VLOOKUP(A513,C$3:K$433,2,FALSE()),"")</f>
        <v>TE</v>
      </c>
      <c r="O513" s="0" t="n">
        <f aca="false">IFERROR(VLOOKUP(A513,C$3:K$433,3,FALSE()),"")</f>
        <v>4</v>
      </c>
      <c r="P513" s="0" t="n">
        <f aca="false">IFERROR(VLOOKUP(A513,C$3:K$433,4,FALSE()),"")</f>
        <v>54</v>
      </c>
      <c r="Q513" s="0" t="n">
        <f aca="false">IFERROR(VLOOKUP(A513,C$3:K$433,6,FALSE()),"")</f>
        <v>0</v>
      </c>
      <c r="R513" s="0" t="n">
        <f aca="false">IFERROR(VLOOKUP(A513,C$3:K$433,8,FALSE()),"")</f>
        <v>49</v>
      </c>
    </row>
    <row r="514" customFormat="false" ht="15" hidden="false" customHeight="false" outlineLevel="0" collapsed="false">
      <c r="A514" s="1" t="s">
        <v>705</v>
      </c>
      <c r="B514" s="1" t="s">
        <v>40</v>
      </c>
      <c r="G514" s="27"/>
      <c r="I514" s="26"/>
      <c r="K514" s="26"/>
      <c r="M514" s="0" t="s">
        <v>705</v>
      </c>
      <c r="N514" s="0" t="str">
        <f aca="false">IFERROR(VLOOKUP(A514,C$3:K$433,2,FALSE()),"")</f>
        <v>RB</v>
      </c>
      <c r="O514" s="0" t="n">
        <f aca="false">IFERROR(VLOOKUP(A514,C$3:K$433,3,FALSE()),"")</f>
        <v>13</v>
      </c>
      <c r="P514" s="0" t="n">
        <f aca="false">IFERROR(VLOOKUP(A514,C$3:K$433,4,FALSE()),"")</f>
        <v>658</v>
      </c>
      <c r="Q514" s="0" t="n">
        <f aca="false">IFERROR(VLOOKUP(A514,C$3:K$433,6,FALSE()),"")</f>
        <v>0</v>
      </c>
      <c r="R514" s="0" t="n">
        <f aca="false">IFERROR(VLOOKUP(A514,C$3:K$433,8,FALSE()),"")</f>
        <v>0</v>
      </c>
    </row>
    <row r="515" customFormat="false" ht="15" hidden="false" customHeight="false" outlineLevel="0" collapsed="false">
      <c r="A515" s="1" t="s">
        <v>706</v>
      </c>
      <c r="B515" s="1" t="s">
        <v>47</v>
      </c>
      <c r="G515" s="27"/>
      <c r="I515" s="26"/>
      <c r="K515" s="26"/>
      <c r="M515" s="0" t="s">
        <v>706</v>
      </c>
      <c r="N515" s="0" t="str">
        <f aca="false">IFERROR(VLOOKUP(A515,C$3:K$433,2,FALSE()),"")</f>
        <v/>
      </c>
      <c r="O515" s="0" t="str">
        <f aca="false">IFERROR(VLOOKUP(A515,C$3:K$433,3,FALSE()),"")</f>
        <v/>
      </c>
      <c r="P515" s="0" t="str">
        <f aca="false">IFERROR(VLOOKUP(A515,C$3:K$433,4,FALSE()),"")</f>
        <v/>
      </c>
      <c r="Q515" s="0" t="str">
        <f aca="false">IFERROR(VLOOKUP(A515,C$3:K$433,6,FALSE()),"")</f>
        <v/>
      </c>
      <c r="R515" s="0" t="str">
        <f aca="false">IFERROR(VLOOKUP(A515,C$3:K$433,8,FALSE()),"")</f>
        <v/>
      </c>
    </row>
    <row r="516" customFormat="false" ht="15" hidden="false" customHeight="false" outlineLevel="0" collapsed="false">
      <c r="A516" s="1" t="s">
        <v>707</v>
      </c>
      <c r="B516" s="1" t="s">
        <v>68</v>
      </c>
      <c r="G516" s="27"/>
      <c r="I516" s="26"/>
      <c r="K516" s="26"/>
      <c r="M516" s="0" t="s">
        <v>707</v>
      </c>
      <c r="N516" s="0" t="str">
        <f aca="false">IFERROR(VLOOKUP(A516,C$3:K$433,2,FALSE()),"")</f>
        <v/>
      </c>
      <c r="O516" s="0" t="str">
        <f aca="false">IFERROR(VLOOKUP(A516,C$3:K$433,3,FALSE()),"")</f>
        <v/>
      </c>
      <c r="P516" s="0" t="str">
        <f aca="false">IFERROR(VLOOKUP(A516,C$3:K$433,4,FALSE()),"")</f>
        <v/>
      </c>
      <c r="Q516" s="0" t="str">
        <f aca="false">IFERROR(VLOOKUP(A516,C$3:K$433,6,FALSE()),"")</f>
        <v/>
      </c>
      <c r="R516" s="0" t="str">
        <f aca="false">IFERROR(VLOOKUP(A516,C$3:K$433,8,FALSE()),"")</f>
        <v/>
      </c>
    </row>
    <row r="517" customFormat="false" ht="15" hidden="false" customHeight="false" outlineLevel="0" collapsed="false">
      <c r="A517" s="1" t="s">
        <v>708</v>
      </c>
      <c r="B517" s="1" t="s">
        <v>34</v>
      </c>
      <c r="G517" s="27"/>
      <c r="I517" s="26"/>
      <c r="K517" s="26"/>
      <c r="M517" s="0" t="s">
        <v>708</v>
      </c>
      <c r="S517" s="0" t="str">
        <f aca="false">IFERROR(VLOOKUP(A517,C$3:K$433,2,FALSE()),"")</f>
        <v>DE</v>
      </c>
      <c r="T517" s="0" t="n">
        <f aca="false">IFERROR(VLOOKUP(A517,C$3:K$433,3,FALSE()),"")</f>
        <v>11</v>
      </c>
      <c r="U517" s="0" t="n">
        <f aca="false">IFERROR(VLOOKUP(A517,C$3:K$433,4,FALSE()),"")</f>
        <v>0</v>
      </c>
      <c r="V517" s="13" t="n">
        <f aca="false">IFERROR(VLOOKUP(A517,C$3:K$433,5,FALSE()),"")</f>
        <v>0</v>
      </c>
      <c r="W517" s="0" t="n">
        <f aca="false">IFERROR(VLOOKUP(A517,C$3:K$433,6,FALSE()),"")</f>
        <v>565</v>
      </c>
      <c r="X517" s="13" t="n">
        <f aca="false">IFERROR(VLOOKUP(A517,C$3:K$433,7,FALSE()),"")</f>
        <v>0.5231</v>
      </c>
      <c r="Y517" s="0" t="n">
        <f aca="false">IFERROR(VLOOKUP(A517,C$3:K$433,8,FALSE()),"")</f>
        <v>7</v>
      </c>
      <c r="Z517" s="13" t="n">
        <f aca="false">IFERROR(VLOOKUP(A517,C$3:K$433,9,FALSE()),"")</f>
        <v>0.0159</v>
      </c>
    </row>
    <row r="518" customFormat="false" ht="15" hidden="false" customHeight="false" outlineLevel="0" collapsed="false">
      <c r="A518" s="1" t="s">
        <v>709</v>
      </c>
      <c r="B518" s="1" t="s">
        <v>24</v>
      </c>
      <c r="G518" s="26"/>
      <c r="I518" s="27"/>
      <c r="K518" s="26"/>
      <c r="M518" s="0" t="s">
        <v>709</v>
      </c>
      <c r="N518" s="0" t="str">
        <f aca="false">IFERROR(VLOOKUP(A518,C$3:K$433,2,FALSE()),"")</f>
        <v/>
      </c>
      <c r="O518" s="0" t="str">
        <f aca="false">IFERROR(VLOOKUP(A518,C$3:K$433,3,FALSE()),"")</f>
        <v/>
      </c>
      <c r="P518" s="0" t="str">
        <f aca="false">IFERROR(VLOOKUP(A518,C$3:K$433,4,FALSE()),"")</f>
        <v/>
      </c>
      <c r="Q518" s="0" t="str">
        <f aca="false">IFERROR(VLOOKUP(A518,C$3:K$433,6,FALSE()),"")</f>
        <v/>
      </c>
      <c r="R518" s="0" t="str">
        <f aca="false">IFERROR(VLOOKUP(A518,C$3:K$433,8,FALSE()),"")</f>
        <v/>
      </c>
    </row>
    <row r="519" customFormat="false" ht="15" hidden="false" customHeight="false" outlineLevel="0" collapsed="false">
      <c r="A519" s="1" t="s">
        <v>710</v>
      </c>
      <c r="B519" s="1" t="s">
        <v>40</v>
      </c>
      <c r="G519" s="27"/>
      <c r="I519" s="26"/>
      <c r="K519" s="26"/>
      <c r="M519" s="0" t="s">
        <v>710</v>
      </c>
      <c r="N519" s="0" t="str">
        <f aca="false">IFERROR(VLOOKUP(A519,C$3:K$433,2,FALSE()),"")</f>
        <v/>
      </c>
      <c r="O519" s="0" t="str">
        <f aca="false">IFERROR(VLOOKUP(A519,C$3:K$433,3,FALSE()),"")</f>
        <v/>
      </c>
      <c r="P519" s="0" t="str">
        <f aca="false">IFERROR(VLOOKUP(A519,C$3:K$433,4,FALSE()),"")</f>
        <v/>
      </c>
      <c r="Q519" s="0" t="str">
        <f aca="false">IFERROR(VLOOKUP(A519,C$3:K$433,6,FALSE()),"")</f>
        <v/>
      </c>
      <c r="R519" s="0" t="str">
        <f aca="false">IFERROR(VLOOKUP(A519,C$3:K$433,8,FALSE()),"")</f>
        <v/>
      </c>
    </row>
    <row r="520" customFormat="false" ht="15" hidden="false" customHeight="false" outlineLevel="0" collapsed="false">
      <c r="A520" s="1" t="s">
        <v>711</v>
      </c>
      <c r="B520" s="1" t="s">
        <v>24</v>
      </c>
      <c r="G520" s="27"/>
      <c r="I520" s="26"/>
      <c r="K520" s="26"/>
      <c r="M520" s="0" t="s">
        <v>711</v>
      </c>
      <c r="N520" s="0" t="str">
        <f aca="false">IFERROR(VLOOKUP(A520,C$3:K$433,2,FALSE()),"")</f>
        <v/>
      </c>
      <c r="O520" s="0" t="str">
        <f aca="false">IFERROR(VLOOKUP(A520,C$3:K$433,3,FALSE()),"")</f>
        <v/>
      </c>
      <c r="P520" s="0" t="str">
        <f aca="false">IFERROR(VLOOKUP(A520,C$3:K$433,4,FALSE()),"")</f>
        <v/>
      </c>
      <c r="Q520" s="0" t="str">
        <f aca="false">IFERROR(VLOOKUP(A520,C$3:K$433,6,FALSE()),"")</f>
        <v/>
      </c>
      <c r="R520" s="0" t="str">
        <f aca="false">IFERROR(VLOOKUP(A520,C$3:K$433,8,FALSE()),"")</f>
        <v/>
      </c>
    </row>
    <row r="521" customFormat="false" ht="15" hidden="false" customHeight="false" outlineLevel="0" collapsed="false">
      <c r="A521" s="1" t="s">
        <v>712</v>
      </c>
      <c r="B521" s="1" t="s">
        <v>24</v>
      </c>
      <c r="G521" s="26"/>
      <c r="I521" s="27"/>
      <c r="K521" s="26"/>
      <c r="M521" s="0" t="s">
        <v>712</v>
      </c>
      <c r="N521" s="0" t="str">
        <f aca="false">IFERROR(VLOOKUP(A521,C$3:K$433,2,FALSE()),"")</f>
        <v/>
      </c>
      <c r="O521" s="0" t="str">
        <f aca="false">IFERROR(VLOOKUP(A521,C$3:K$433,3,FALSE()),"")</f>
        <v/>
      </c>
      <c r="P521" s="0" t="str">
        <f aca="false">IFERROR(VLOOKUP(A521,C$3:K$433,4,FALSE()),"")</f>
        <v/>
      </c>
      <c r="Q521" s="0" t="str">
        <f aca="false">IFERROR(VLOOKUP(A521,C$3:K$433,6,FALSE()),"")</f>
        <v/>
      </c>
      <c r="R521" s="0" t="str">
        <f aca="false">IFERROR(VLOOKUP(A521,C$3:K$433,8,FALSE()),"")</f>
        <v/>
      </c>
    </row>
    <row r="522" customFormat="false" ht="15" hidden="false" customHeight="false" outlineLevel="0" collapsed="false">
      <c r="A522" s="1" t="s">
        <v>713</v>
      </c>
      <c r="B522" s="1" t="s">
        <v>19</v>
      </c>
      <c r="G522" s="26"/>
      <c r="I522" s="27"/>
      <c r="K522" s="26"/>
      <c r="M522" s="0" t="s">
        <v>713</v>
      </c>
      <c r="N522" s="0" t="str">
        <f aca="false">IFERROR(VLOOKUP(A522,C$3:K$433,2,FALSE()),"")</f>
        <v/>
      </c>
      <c r="O522" s="0" t="str">
        <f aca="false">IFERROR(VLOOKUP(A522,C$3:K$433,3,FALSE()),"")</f>
        <v/>
      </c>
      <c r="P522" s="0" t="str">
        <f aca="false">IFERROR(VLOOKUP(A522,C$3:K$433,4,FALSE()),"")</f>
        <v/>
      </c>
      <c r="Q522" s="0" t="str">
        <f aca="false">IFERROR(VLOOKUP(A522,C$3:K$433,6,FALSE()),"")</f>
        <v/>
      </c>
      <c r="R522" s="0" t="str">
        <f aca="false">IFERROR(VLOOKUP(A522,C$3:K$433,8,FALSE()),"")</f>
        <v/>
      </c>
    </row>
    <row r="523" customFormat="false" ht="15" hidden="false" customHeight="false" outlineLevel="0" collapsed="false">
      <c r="A523" s="1" t="s">
        <v>714</v>
      </c>
      <c r="B523" s="1" t="s">
        <v>68</v>
      </c>
      <c r="G523" s="26"/>
      <c r="I523" s="27"/>
      <c r="K523" s="26"/>
      <c r="M523" s="0" t="s">
        <v>714</v>
      </c>
      <c r="N523" s="0" t="str">
        <f aca="false">IFERROR(VLOOKUP(A523,C$3:K$433,2,FALSE()),"")</f>
        <v/>
      </c>
      <c r="O523" s="0" t="str">
        <f aca="false">IFERROR(VLOOKUP(A523,C$3:K$433,3,FALSE()),"")</f>
        <v/>
      </c>
      <c r="P523" s="0" t="str">
        <f aca="false">IFERROR(VLOOKUP(A523,C$3:K$433,4,FALSE()),"")</f>
        <v/>
      </c>
      <c r="Q523" s="0" t="str">
        <f aca="false">IFERROR(VLOOKUP(A523,C$3:K$433,6,FALSE()),"")</f>
        <v/>
      </c>
      <c r="R523" s="0" t="str">
        <f aca="false">IFERROR(VLOOKUP(A523,C$3:K$433,8,FALSE()),"")</f>
        <v/>
      </c>
    </row>
    <row r="524" customFormat="false" ht="15" hidden="false" customHeight="false" outlineLevel="0" collapsed="false">
      <c r="A524" s="1" t="s">
        <v>715</v>
      </c>
      <c r="B524" s="1" t="s">
        <v>85</v>
      </c>
      <c r="G524" s="26"/>
      <c r="I524" s="27"/>
      <c r="K524" s="26"/>
      <c r="M524" s="0" t="s">
        <v>715</v>
      </c>
      <c r="N524" s="0" t="str">
        <f aca="false">IFERROR(VLOOKUP(A524,C$3:K$433,2,FALSE()),"")</f>
        <v/>
      </c>
      <c r="O524" s="0" t="str">
        <f aca="false">IFERROR(VLOOKUP(A524,C$3:K$433,3,FALSE()),"")</f>
        <v/>
      </c>
      <c r="P524" s="0" t="str">
        <f aca="false">IFERROR(VLOOKUP(A524,C$3:K$433,4,FALSE()),"")</f>
        <v/>
      </c>
      <c r="Q524" s="0" t="str">
        <f aca="false">IFERROR(VLOOKUP(A524,C$3:K$433,6,FALSE()),"")</f>
        <v/>
      </c>
      <c r="R524" s="0" t="str">
        <f aca="false">IFERROR(VLOOKUP(A524,C$3:K$433,8,FALSE()),"")</f>
        <v/>
      </c>
    </row>
    <row r="525" customFormat="false" ht="15" hidden="false" customHeight="false" outlineLevel="0" collapsed="false">
      <c r="A525" s="1" t="s">
        <v>716</v>
      </c>
      <c r="B525" s="1" t="s">
        <v>27</v>
      </c>
      <c r="G525" s="26"/>
      <c r="I525" s="27"/>
      <c r="K525" s="27"/>
      <c r="M525" s="0" t="s">
        <v>716</v>
      </c>
      <c r="N525" s="0" t="str">
        <f aca="false">IFERROR(VLOOKUP(A525,C$3:K$433,2,FALSE()),"")</f>
        <v/>
      </c>
      <c r="O525" s="0" t="str">
        <f aca="false">IFERROR(VLOOKUP(A525,C$3:K$433,3,FALSE()),"")</f>
        <v/>
      </c>
      <c r="P525" s="0" t="str">
        <f aca="false">IFERROR(VLOOKUP(A525,C$3:K$433,4,FALSE()),"")</f>
        <v/>
      </c>
      <c r="Q525" s="0" t="str">
        <f aca="false">IFERROR(VLOOKUP(A525,C$3:K$433,6,FALSE()),"")</f>
        <v/>
      </c>
      <c r="R525" s="0" t="str">
        <f aca="false">IFERROR(VLOOKUP(A525,C$3:K$433,8,FALSE()),"")</f>
        <v/>
      </c>
    </row>
    <row r="526" customFormat="false" ht="15" hidden="false" customHeight="false" outlineLevel="0" collapsed="false">
      <c r="A526" s="1" t="s">
        <v>717</v>
      </c>
      <c r="B526" s="1" t="s">
        <v>40</v>
      </c>
      <c r="G526" s="27"/>
      <c r="I526" s="26"/>
      <c r="K526" s="26"/>
      <c r="M526" s="0" t="s">
        <v>717</v>
      </c>
      <c r="N526" s="0" t="str">
        <f aca="false">IFERROR(VLOOKUP(A526,C$3:K$433,2,FALSE()),"")</f>
        <v>RB</v>
      </c>
      <c r="O526" s="0" t="n">
        <f aca="false">IFERROR(VLOOKUP(A526,C$3:K$433,3,FALSE()),"")</f>
        <v>8</v>
      </c>
      <c r="P526" s="0" t="n">
        <f aca="false">IFERROR(VLOOKUP(A526,C$3:K$433,4,FALSE()),"")</f>
        <v>66</v>
      </c>
      <c r="Q526" s="0" t="n">
        <f aca="false">IFERROR(VLOOKUP(A526,C$3:K$433,6,FALSE()),"")</f>
        <v>0</v>
      </c>
      <c r="R526" s="0" t="n">
        <f aca="false">IFERROR(VLOOKUP(A526,C$3:K$433,8,FALSE()),"")</f>
        <v>63</v>
      </c>
    </row>
    <row r="527" customFormat="false" ht="15" hidden="false" customHeight="false" outlineLevel="0" collapsed="false">
      <c r="A527" s="1" t="s">
        <v>718</v>
      </c>
      <c r="B527" s="1" t="s">
        <v>24</v>
      </c>
      <c r="G527" s="27"/>
      <c r="I527" s="26"/>
      <c r="K527" s="26"/>
      <c r="M527" s="0" t="s">
        <v>718</v>
      </c>
      <c r="N527" s="0" t="str">
        <f aca="false">IFERROR(VLOOKUP(A527,C$3:K$433,2,FALSE()),"")</f>
        <v>LB</v>
      </c>
      <c r="O527" s="0" t="n">
        <f aca="false">IFERROR(VLOOKUP(A527,C$3:K$433,3,FALSE()),"")</f>
        <v>16</v>
      </c>
      <c r="P527" s="0" t="n">
        <f aca="false">IFERROR(VLOOKUP(A527,C$3:K$433,4,FALSE()),"")</f>
        <v>0</v>
      </c>
      <c r="Q527" s="0" t="n">
        <f aca="false">IFERROR(VLOOKUP(A527,C$3:K$433,6,FALSE()),"")</f>
        <v>111</v>
      </c>
      <c r="R527" s="0" t="n">
        <f aca="false">IFERROR(VLOOKUP(A527,C$3:K$433,8,FALSE()),"")</f>
        <v>290</v>
      </c>
    </row>
    <row r="528" customFormat="false" ht="15" hidden="false" customHeight="false" outlineLevel="0" collapsed="false">
      <c r="A528" s="1" t="s">
        <v>719</v>
      </c>
      <c r="B528" s="1" t="s">
        <v>16</v>
      </c>
      <c r="G528" s="27"/>
      <c r="I528" s="26"/>
      <c r="K528" s="26"/>
      <c r="M528" s="0" t="s">
        <v>719</v>
      </c>
      <c r="N528" s="0" t="str">
        <f aca="false">IFERROR(VLOOKUP(A528,C$3:K$433,2,FALSE()),"")</f>
        <v/>
      </c>
      <c r="O528" s="0" t="str">
        <f aca="false">IFERROR(VLOOKUP(A528,C$3:K$433,3,FALSE()),"")</f>
        <v/>
      </c>
      <c r="P528" s="0" t="str">
        <f aca="false">IFERROR(VLOOKUP(A528,C$3:K$433,4,FALSE()),"")</f>
        <v/>
      </c>
      <c r="Q528" s="0" t="str">
        <f aca="false">IFERROR(VLOOKUP(A528,C$3:K$433,6,FALSE()),"")</f>
        <v/>
      </c>
      <c r="R528" s="0" t="str">
        <f aca="false">IFERROR(VLOOKUP(A528,C$3:K$433,8,FALSE()),"")</f>
        <v/>
      </c>
    </row>
    <row r="529" customFormat="false" ht="15" hidden="false" customHeight="false" outlineLevel="0" collapsed="false">
      <c r="A529" s="1" t="s">
        <v>720</v>
      </c>
      <c r="B529" s="1" t="s">
        <v>55</v>
      </c>
      <c r="G529" s="27"/>
      <c r="I529" s="26"/>
      <c r="K529" s="26"/>
      <c r="M529" s="0" t="s">
        <v>720</v>
      </c>
      <c r="N529" s="0" t="str">
        <f aca="false">IFERROR(VLOOKUP(A529,C$3:K$433,2,FALSE()),"")</f>
        <v/>
      </c>
      <c r="O529" s="0" t="str">
        <f aca="false">IFERROR(VLOOKUP(A529,C$3:K$433,3,FALSE()),"")</f>
        <v/>
      </c>
      <c r="P529" s="0" t="str">
        <f aca="false">IFERROR(VLOOKUP(A529,C$3:K$433,4,FALSE()),"")</f>
        <v/>
      </c>
      <c r="Q529" s="0" t="str">
        <f aca="false">IFERROR(VLOOKUP(A529,C$3:K$433,6,FALSE()),"")</f>
        <v/>
      </c>
      <c r="R529" s="0" t="str">
        <f aca="false">IFERROR(VLOOKUP(A529,C$3:K$433,8,FALSE()),"")</f>
        <v/>
      </c>
    </row>
    <row r="530" customFormat="false" ht="15" hidden="false" customHeight="false" outlineLevel="0" collapsed="false">
      <c r="A530" s="1" t="s">
        <v>722</v>
      </c>
      <c r="B530" s="1" t="s">
        <v>27</v>
      </c>
      <c r="G530" s="27"/>
      <c r="I530" s="26"/>
      <c r="K530" s="26"/>
      <c r="M530" s="0" t="s">
        <v>722</v>
      </c>
      <c r="N530" s="0" t="str">
        <f aca="false">IFERROR(VLOOKUP(A530,C$3:K$433,2,FALSE()),"")</f>
        <v/>
      </c>
      <c r="O530" s="0" t="str">
        <f aca="false">IFERROR(VLOOKUP(A530,C$3:K$433,3,FALSE()),"")</f>
        <v/>
      </c>
      <c r="P530" s="0" t="str">
        <f aca="false">IFERROR(VLOOKUP(A530,C$3:K$433,4,FALSE()),"")</f>
        <v/>
      </c>
      <c r="Q530" s="0" t="str">
        <f aca="false">IFERROR(VLOOKUP(A530,C$3:K$433,6,FALSE()),"")</f>
        <v/>
      </c>
      <c r="R530" s="0" t="str">
        <f aca="false">IFERROR(VLOOKUP(A530,C$3:K$433,8,FALSE()),"")</f>
        <v/>
      </c>
    </row>
    <row r="531" customFormat="false" ht="15" hidden="false" customHeight="false" outlineLevel="0" collapsed="false">
      <c r="A531" s="1" t="s">
        <v>723</v>
      </c>
      <c r="B531" s="1" t="s">
        <v>135</v>
      </c>
      <c r="G531" s="27"/>
      <c r="I531" s="26"/>
      <c r="K531" s="26"/>
      <c r="M531" s="0" t="s">
        <v>723</v>
      </c>
      <c r="N531" s="0" t="str">
        <f aca="false">IFERROR(VLOOKUP(A531,C$3:K$433,2,FALSE()),"")</f>
        <v/>
      </c>
      <c r="O531" s="0" t="str">
        <f aca="false">IFERROR(VLOOKUP(A531,C$3:K$433,3,FALSE()),"")</f>
        <v/>
      </c>
      <c r="P531" s="0" t="str">
        <f aca="false">IFERROR(VLOOKUP(A531,C$3:K$433,4,FALSE()),"")</f>
        <v/>
      </c>
      <c r="Q531" s="0" t="str">
        <f aca="false">IFERROR(VLOOKUP(A531,C$3:K$433,6,FALSE()),"")</f>
        <v/>
      </c>
      <c r="R531" s="0" t="str">
        <f aca="false">IFERROR(VLOOKUP(A531,C$3:K$433,8,FALSE()),"")</f>
        <v/>
      </c>
    </row>
    <row r="532" customFormat="false" ht="15" hidden="false" customHeight="false" outlineLevel="0" collapsed="false">
      <c r="A532" s="1" t="s">
        <v>724</v>
      </c>
      <c r="B532" s="1" t="s">
        <v>13</v>
      </c>
      <c r="G532" s="27"/>
      <c r="I532" s="26"/>
      <c r="K532" s="26"/>
      <c r="M532" s="0" t="s">
        <v>724</v>
      </c>
      <c r="N532" s="0" t="str">
        <f aca="false">IFERROR(VLOOKUP(A532,C$3:K$433,2,FALSE()),"")</f>
        <v/>
      </c>
      <c r="O532" s="0" t="str">
        <f aca="false">IFERROR(VLOOKUP(A532,C$3:K$433,3,FALSE()),"")</f>
        <v/>
      </c>
      <c r="P532" s="0" t="str">
        <f aca="false">IFERROR(VLOOKUP(A532,C$3:K$433,4,FALSE()),"")</f>
        <v/>
      </c>
      <c r="Q532" s="0" t="str">
        <f aca="false">IFERROR(VLOOKUP(A532,C$3:K$433,6,FALSE()),"")</f>
        <v/>
      </c>
      <c r="R532" s="0" t="str">
        <f aca="false">IFERROR(VLOOKUP(A532,C$3:K$433,8,FALSE()),"")</f>
        <v/>
      </c>
    </row>
    <row r="533" customFormat="false" ht="15" hidden="false" customHeight="false" outlineLevel="0" collapsed="false">
      <c r="A533" s="1" t="s">
        <v>725</v>
      </c>
      <c r="B533" s="1" t="s">
        <v>13</v>
      </c>
      <c r="G533" s="27"/>
      <c r="I533" s="26"/>
      <c r="K533" s="26"/>
      <c r="M533" s="0" t="s">
        <v>725</v>
      </c>
      <c r="N533" s="0" t="str">
        <f aca="false">IFERROR(VLOOKUP(A533,C$3:K$433,2,FALSE()),"")</f>
        <v>C</v>
      </c>
      <c r="O533" s="0" t="n">
        <f aca="false">IFERROR(VLOOKUP(A533,C$3:K$433,3,FALSE()),"")</f>
        <v>16</v>
      </c>
      <c r="P533" s="0" t="n">
        <f aca="false">IFERROR(VLOOKUP(A533,C$3:K$433,4,FALSE()),"")</f>
        <v>1019</v>
      </c>
      <c r="Q533" s="0" t="n">
        <f aca="false">IFERROR(VLOOKUP(A533,C$3:K$433,6,FALSE()),"")</f>
        <v>0</v>
      </c>
      <c r="R533" s="0" t="n">
        <f aca="false">IFERROR(VLOOKUP(A533,C$3:K$433,8,FALSE()),"")</f>
        <v>75</v>
      </c>
    </row>
    <row r="534" customFormat="false" ht="15" hidden="false" customHeight="false" outlineLevel="0" collapsed="false">
      <c r="A534" s="1" t="s">
        <v>726</v>
      </c>
      <c r="B534" s="1" t="s">
        <v>13</v>
      </c>
      <c r="G534" s="26"/>
      <c r="I534" s="26"/>
      <c r="K534" s="26"/>
      <c r="M534" s="0" t="s">
        <v>726</v>
      </c>
      <c r="N534" s="0" t="str">
        <f aca="false">IFERROR(VLOOKUP(A534,C$3:K$433,2,FALSE()),"")</f>
        <v/>
      </c>
      <c r="O534" s="0" t="str">
        <f aca="false">IFERROR(VLOOKUP(A534,C$3:K$433,3,FALSE()),"")</f>
        <v/>
      </c>
      <c r="P534" s="0" t="str">
        <f aca="false">IFERROR(VLOOKUP(A534,C$3:K$433,4,FALSE()),"")</f>
        <v/>
      </c>
      <c r="Q534" s="0" t="str">
        <f aca="false">IFERROR(VLOOKUP(A534,C$3:K$433,6,FALSE()),"")</f>
        <v/>
      </c>
      <c r="R534" s="0" t="str">
        <f aca="false">IFERROR(VLOOKUP(A534,C$3:K$433,8,FALSE()),"")</f>
        <v/>
      </c>
    </row>
    <row r="535" customFormat="false" ht="15" hidden="false" customHeight="false" outlineLevel="0" collapsed="false">
      <c r="A535" s="1" t="s">
        <v>727</v>
      </c>
      <c r="B535" s="1" t="s">
        <v>16</v>
      </c>
      <c r="G535" s="27"/>
      <c r="I535" s="27"/>
      <c r="K535" s="26"/>
      <c r="M535" s="0" t="s">
        <v>727</v>
      </c>
      <c r="N535" s="0" t="str">
        <f aca="false">IFERROR(VLOOKUP(A535,C$3:K$433,2,FALSE()),"")</f>
        <v>TE</v>
      </c>
      <c r="O535" s="0" t="n">
        <v>4</v>
      </c>
      <c r="P535" s="0" t="n">
        <f aca="false">18+23</f>
        <v>41</v>
      </c>
      <c r="Q535" s="0" t="n">
        <f aca="false">IFERROR(VLOOKUP(A535,C$3:K$433,6,FALSE()),"")</f>
        <v>0</v>
      </c>
      <c r="R535" s="0" t="n">
        <v>19</v>
      </c>
      <c r="S535" s="28" t="s">
        <v>16</v>
      </c>
      <c r="T535" s="28" t="n">
        <v>2</v>
      </c>
      <c r="U535" s="28" t="n">
        <v>23</v>
      </c>
      <c r="V535" s="29" t="n">
        <v>0.0218</v>
      </c>
      <c r="W535" s="28" t="n">
        <v>0</v>
      </c>
      <c r="X535" s="30" t="n">
        <v>0</v>
      </c>
      <c r="Y535" s="28" t="n">
        <v>9</v>
      </c>
      <c r="Z535" s="29" t="n">
        <v>0.021</v>
      </c>
    </row>
    <row r="536" customFormat="false" ht="15" hidden="false" customHeight="false" outlineLevel="0" collapsed="false">
      <c r="A536" s="1" t="s">
        <v>728</v>
      </c>
      <c r="B536" s="1" t="s">
        <v>55</v>
      </c>
      <c r="G536" s="26"/>
      <c r="I536" s="27"/>
      <c r="K536" s="26"/>
      <c r="M536" s="0" t="s">
        <v>728</v>
      </c>
      <c r="N536" s="0" t="str">
        <f aca="false">IFERROR(VLOOKUP(A536,C$3:K$433,2,FALSE()),"")</f>
        <v>LB</v>
      </c>
      <c r="O536" s="0" t="n">
        <f aca="false">IFERROR(VLOOKUP(A536,C$3:K$433,3,FALSE()),"")</f>
        <v>3</v>
      </c>
      <c r="P536" s="0" t="n">
        <f aca="false">IFERROR(VLOOKUP(A536,C$3:K$433,4,FALSE()),"")</f>
        <v>0</v>
      </c>
      <c r="Q536" s="0" t="n">
        <f aca="false">IFERROR(VLOOKUP(A536,C$3:K$433,6,FALSE()),"")</f>
        <v>88</v>
      </c>
      <c r="R536" s="0" t="n">
        <f aca="false">IFERROR(VLOOKUP(A536,C$3:K$433,8,FALSE()),"")</f>
        <v>12</v>
      </c>
    </row>
    <row r="537" customFormat="false" ht="15" hidden="false" customHeight="false" outlineLevel="0" collapsed="false">
      <c r="A537" s="1" t="s">
        <v>729</v>
      </c>
      <c r="B537" s="1" t="s">
        <v>34</v>
      </c>
      <c r="G537" s="26"/>
      <c r="I537" s="26"/>
      <c r="K537" s="26"/>
      <c r="M537" s="0" t="s">
        <v>729</v>
      </c>
      <c r="N537" s="0" t="str">
        <f aca="false">IFERROR(VLOOKUP(A537,C$3:K$433,2,FALSE()),"")</f>
        <v>WR</v>
      </c>
      <c r="O537" s="0" t="n">
        <f aca="false">IFERROR(VLOOKUP(A537,C$3:K$433,3,FALSE()),"")</f>
        <v>10</v>
      </c>
      <c r="P537" s="0" t="n">
        <f aca="false">IFERROR(VLOOKUP(A537,C$3:K$433,4,FALSE()),"")</f>
        <v>172</v>
      </c>
      <c r="Q537" s="0" t="n">
        <f aca="false">IFERROR(VLOOKUP(A537,C$3:K$433,6,FALSE()),"")</f>
        <v>0</v>
      </c>
      <c r="R537" s="0" t="n">
        <f aca="false">IFERROR(VLOOKUP(A537,C$3:K$433,8,FALSE()),"")</f>
        <v>139</v>
      </c>
    </row>
    <row r="538" customFormat="false" ht="15" hidden="false" customHeight="false" outlineLevel="0" collapsed="false">
      <c r="A538" s="1" t="s">
        <v>731</v>
      </c>
      <c r="B538" s="1" t="s">
        <v>24</v>
      </c>
      <c r="G538" s="26"/>
      <c r="I538" s="27"/>
      <c r="K538" s="26"/>
      <c r="M538" s="0" t="s">
        <v>731</v>
      </c>
      <c r="N538" s="0" t="str">
        <f aca="false">IFERROR(VLOOKUP(A538,C$3:K$433,2,FALSE()),"")</f>
        <v/>
      </c>
      <c r="O538" s="0" t="str">
        <f aca="false">IFERROR(VLOOKUP(A538,C$3:K$433,3,FALSE()),"")</f>
        <v/>
      </c>
      <c r="P538" s="0" t="str">
        <f aca="false">IFERROR(VLOOKUP(A538,C$3:K$433,4,FALSE()),"")</f>
        <v/>
      </c>
      <c r="Q538" s="0" t="str">
        <f aca="false">IFERROR(VLOOKUP(A538,C$3:K$433,6,FALSE()),"")</f>
        <v/>
      </c>
      <c r="R538" s="0" t="str">
        <f aca="false">IFERROR(VLOOKUP(A538,C$3:K$433,8,FALSE()),"")</f>
        <v/>
      </c>
    </row>
    <row r="539" customFormat="false" ht="15" hidden="false" customHeight="false" outlineLevel="0" collapsed="false">
      <c r="A539" s="1" t="s">
        <v>732</v>
      </c>
      <c r="B539" s="1" t="s">
        <v>34</v>
      </c>
      <c r="G539" s="26"/>
      <c r="I539" s="27"/>
      <c r="K539" s="26"/>
      <c r="M539" s="0" t="s">
        <v>732</v>
      </c>
      <c r="N539" s="0" t="str">
        <f aca="false">IFERROR(VLOOKUP(A539,C$3:K$433,2,FALSE()),"")</f>
        <v>WR</v>
      </c>
      <c r="O539" s="0" t="n">
        <f aca="false">IFERROR(VLOOKUP(A539,C$3:K$433,3,FALSE()),"")</f>
        <v>15</v>
      </c>
      <c r="P539" s="0" t="n">
        <f aca="false">IFERROR(VLOOKUP(A539,C$3:K$433,4,FALSE()),"")</f>
        <v>882</v>
      </c>
      <c r="Q539" s="0" t="n">
        <f aca="false">IFERROR(VLOOKUP(A539,C$3:K$433,6,FALSE()),"")</f>
        <v>0</v>
      </c>
      <c r="R539" s="0" t="n">
        <f aca="false">IFERROR(VLOOKUP(A539,C$3:K$433,8,FALSE()),"")</f>
        <v>20</v>
      </c>
    </row>
    <row r="540" customFormat="false" ht="15" hidden="false" customHeight="false" outlineLevel="0" collapsed="false">
      <c r="A540" s="1" t="s">
        <v>733</v>
      </c>
      <c r="B540" s="1" t="s">
        <v>16</v>
      </c>
      <c r="G540" s="27"/>
      <c r="I540" s="27"/>
      <c r="K540" s="26"/>
      <c r="M540" s="0" t="s">
        <v>733</v>
      </c>
      <c r="N540" s="0" t="str">
        <f aca="false">IFERROR(VLOOKUP(A540,C$3:K$433,2,FALSE()),"")</f>
        <v>TE</v>
      </c>
      <c r="O540" s="0" t="n">
        <f aca="false">IFERROR(VLOOKUP(A540,C$3:K$433,3,FALSE()),"")</f>
        <v>6</v>
      </c>
      <c r="P540" s="0" t="n">
        <f aca="false">IFERROR(VLOOKUP(A540,C$3:K$433,4,FALSE()),"")</f>
        <v>114</v>
      </c>
      <c r="Q540" s="0" t="n">
        <f aca="false">IFERROR(VLOOKUP(A540,C$3:K$433,6,FALSE()),"")</f>
        <v>0</v>
      </c>
      <c r="R540" s="0" t="n">
        <f aca="false">IFERROR(VLOOKUP(A540,C$3:K$433,8,FALSE()),"")</f>
        <v>88</v>
      </c>
    </row>
    <row r="541" customFormat="false" ht="15" hidden="false" customHeight="false" outlineLevel="0" collapsed="false">
      <c r="A541" s="1" t="s">
        <v>735</v>
      </c>
      <c r="B541" s="1" t="s">
        <v>80</v>
      </c>
      <c r="G541" s="26"/>
      <c r="I541" s="27"/>
      <c r="K541" s="26"/>
      <c r="M541" s="0" t="s">
        <v>735</v>
      </c>
      <c r="N541" s="0" t="str">
        <f aca="false">IFERROR(VLOOKUP(A541,C$3:K$433,2,FALSE()),"")</f>
        <v>C</v>
      </c>
      <c r="O541" s="0" t="n">
        <f aca="false">IFERROR(VLOOKUP(A541,C$3:K$433,3,FALSE()),"")</f>
        <v>11</v>
      </c>
      <c r="P541" s="0" t="n">
        <f aca="false">IFERROR(VLOOKUP(A541,C$3:K$433,4,FALSE()),"")</f>
        <v>414</v>
      </c>
      <c r="Q541" s="0" t="n">
        <f aca="false">IFERROR(VLOOKUP(A541,C$3:K$433,6,FALSE()),"")</f>
        <v>0</v>
      </c>
      <c r="R541" s="0" t="n">
        <f aca="false">IFERROR(VLOOKUP(A541,C$3:K$433,8,FALSE()),"")</f>
        <v>23</v>
      </c>
    </row>
    <row r="542" customFormat="false" ht="15" hidden="false" customHeight="false" outlineLevel="0" collapsed="false">
      <c r="A542" s="1" t="s">
        <v>737</v>
      </c>
      <c r="B542" s="1" t="s">
        <v>34</v>
      </c>
      <c r="G542" s="26"/>
      <c r="I542" s="27"/>
      <c r="K542" s="27"/>
      <c r="M542" s="0" t="s">
        <v>737</v>
      </c>
      <c r="N542" s="0" t="str">
        <f aca="false">IFERROR(VLOOKUP(A542,C$3:K$433,2,FALSE()),"")</f>
        <v/>
      </c>
      <c r="O542" s="0" t="str">
        <f aca="false">IFERROR(VLOOKUP(A542,C$3:K$433,3,FALSE()),"")</f>
        <v/>
      </c>
      <c r="P542" s="0" t="str">
        <f aca="false">IFERROR(VLOOKUP(A542,C$3:K$433,4,FALSE()),"")</f>
        <v/>
      </c>
      <c r="Q542" s="0" t="str">
        <f aca="false">IFERROR(VLOOKUP(A542,C$3:K$433,6,FALSE()),"")</f>
        <v/>
      </c>
      <c r="R542" s="0" t="str">
        <f aca="false">IFERROR(VLOOKUP(A542,C$3:K$433,8,FALSE()),"")</f>
        <v/>
      </c>
    </row>
    <row r="543" customFormat="false" ht="15" hidden="false" customHeight="false" outlineLevel="0" collapsed="false">
      <c r="A543" s="1" t="s">
        <v>738</v>
      </c>
      <c r="B543" s="1" t="s">
        <v>40</v>
      </c>
      <c r="G543" s="27"/>
      <c r="I543" s="26"/>
      <c r="K543" s="26"/>
      <c r="M543" s="0" t="s">
        <v>738</v>
      </c>
      <c r="N543" s="0" t="str">
        <f aca="false">IFERROR(VLOOKUP(A543,C$3:K$433,2,FALSE()),"")</f>
        <v/>
      </c>
      <c r="O543" s="0" t="str">
        <f aca="false">IFERROR(VLOOKUP(A543,C$3:K$433,3,FALSE()),"")</f>
        <v/>
      </c>
      <c r="P543" s="0" t="str">
        <f aca="false">IFERROR(VLOOKUP(A543,C$3:K$433,4,FALSE()),"")</f>
        <v/>
      </c>
      <c r="Q543" s="0" t="str">
        <f aca="false">IFERROR(VLOOKUP(A543,C$3:K$433,6,FALSE()),"")</f>
        <v/>
      </c>
      <c r="R543" s="0" t="str">
        <f aca="false">IFERROR(VLOOKUP(A543,C$3:K$433,8,FALSE()),"")</f>
        <v/>
      </c>
    </row>
    <row r="544" customFormat="false" ht="15" hidden="false" customHeight="false" outlineLevel="0" collapsed="false">
      <c r="A544" s="1" t="s">
        <v>739</v>
      </c>
      <c r="B544" s="1" t="s">
        <v>47</v>
      </c>
      <c r="G544" s="26"/>
      <c r="I544" s="27"/>
      <c r="K544" s="26"/>
      <c r="M544" s="0" t="s">
        <v>739</v>
      </c>
      <c r="N544" s="0" t="str">
        <f aca="false">IFERROR(VLOOKUP(A544,C$3:K$433,2,FALSE()),"")</f>
        <v>CB</v>
      </c>
      <c r="O544" s="0" t="n">
        <f aca="false">IFERROR(VLOOKUP(A544,C$3:K$433,3,FALSE()),"")</f>
        <v>8</v>
      </c>
      <c r="P544" s="0" t="n">
        <f aca="false">IFERROR(VLOOKUP(A544,C$3:K$433,4,FALSE()),"")</f>
        <v>0</v>
      </c>
      <c r="Q544" s="0" t="n">
        <f aca="false">IFERROR(VLOOKUP(A544,C$3:K$433,6,FALSE()),"")</f>
        <v>0</v>
      </c>
      <c r="R544" s="0" t="n">
        <f aca="false">IFERROR(VLOOKUP(A544,C$3:K$433,8,FALSE()),"")</f>
        <v>106</v>
      </c>
    </row>
    <row r="545" customFormat="false" ht="15" hidden="false" customHeight="false" outlineLevel="0" collapsed="false">
      <c r="A545" s="1" t="s">
        <v>740</v>
      </c>
      <c r="B545" s="1" t="s">
        <v>76</v>
      </c>
      <c r="G545" s="27"/>
      <c r="I545" s="26"/>
      <c r="K545" s="26"/>
      <c r="M545" s="0" t="s">
        <v>740</v>
      </c>
      <c r="N545" s="0" t="str">
        <f aca="false">IFERROR(VLOOKUP(A545,C$3:K$433,2,FALSE()),"")</f>
        <v/>
      </c>
      <c r="O545" s="0" t="str">
        <f aca="false">IFERROR(VLOOKUP(A545,C$3:K$433,3,FALSE()),"")</f>
        <v/>
      </c>
      <c r="P545" s="0" t="str">
        <f aca="false">IFERROR(VLOOKUP(A545,C$3:K$433,4,FALSE()),"")</f>
        <v/>
      </c>
      <c r="Q545" s="0" t="str">
        <f aca="false">IFERROR(VLOOKUP(A545,C$3:K$433,6,FALSE()),"")</f>
        <v/>
      </c>
      <c r="R545" s="0" t="str">
        <f aca="false">IFERROR(VLOOKUP(A545,C$3:K$433,8,FALSE()),"")</f>
        <v/>
      </c>
    </row>
    <row r="546" customFormat="false" ht="15" hidden="false" customHeight="false" outlineLevel="0" collapsed="false">
      <c r="A546" s="1" t="s">
        <v>741</v>
      </c>
      <c r="B546" s="1" t="s">
        <v>16</v>
      </c>
      <c r="G546" s="26"/>
      <c r="I546" s="27"/>
      <c r="K546" s="26"/>
      <c r="M546" s="0" t="s">
        <v>741</v>
      </c>
      <c r="N546" s="0" t="str">
        <f aca="false">IFERROR(VLOOKUP(A546,C$3:K$433,2,FALSE()),"")</f>
        <v>TE</v>
      </c>
      <c r="O546" s="0" t="n">
        <f aca="false">IFERROR(VLOOKUP(A546,C$3:K$433,3,FALSE()),"")</f>
        <v>16</v>
      </c>
      <c r="P546" s="0" t="n">
        <f aca="false">IFERROR(VLOOKUP(A546,C$3:K$433,4,FALSE()),"")</f>
        <v>373</v>
      </c>
      <c r="Q546" s="0" t="n">
        <f aca="false">IFERROR(VLOOKUP(A546,C$3:K$433,6,FALSE()),"")</f>
        <v>0</v>
      </c>
      <c r="R546" s="0" t="n">
        <f aca="false">IFERROR(VLOOKUP(A546,C$3:K$433,8,FALSE()),"")</f>
        <v>183</v>
      </c>
    </row>
    <row r="547" customFormat="false" ht="15" hidden="false" customHeight="false" outlineLevel="0" collapsed="false">
      <c r="A547" s="1" t="s">
        <v>742</v>
      </c>
      <c r="B547" s="1" t="s">
        <v>37</v>
      </c>
      <c r="G547" s="27"/>
      <c r="I547" s="26"/>
      <c r="K547" s="26"/>
      <c r="M547" s="0" t="s">
        <v>742</v>
      </c>
      <c r="N547" s="0" t="str">
        <f aca="false">IFERROR(VLOOKUP(A547,C$3:K$433,2,FALSE()),"")</f>
        <v>LB</v>
      </c>
      <c r="O547" s="0" t="n">
        <f aca="false">IFERROR(VLOOKUP(A547,C$3:K$433,3,FALSE()),"")</f>
        <v>14</v>
      </c>
      <c r="P547" s="0" t="n">
        <f aca="false">IFERROR(VLOOKUP(A547,C$3:K$433,4,FALSE()),"")</f>
        <v>0</v>
      </c>
      <c r="Q547" s="0" t="n">
        <f aca="false">IFERROR(VLOOKUP(A547,C$3:K$433,6,FALSE()),"")</f>
        <v>603</v>
      </c>
      <c r="R547" s="0" t="n">
        <f aca="false">IFERROR(VLOOKUP(A547,C$3:K$433,8,FALSE()),"")</f>
        <v>13</v>
      </c>
    </row>
    <row r="548" customFormat="false" ht="15" hidden="false" customHeight="false" outlineLevel="0" collapsed="false">
      <c r="A548" s="1" t="s">
        <v>743</v>
      </c>
      <c r="B548" s="1" t="s">
        <v>24</v>
      </c>
      <c r="G548" s="26"/>
      <c r="I548" s="27"/>
      <c r="K548" s="26"/>
      <c r="M548" s="0" t="s">
        <v>743</v>
      </c>
      <c r="N548" s="0" t="str">
        <f aca="false">IFERROR(VLOOKUP(A548,C$3:K$433,2,FALSE()),"")</f>
        <v/>
      </c>
      <c r="O548" s="0" t="str">
        <f aca="false">IFERROR(VLOOKUP(A548,C$3:K$433,3,FALSE()),"")</f>
        <v/>
      </c>
      <c r="P548" s="0" t="str">
        <f aca="false">IFERROR(VLOOKUP(A548,C$3:K$433,4,FALSE()),"")</f>
        <v/>
      </c>
      <c r="Q548" s="0" t="str">
        <f aca="false">IFERROR(VLOOKUP(A548,C$3:K$433,6,FALSE()),"")</f>
        <v/>
      </c>
      <c r="R548" s="0" t="str">
        <f aca="false">IFERROR(VLOOKUP(A548,C$3:K$433,8,FALSE()),"")</f>
        <v/>
      </c>
    </row>
    <row r="549" customFormat="false" ht="15" hidden="false" customHeight="false" outlineLevel="0" collapsed="false">
      <c r="A549" s="1" t="s">
        <v>745</v>
      </c>
      <c r="B549" s="1" t="s">
        <v>47</v>
      </c>
      <c r="G549" s="27"/>
      <c r="I549" s="26"/>
      <c r="K549" s="26"/>
      <c r="M549" s="0" t="s">
        <v>745</v>
      </c>
      <c r="N549" s="0" t="str">
        <f aca="false">IFERROR(VLOOKUP(A549,C$3:K$433,2,FALSE()),"")</f>
        <v/>
      </c>
      <c r="O549" s="0" t="str">
        <f aca="false">IFERROR(VLOOKUP(A549,C$3:K$433,3,FALSE()),"")</f>
        <v/>
      </c>
      <c r="P549" s="0" t="str">
        <f aca="false">IFERROR(VLOOKUP(A549,C$3:K$433,4,FALSE()),"")</f>
        <v/>
      </c>
      <c r="Q549" s="0" t="str">
        <f aca="false">IFERROR(VLOOKUP(A549,C$3:K$433,6,FALSE()),"")</f>
        <v/>
      </c>
      <c r="R549" s="0" t="str">
        <f aca="false">IFERROR(VLOOKUP(A549,C$3:K$433,8,FALSE()),"")</f>
        <v/>
      </c>
    </row>
    <row r="550" customFormat="false" ht="15" hidden="false" customHeight="false" outlineLevel="0" collapsed="false">
      <c r="A550" s="1" t="s">
        <v>746</v>
      </c>
      <c r="B550" s="1" t="s">
        <v>34</v>
      </c>
      <c r="G550" s="26"/>
      <c r="I550" s="27"/>
      <c r="K550" s="27"/>
      <c r="M550" s="0" t="s">
        <v>746</v>
      </c>
      <c r="N550" s="0" t="str">
        <f aca="false">IFERROR(VLOOKUP(A550,C$3:K$433,2,FALSE()),"")</f>
        <v/>
      </c>
      <c r="O550" s="0" t="str">
        <f aca="false">IFERROR(VLOOKUP(A550,C$3:K$433,3,FALSE()),"")</f>
        <v/>
      </c>
      <c r="P550" s="0" t="str">
        <f aca="false">IFERROR(VLOOKUP(A550,C$3:K$433,4,FALSE()),"")</f>
        <v/>
      </c>
      <c r="Q550" s="0" t="str">
        <f aca="false">IFERROR(VLOOKUP(A550,C$3:K$433,6,FALSE()),"")</f>
        <v/>
      </c>
      <c r="R550" s="0" t="str">
        <f aca="false">IFERROR(VLOOKUP(A550,C$3:K$433,8,FALSE()),"")</f>
        <v/>
      </c>
    </row>
    <row r="551" customFormat="false" ht="15" hidden="false" customHeight="false" outlineLevel="0" collapsed="false">
      <c r="A551" s="1" t="s">
        <v>747</v>
      </c>
      <c r="B551" s="1" t="s">
        <v>55</v>
      </c>
      <c r="G551" s="27"/>
      <c r="I551" s="27"/>
      <c r="K551" s="26"/>
      <c r="M551" s="0" t="s">
        <v>747</v>
      </c>
      <c r="N551" s="0" t="str">
        <f aca="false">IFERROR(VLOOKUP(A551,C$3:K$433,2,FALSE()),"")</f>
        <v/>
      </c>
      <c r="O551" s="0" t="str">
        <f aca="false">IFERROR(VLOOKUP(A551,C$3:K$433,3,FALSE()),"")</f>
        <v/>
      </c>
      <c r="P551" s="0" t="str">
        <f aca="false">IFERROR(VLOOKUP(A551,C$3:K$433,4,FALSE()),"")</f>
        <v/>
      </c>
      <c r="Q551" s="0" t="str">
        <f aca="false">IFERROR(VLOOKUP(A551,C$3:K$433,6,FALSE()),"")</f>
        <v/>
      </c>
      <c r="R551" s="0" t="str">
        <f aca="false">IFERROR(VLOOKUP(A551,C$3:K$433,8,FALSE()),"")</f>
        <v/>
      </c>
    </row>
    <row r="552" customFormat="false" ht="15" hidden="false" customHeight="false" outlineLevel="0" collapsed="false">
      <c r="A552" s="1" t="s">
        <v>748</v>
      </c>
      <c r="B552" s="1" t="s">
        <v>24</v>
      </c>
      <c r="G552" s="26"/>
      <c r="I552" s="27"/>
      <c r="K552" s="27"/>
      <c r="M552" s="0" t="s">
        <v>748</v>
      </c>
      <c r="N552" s="0" t="str">
        <f aca="false">IFERROR(VLOOKUP(A552,C$3:K$433,2,FALSE()),"")</f>
        <v/>
      </c>
      <c r="O552" s="0" t="str">
        <f aca="false">IFERROR(VLOOKUP(A552,C$3:K$433,3,FALSE()),"")</f>
        <v/>
      </c>
      <c r="P552" s="0" t="str">
        <f aca="false">IFERROR(VLOOKUP(A552,C$3:K$433,4,FALSE()),"")</f>
        <v/>
      </c>
      <c r="Q552" s="0" t="str">
        <f aca="false">IFERROR(VLOOKUP(A552,C$3:K$433,6,FALSE()),"")</f>
        <v/>
      </c>
      <c r="R552" s="0" t="str">
        <f aca="false">IFERROR(VLOOKUP(A552,C$3:K$433,8,FALSE()),"")</f>
        <v/>
      </c>
    </row>
    <row r="553" customFormat="false" ht="15" hidden="false" customHeight="false" outlineLevel="0" collapsed="false">
      <c r="A553" s="1" t="s">
        <v>749</v>
      </c>
      <c r="B553" s="1" t="s">
        <v>55</v>
      </c>
      <c r="G553" s="27"/>
      <c r="I553" s="26"/>
      <c r="K553" s="26"/>
      <c r="M553" s="0" t="s">
        <v>749</v>
      </c>
      <c r="N553" s="0" t="str">
        <f aca="false">IFERROR(VLOOKUP(A553,C$3:K$433,2,FALSE()),"")</f>
        <v>DE</v>
      </c>
      <c r="O553" s="0" t="n">
        <f aca="false">IFERROR(VLOOKUP(A553,C$3:K$433,3,FALSE()),"")</f>
        <v>1</v>
      </c>
      <c r="P553" s="0" t="n">
        <f aca="false">IFERROR(VLOOKUP(A553,C$3:K$433,4,FALSE()),"")</f>
        <v>0</v>
      </c>
      <c r="Q553" s="0" t="n">
        <f aca="false">IFERROR(VLOOKUP(A553,C$3:K$433,6,FALSE()),"")</f>
        <v>0</v>
      </c>
      <c r="R553" s="0" t="n">
        <f aca="false">IFERROR(VLOOKUP(A553,C$3:K$433,8,FALSE()),"")</f>
        <v>7</v>
      </c>
    </row>
    <row r="554" customFormat="false" ht="15" hidden="false" customHeight="false" outlineLevel="0" collapsed="false">
      <c r="A554" s="1" t="s">
        <v>750</v>
      </c>
      <c r="B554" s="1" t="s">
        <v>85</v>
      </c>
      <c r="G554" s="27"/>
      <c r="I554" s="26"/>
      <c r="K554" s="26"/>
      <c r="M554" s="0" t="s">
        <v>750</v>
      </c>
      <c r="N554" s="0" t="str">
        <f aca="false">IFERROR(VLOOKUP(A554,C$3:K$433,2,FALSE()),"")</f>
        <v/>
      </c>
      <c r="O554" s="0" t="str">
        <f aca="false">IFERROR(VLOOKUP(A554,C$3:K$433,3,FALSE()),"")</f>
        <v/>
      </c>
      <c r="P554" s="0" t="str">
        <f aca="false">IFERROR(VLOOKUP(A554,C$3:K$433,4,FALSE()),"")</f>
        <v/>
      </c>
      <c r="Q554" s="0" t="str">
        <f aca="false">IFERROR(VLOOKUP(A554,C$3:K$433,6,FALSE()),"")</f>
        <v/>
      </c>
      <c r="R554" s="0" t="str">
        <f aca="false">IFERROR(VLOOKUP(A554,C$3:K$433,8,FALSE()),"")</f>
        <v/>
      </c>
    </row>
    <row r="555" customFormat="false" ht="15" hidden="false" customHeight="false" outlineLevel="0" collapsed="false">
      <c r="A555" s="1" t="s">
        <v>751</v>
      </c>
      <c r="B555" s="1" t="s">
        <v>55</v>
      </c>
      <c r="G555" s="27"/>
      <c r="I555" s="26"/>
      <c r="K555" s="26"/>
      <c r="M555" s="0" t="s">
        <v>751</v>
      </c>
      <c r="N555" s="0" t="str">
        <f aca="false">IFERROR(VLOOKUP(A555,C$3:K$433,2,FALSE()),"")</f>
        <v>DE</v>
      </c>
      <c r="O555" s="0" t="n">
        <f aca="false">IFERROR(VLOOKUP(A555,C$3:K$433,3,FALSE()),"")</f>
        <v>14</v>
      </c>
      <c r="P555" s="0" t="n">
        <f aca="false">IFERROR(VLOOKUP(A555,C$3:K$433,4,FALSE()),"")</f>
        <v>0</v>
      </c>
      <c r="Q555" s="0" t="n">
        <f aca="false">IFERROR(VLOOKUP(A555,C$3:K$433,6,FALSE()),"")</f>
        <v>169</v>
      </c>
      <c r="R555" s="0" t="n">
        <f aca="false">IFERROR(VLOOKUP(A555,C$3:K$433,8,FALSE()),"")</f>
        <v>92</v>
      </c>
    </row>
    <row r="556" customFormat="false" ht="15" hidden="false" customHeight="false" outlineLevel="0" collapsed="false">
      <c r="A556" s="1" t="s">
        <v>752</v>
      </c>
      <c r="B556" s="1" t="s">
        <v>47</v>
      </c>
      <c r="G556" s="26"/>
      <c r="I556" s="27"/>
      <c r="K556" s="26"/>
      <c r="M556" s="0" t="s">
        <v>752</v>
      </c>
      <c r="N556" s="0" t="str">
        <f aca="false">IFERROR(VLOOKUP(A556,C$3:K$433,2,FALSE()),"")</f>
        <v>CB</v>
      </c>
      <c r="O556" s="0" t="n">
        <f aca="false">IFERROR(VLOOKUP(A556,C$3:K$433,3,FALSE()),"")</f>
        <v>2</v>
      </c>
      <c r="P556" s="0" t="n">
        <f aca="false">IFERROR(VLOOKUP(A556,C$3:K$433,4,FALSE()),"")</f>
        <v>0</v>
      </c>
      <c r="Q556" s="0" t="n">
        <f aca="false">IFERROR(VLOOKUP(A556,C$3:K$433,6,FALSE()),"")</f>
        <v>82</v>
      </c>
      <c r="R556" s="0" t="n">
        <f aca="false">IFERROR(VLOOKUP(A556,C$3:K$433,8,FALSE()),"")</f>
        <v>0</v>
      </c>
    </row>
    <row r="557" customFormat="false" ht="15" hidden="false" customHeight="false" outlineLevel="0" collapsed="false">
      <c r="A557" s="1" t="s">
        <v>753</v>
      </c>
      <c r="B557" s="1" t="s">
        <v>68</v>
      </c>
      <c r="G557" s="26"/>
      <c r="I557" s="27"/>
      <c r="K557" s="26"/>
      <c r="M557" s="0" t="s">
        <v>753</v>
      </c>
      <c r="N557" s="0" t="str">
        <f aca="false">IFERROR(VLOOKUP(A557,C$3:K$433,2,FALSE()),"")</f>
        <v/>
      </c>
      <c r="O557" s="0" t="str">
        <f aca="false">IFERROR(VLOOKUP(A557,C$3:K$433,3,FALSE()),"")</f>
        <v/>
      </c>
      <c r="P557" s="0" t="str">
        <f aca="false">IFERROR(VLOOKUP(A557,C$3:K$433,4,FALSE()),"")</f>
        <v/>
      </c>
      <c r="Q557" s="0" t="str">
        <f aca="false">IFERROR(VLOOKUP(A557,C$3:K$433,6,FALSE()),"")</f>
        <v/>
      </c>
      <c r="R557" s="0" t="str">
        <f aca="false">IFERROR(VLOOKUP(A557,C$3:K$433,8,FALSE()),"")</f>
        <v/>
      </c>
    </row>
    <row r="558" customFormat="false" ht="15" hidden="false" customHeight="false" outlineLevel="0" collapsed="false">
      <c r="A558" s="1" t="s">
        <v>754</v>
      </c>
      <c r="B558" s="1" t="s">
        <v>19</v>
      </c>
      <c r="G558" s="27"/>
      <c r="I558" s="26"/>
      <c r="K558" s="26"/>
      <c r="M558" s="0" t="s">
        <v>754</v>
      </c>
      <c r="N558" s="0" t="str">
        <f aca="false">IFERROR(VLOOKUP(A558,C$3:K$433,2,FALSE()),"")</f>
        <v>LB</v>
      </c>
      <c r="O558" s="0" t="n">
        <f aca="false">IFERROR(VLOOKUP(A558,C$3:K$433,3,FALSE()),"")</f>
        <v>2</v>
      </c>
      <c r="P558" s="0" t="n">
        <f aca="false">IFERROR(VLOOKUP(A558,C$3:K$433,4,FALSE()),"")</f>
        <v>0</v>
      </c>
      <c r="Q558" s="0" t="n">
        <f aca="false">IFERROR(VLOOKUP(A558,C$3:K$433,6,FALSE()),"")</f>
        <v>0</v>
      </c>
      <c r="R558" s="0" t="n">
        <f aca="false">IFERROR(VLOOKUP(A558,C$3:K$433,8,FALSE()),"")</f>
        <v>32</v>
      </c>
    </row>
    <row r="559" customFormat="false" ht="15" hidden="false" customHeight="false" outlineLevel="0" collapsed="false">
      <c r="A559" s="1" t="s">
        <v>755</v>
      </c>
      <c r="B559" s="1" t="s">
        <v>27</v>
      </c>
      <c r="G559" s="27"/>
      <c r="I559" s="27"/>
      <c r="K559" s="26"/>
      <c r="M559" s="0" t="s">
        <v>755</v>
      </c>
      <c r="N559" s="0" t="str">
        <f aca="false">IFERROR(VLOOKUP(A559,C$3:K$433,2,FALSE()),"")</f>
        <v>FB</v>
      </c>
      <c r="O559" s="0" t="n">
        <f aca="false">IFERROR(VLOOKUP(A559,C$3:K$433,3,FALSE()),"")</f>
        <v>10</v>
      </c>
      <c r="P559" s="0" t="n">
        <f aca="false">IFERROR(VLOOKUP(A559,C$3:K$433,4,FALSE()),"")</f>
        <v>76</v>
      </c>
      <c r="Q559" s="0" t="n">
        <f aca="false">IFERROR(VLOOKUP(A559,C$3:K$433,6,FALSE()),"")</f>
        <v>0</v>
      </c>
      <c r="R559" s="0" t="n">
        <f aca="false">IFERROR(VLOOKUP(A559,C$3:K$433,8,FALSE()),"")</f>
        <v>34</v>
      </c>
    </row>
    <row r="560" customFormat="false" ht="15" hidden="false" customHeight="false" outlineLevel="0" collapsed="false">
      <c r="A560" s="1" t="s">
        <v>756</v>
      </c>
      <c r="B560" s="1" t="s">
        <v>76</v>
      </c>
      <c r="G560" s="27"/>
      <c r="I560" s="27"/>
      <c r="K560" s="26"/>
      <c r="M560" s="0" t="s">
        <v>756</v>
      </c>
      <c r="N560" s="0" t="str">
        <f aca="false">IFERROR(VLOOKUP(A560,C$3:K$433,2,FALSE()),"")</f>
        <v/>
      </c>
      <c r="O560" s="0" t="str">
        <f aca="false">IFERROR(VLOOKUP(A560,C$3:K$433,3,FALSE()),"")</f>
        <v/>
      </c>
      <c r="P560" s="0" t="str">
        <f aca="false">IFERROR(VLOOKUP(A560,C$3:K$433,4,FALSE()),"")</f>
        <v/>
      </c>
      <c r="Q560" s="0" t="str">
        <f aca="false">IFERROR(VLOOKUP(A560,C$3:K$433,6,FALSE()),"")</f>
        <v/>
      </c>
      <c r="R560" s="0" t="str">
        <f aca="false">IFERROR(VLOOKUP(A560,C$3:K$433,8,FALSE()),"")</f>
        <v/>
      </c>
    </row>
    <row r="561" customFormat="false" ht="15" hidden="false" customHeight="false" outlineLevel="0" collapsed="false">
      <c r="A561" s="1" t="s">
        <v>757</v>
      </c>
      <c r="B561" s="1" t="s">
        <v>34</v>
      </c>
      <c r="G561" s="26"/>
      <c r="I561" s="27"/>
      <c r="K561" s="26"/>
      <c r="M561" s="0" t="s">
        <v>757</v>
      </c>
      <c r="N561" s="0" t="str">
        <f aca="false">IFERROR(VLOOKUP(A561,C$3:K$433,2,FALSE()),"")</f>
        <v>WR</v>
      </c>
      <c r="O561" s="0" t="n">
        <f aca="false">IFERROR(VLOOKUP(A561,C$3:K$433,3,FALSE()),"")</f>
        <v>15</v>
      </c>
      <c r="P561" s="0" t="n">
        <f aca="false">IFERROR(VLOOKUP(A561,C$3:K$433,4,FALSE()),"")</f>
        <v>795</v>
      </c>
      <c r="Q561" s="0" t="n">
        <f aca="false">IFERROR(VLOOKUP(A561,C$3:K$433,6,FALSE()),"")</f>
        <v>0</v>
      </c>
      <c r="R561" s="0" t="n">
        <f aca="false">IFERROR(VLOOKUP(A561,C$3:K$433,8,FALSE()),"")</f>
        <v>3</v>
      </c>
    </row>
    <row r="562" customFormat="false" ht="15" hidden="false" customHeight="false" outlineLevel="0" collapsed="false">
      <c r="A562" s="1" t="s">
        <v>758</v>
      </c>
      <c r="B562" s="1" t="s">
        <v>55</v>
      </c>
      <c r="G562" s="27"/>
      <c r="I562" s="26"/>
      <c r="K562" s="26"/>
      <c r="M562" s="0" t="s">
        <v>758</v>
      </c>
      <c r="N562" s="0" t="str">
        <f aca="false">IFERROR(VLOOKUP(A562,C$3:K$433,2,FALSE()),"")</f>
        <v>LB</v>
      </c>
      <c r="O562" s="0" t="n">
        <f aca="false">IFERROR(VLOOKUP(A562,C$3:K$433,3,FALSE()),"")</f>
        <v>16</v>
      </c>
      <c r="P562" s="0" t="n">
        <f aca="false">IFERROR(VLOOKUP(A562,C$3:K$433,4,FALSE()),"")</f>
        <v>0</v>
      </c>
      <c r="Q562" s="0" t="n">
        <f aca="false">IFERROR(VLOOKUP(A562,C$3:K$433,6,FALSE()),"")</f>
        <v>768</v>
      </c>
      <c r="R562" s="0" t="n">
        <f aca="false">IFERROR(VLOOKUP(A562,C$3:K$433,8,FALSE()),"")</f>
        <v>87</v>
      </c>
    </row>
    <row r="563" customFormat="false" ht="15" hidden="false" customHeight="false" outlineLevel="0" collapsed="false">
      <c r="A563" s="1" t="s">
        <v>759</v>
      </c>
      <c r="B563" s="1" t="s">
        <v>40</v>
      </c>
      <c r="G563" s="27"/>
      <c r="I563" s="26"/>
      <c r="K563" s="26"/>
      <c r="M563" s="0" t="s">
        <v>759</v>
      </c>
      <c r="N563" s="0" t="str">
        <f aca="false">IFERROR(VLOOKUP(A563,C$3:K$433,2,FALSE()),"")</f>
        <v/>
      </c>
      <c r="O563" s="0" t="str">
        <f aca="false">IFERROR(VLOOKUP(A563,C$3:K$433,3,FALSE()),"")</f>
        <v/>
      </c>
      <c r="P563" s="0" t="str">
        <f aca="false">IFERROR(VLOOKUP(A563,C$3:K$433,4,FALSE()),"")</f>
        <v/>
      </c>
      <c r="Q563" s="0" t="str">
        <f aca="false">IFERROR(VLOOKUP(A563,C$3:K$433,6,FALSE()),"")</f>
        <v/>
      </c>
      <c r="R563" s="0" t="str">
        <f aca="false">IFERROR(VLOOKUP(A563,C$3:K$433,8,FALSE()),"")</f>
        <v/>
      </c>
    </row>
    <row r="564" customFormat="false" ht="15" hidden="false" customHeight="false" outlineLevel="0" collapsed="false">
      <c r="A564" s="1" t="s">
        <v>760</v>
      </c>
      <c r="B564" s="1" t="s">
        <v>47</v>
      </c>
      <c r="G564" s="26"/>
      <c r="I564" s="27"/>
      <c r="K564" s="26"/>
      <c r="M564" s="0" t="s">
        <v>760</v>
      </c>
      <c r="N564" s="0" t="str">
        <f aca="false">IFERROR(VLOOKUP(A564,C$3:K$433,2,FALSE()),"")</f>
        <v>CB</v>
      </c>
      <c r="O564" s="0" t="n">
        <f aca="false">IFERROR(VLOOKUP(A564,C$3:K$433,3,FALSE()),"")</f>
        <v>12</v>
      </c>
      <c r="P564" s="0" t="n">
        <f aca="false">IFERROR(VLOOKUP(A564,C$3:K$433,4,FALSE()),"")</f>
        <v>0</v>
      </c>
      <c r="Q564" s="0" t="n">
        <f aca="false">IFERROR(VLOOKUP(A564,C$3:K$433,6,FALSE()),"")</f>
        <v>421</v>
      </c>
      <c r="R564" s="0" t="n">
        <f aca="false">IFERROR(VLOOKUP(A564,C$3:K$433,8,FALSE()),"")</f>
        <v>84</v>
      </c>
    </row>
    <row r="565" customFormat="false" ht="15" hidden="false" customHeight="false" outlineLevel="0" collapsed="false">
      <c r="A565" s="1" t="s">
        <v>761</v>
      </c>
      <c r="B565" s="1" t="s">
        <v>19</v>
      </c>
      <c r="G565" s="26"/>
      <c r="I565" s="27"/>
      <c r="K565" s="26"/>
      <c r="M565" s="0" t="s">
        <v>761</v>
      </c>
      <c r="N565" s="0" t="str">
        <f aca="false">IFERROR(VLOOKUP(A565,C$3:K$433,2,FALSE()),"")</f>
        <v/>
      </c>
      <c r="O565" s="0" t="str">
        <f aca="false">IFERROR(VLOOKUP(A565,C$3:K$433,3,FALSE()),"")</f>
        <v/>
      </c>
      <c r="P565" s="0" t="str">
        <f aca="false">IFERROR(VLOOKUP(A565,C$3:K$433,4,FALSE()),"")</f>
        <v/>
      </c>
      <c r="Q565" s="0" t="str">
        <f aca="false">IFERROR(VLOOKUP(A565,C$3:K$433,6,FALSE()),"")</f>
        <v/>
      </c>
      <c r="R565" s="0" t="str">
        <f aca="false">IFERROR(VLOOKUP(A565,C$3:K$433,8,FALSE()),"")</f>
        <v/>
      </c>
    </row>
    <row r="566" customFormat="false" ht="15" hidden="false" customHeight="false" outlineLevel="0" collapsed="false">
      <c r="A566" s="1" t="s">
        <v>762</v>
      </c>
      <c r="B566" s="1" t="s">
        <v>85</v>
      </c>
      <c r="G566" s="26"/>
      <c r="I566" s="27"/>
      <c r="K566" s="26"/>
      <c r="M566" s="0" t="s">
        <v>762</v>
      </c>
      <c r="N566" s="0" t="str">
        <f aca="false">IFERROR(VLOOKUP(A566,C$3:K$433,2,FALSE()),"")</f>
        <v/>
      </c>
      <c r="O566" s="0" t="str">
        <f aca="false">IFERROR(VLOOKUP(A566,C$3:K$433,3,FALSE()),"")</f>
        <v/>
      </c>
      <c r="P566" s="0" t="str">
        <f aca="false">IFERROR(VLOOKUP(A566,C$3:K$433,4,FALSE()),"")</f>
        <v/>
      </c>
      <c r="Q566" s="0" t="str">
        <f aca="false">IFERROR(VLOOKUP(A566,C$3:K$433,6,FALSE()),"")</f>
        <v/>
      </c>
      <c r="R566" s="0" t="str">
        <f aca="false">IFERROR(VLOOKUP(A566,C$3:K$433,8,FALSE()),"")</f>
        <v/>
      </c>
    </row>
    <row r="567" customFormat="false" ht="15" hidden="false" customHeight="false" outlineLevel="0" collapsed="false">
      <c r="A567" s="1" t="s">
        <v>764</v>
      </c>
      <c r="B567" s="1" t="s">
        <v>30</v>
      </c>
      <c r="G567" s="26"/>
      <c r="I567" s="27"/>
      <c r="K567" s="27"/>
      <c r="M567" s="0" t="s">
        <v>764</v>
      </c>
      <c r="N567" s="0" t="str">
        <f aca="false">IFERROR(VLOOKUP(A567,C$3:K$433,2,FALSE()),"")</f>
        <v/>
      </c>
      <c r="O567" s="0" t="str">
        <f aca="false">IFERROR(VLOOKUP(A567,C$3:K$433,3,FALSE()),"")</f>
        <v/>
      </c>
      <c r="P567" s="0" t="str">
        <f aca="false">IFERROR(VLOOKUP(A567,C$3:K$433,4,FALSE()),"")</f>
        <v/>
      </c>
      <c r="Q567" s="0" t="str">
        <f aca="false">IFERROR(VLOOKUP(A567,C$3:K$433,6,FALSE()),"")</f>
        <v/>
      </c>
      <c r="R567" s="0" t="str">
        <f aca="false">IFERROR(VLOOKUP(A567,C$3:K$433,8,FALSE()),"")</f>
        <v/>
      </c>
    </row>
    <row r="568" customFormat="false" ht="15" hidden="false" customHeight="false" outlineLevel="0" collapsed="false">
      <c r="A568" s="1" t="s">
        <v>765</v>
      </c>
      <c r="B568" s="1" t="s">
        <v>30</v>
      </c>
      <c r="G568" s="27"/>
      <c r="I568" s="26"/>
      <c r="K568" s="26"/>
      <c r="M568" s="0" t="s">
        <v>765</v>
      </c>
      <c r="N568" s="0" t="str">
        <f aca="false">IFERROR(VLOOKUP(A568,C$3:K$433,2,FALSE()),"")</f>
        <v/>
      </c>
      <c r="O568" s="0" t="str">
        <f aca="false">IFERROR(VLOOKUP(A568,C$3:K$433,3,FALSE()),"")</f>
        <v/>
      </c>
      <c r="P568" s="0" t="str">
        <f aca="false">IFERROR(VLOOKUP(A568,C$3:K$433,4,FALSE()),"")</f>
        <v/>
      </c>
      <c r="Q568" s="0" t="str">
        <f aca="false">IFERROR(VLOOKUP(A568,C$3:K$433,6,FALSE()),"")</f>
        <v/>
      </c>
      <c r="R568" s="0" t="str">
        <f aca="false">IFERROR(VLOOKUP(A568,C$3:K$433,8,FALSE()),"")</f>
        <v/>
      </c>
    </row>
    <row r="569" customFormat="false" ht="15" hidden="false" customHeight="false" outlineLevel="0" collapsed="false">
      <c r="A569" s="1" t="s">
        <v>766</v>
      </c>
      <c r="B569" s="1" t="s">
        <v>76</v>
      </c>
      <c r="G569" s="26"/>
      <c r="I569" s="27"/>
      <c r="K569" s="26"/>
      <c r="M569" s="0" t="s">
        <v>766</v>
      </c>
      <c r="N569" s="0" t="str">
        <f aca="false">IFERROR(VLOOKUP(A569,C$3:K$433,2,FALSE()),"")</f>
        <v/>
      </c>
      <c r="O569" s="0" t="str">
        <f aca="false">IFERROR(VLOOKUP(A569,C$3:K$433,3,FALSE()),"")</f>
        <v/>
      </c>
      <c r="P569" s="0" t="str">
        <f aca="false">IFERROR(VLOOKUP(A569,C$3:K$433,4,FALSE()),"")</f>
        <v/>
      </c>
      <c r="Q569" s="0" t="str">
        <f aca="false">IFERROR(VLOOKUP(A569,C$3:K$433,6,FALSE()),"")</f>
        <v/>
      </c>
      <c r="R569" s="0" t="str">
        <f aca="false">IFERROR(VLOOKUP(A569,C$3:K$433,8,FALSE()),"")</f>
        <v/>
      </c>
    </row>
    <row r="570" customFormat="false" ht="15" hidden="false" customHeight="false" outlineLevel="0" collapsed="false">
      <c r="A570" s="1" t="s">
        <v>768</v>
      </c>
      <c r="B570" s="1" t="s">
        <v>47</v>
      </c>
      <c r="G570" s="26"/>
      <c r="I570" s="27"/>
      <c r="K570" s="26"/>
      <c r="M570" s="0" t="s">
        <v>768</v>
      </c>
      <c r="N570" s="0" t="str">
        <f aca="false">IFERROR(VLOOKUP(A570,C$3:K$433,2,FALSE()),"")</f>
        <v>CB</v>
      </c>
      <c r="O570" s="0" t="n">
        <f aca="false">IFERROR(VLOOKUP(A570,C$3:K$433,3,FALSE()),"")</f>
        <v>13</v>
      </c>
      <c r="P570" s="0" t="n">
        <f aca="false">IFERROR(VLOOKUP(A570,C$3:K$433,4,FALSE()),"")</f>
        <v>0</v>
      </c>
      <c r="Q570" s="0" t="n">
        <f aca="false">IFERROR(VLOOKUP(A570,C$3:K$433,6,FALSE()),"")</f>
        <v>702</v>
      </c>
      <c r="R570" s="0" t="n">
        <f aca="false">IFERROR(VLOOKUP(A570,C$3:K$433,8,FALSE()),"")</f>
        <v>56</v>
      </c>
    </row>
    <row r="571" customFormat="false" ht="15" hidden="false" customHeight="false" outlineLevel="0" collapsed="false">
      <c r="A571" s="1" t="s">
        <v>769</v>
      </c>
      <c r="B571" s="1" t="s">
        <v>68</v>
      </c>
      <c r="G571" s="26"/>
      <c r="I571" s="27"/>
      <c r="K571" s="26"/>
      <c r="M571" s="0" t="s">
        <v>769</v>
      </c>
      <c r="N571" s="0" t="str">
        <f aca="false">IFERROR(VLOOKUP(A571,C$3:K$433,2,FALSE()),"")</f>
        <v/>
      </c>
      <c r="O571" s="0" t="str">
        <f aca="false">IFERROR(VLOOKUP(A571,C$3:K$433,3,FALSE()),"")</f>
        <v/>
      </c>
      <c r="P571" s="0" t="str">
        <f aca="false">IFERROR(VLOOKUP(A571,C$3:K$433,4,FALSE()),"")</f>
        <v/>
      </c>
      <c r="Q571" s="0" t="str">
        <f aca="false">IFERROR(VLOOKUP(A571,C$3:K$433,6,FALSE()),"")</f>
        <v/>
      </c>
      <c r="R571" s="0" t="str">
        <f aca="false">IFERROR(VLOOKUP(A571,C$3:K$433,8,FALSE()),"")</f>
        <v/>
      </c>
    </row>
    <row r="572" customFormat="false" ht="15" hidden="false" customHeight="false" outlineLevel="0" collapsed="false">
      <c r="A572" s="1" t="s">
        <v>770</v>
      </c>
      <c r="B572" s="1" t="s">
        <v>19</v>
      </c>
      <c r="G572" s="26"/>
      <c r="I572" s="27"/>
      <c r="K572" s="26"/>
      <c r="M572" s="0" t="s">
        <v>770</v>
      </c>
      <c r="N572" s="0" t="str">
        <f aca="false">IFERROR(VLOOKUP(A572,C$3:K$433,2,FALSE()),"")</f>
        <v/>
      </c>
      <c r="O572" s="0" t="str">
        <f aca="false">IFERROR(VLOOKUP(A572,C$3:K$433,3,FALSE()),"")</f>
        <v/>
      </c>
      <c r="P572" s="0" t="str">
        <f aca="false">IFERROR(VLOOKUP(A572,C$3:K$433,4,FALSE()),"")</f>
        <v/>
      </c>
      <c r="Q572" s="0" t="str">
        <f aca="false">IFERROR(VLOOKUP(A572,C$3:K$433,6,FALSE()),"")</f>
        <v/>
      </c>
      <c r="R572" s="0" t="str">
        <f aca="false">IFERROR(VLOOKUP(A572,C$3:K$433,8,FALSE()),"")</f>
        <v/>
      </c>
    </row>
    <row r="573" customFormat="false" ht="15" hidden="false" customHeight="false" outlineLevel="0" collapsed="false">
      <c r="A573" s="1" t="s">
        <v>771</v>
      </c>
      <c r="B573" s="1" t="s">
        <v>34</v>
      </c>
      <c r="G573" s="26"/>
      <c r="I573" s="27"/>
      <c r="K573" s="27"/>
      <c r="M573" s="0" t="s">
        <v>771</v>
      </c>
      <c r="N573" s="0" t="str">
        <f aca="false">IFERROR(VLOOKUP(A573,C$3:K$433,2,FALSE()),"")</f>
        <v>CB</v>
      </c>
      <c r="O573" s="0" t="n">
        <f aca="false">IFERROR(VLOOKUP(A573,C$3:K$433,3,FALSE()),"")</f>
        <v>14</v>
      </c>
      <c r="P573" s="0" t="n">
        <f aca="false">IFERROR(VLOOKUP(A573,C$3:K$433,4,FALSE()),"")</f>
        <v>0</v>
      </c>
      <c r="Q573" s="0" t="n">
        <f aca="false">IFERROR(VLOOKUP(A573,C$3:K$433,6,FALSE()),"")</f>
        <v>300</v>
      </c>
      <c r="R573" s="0" t="n">
        <f aca="false">IFERROR(VLOOKUP(A573,C$3:K$433,8,FALSE()),"")</f>
        <v>160</v>
      </c>
    </row>
    <row r="574" customFormat="false" ht="15" hidden="false" customHeight="false" outlineLevel="0" collapsed="false">
      <c r="A574" s="1" t="s">
        <v>772</v>
      </c>
      <c r="B574" s="1" t="s">
        <v>13</v>
      </c>
      <c r="G574" s="27"/>
      <c r="I574" s="26"/>
      <c r="K574" s="26"/>
      <c r="M574" s="0" t="s">
        <v>772</v>
      </c>
      <c r="N574" s="0" t="str">
        <f aca="false">IFERROR(VLOOKUP(A574,C$3:K$433,2,FALSE()),"")</f>
        <v>G</v>
      </c>
      <c r="O574" s="0" t="n">
        <f aca="false">IFERROR(VLOOKUP(A574,C$3:K$433,3,FALSE()),"")</f>
        <v>14</v>
      </c>
      <c r="P574" s="0" t="n">
        <f aca="false">IFERROR(VLOOKUP(A574,C$3:K$433,4,FALSE()),"")</f>
        <v>820</v>
      </c>
      <c r="Q574" s="0" t="n">
        <f aca="false">IFERROR(VLOOKUP(A574,C$3:K$433,6,FALSE()),"")</f>
        <v>0</v>
      </c>
      <c r="R574" s="0" t="n">
        <f aca="false">IFERROR(VLOOKUP(A574,C$3:K$433,8,FALSE()),"")</f>
        <v>44</v>
      </c>
    </row>
    <row r="575" customFormat="false" ht="15" hidden="false" customHeight="false" outlineLevel="0" collapsed="false">
      <c r="A575" s="1" t="s">
        <v>773</v>
      </c>
      <c r="B575" s="1" t="s">
        <v>19</v>
      </c>
      <c r="G575" s="26"/>
      <c r="I575" s="27"/>
      <c r="K575" s="26"/>
      <c r="M575" s="0" t="s">
        <v>773</v>
      </c>
      <c r="N575" s="0" t="str">
        <f aca="false">IFERROR(VLOOKUP(A575,C$3:K$433,2,FALSE()),"")</f>
        <v/>
      </c>
      <c r="O575" s="0" t="str">
        <f aca="false">IFERROR(VLOOKUP(A575,C$3:K$433,3,FALSE()),"")</f>
        <v/>
      </c>
      <c r="P575" s="0" t="str">
        <f aca="false">IFERROR(VLOOKUP(A575,C$3:K$433,4,FALSE()),"")</f>
        <v/>
      </c>
      <c r="Q575" s="0" t="str">
        <f aca="false">IFERROR(VLOOKUP(A575,C$3:K$433,6,FALSE()),"")</f>
        <v/>
      </c>
      <c r="R575" s="0" t="str">
        <f aca="false">IFERROR(VLOOKUP(A575,C$3:K$433,8,FALSE()),"")</f>
        <v/>
      </c>
    </row>
    <row r="576" customFormat="false" ht="15" hidden="false" customHeight="false" outlineLevel="0" collapsed="false">
      <c r="A576" s="1" t="s">
        <v>774</v>
      </c>
      <c r="B576" s="1" t="s">
        <v>34</v>
      </c>
      <c r="G576" s="27"/>
      <c r="I576" s="26"/>
      <c r="K576" s="26"/>
      <c r="M576" s="0" t="s">
        <v>774</v>
      </c>
      <c r="N576" s="0" t="str">
        <f aca="false">IFERROR(VLOOKUP(A576,C$3:K$433,2,FALSE()),"")</f>
        <v/>
      </c>
      <c r="O576" s="0" t="str">
        <f aca="false">IFERROR(VLOOKUP(A576,C$3:K$433,3,FALSE()),"")</f>
        <v/>
      </c>
      <c r="P576" s="0" t="str">
        <f aca="false">IFERROR(VLOOKUP(A576,C$3:K$433,4,FALSE()),"")</f>
        <v/>
      </c>
      <c r="Q576" s="0" t="str">
        <f aca="false">IFERROR(VLOOKUP(A576,C$3:K$433,6,FALSE()),"")</f>
        <v/>
      </c>
      <c r="R576" s="0" t="str">
        <f aca="false">IFERROR(VLOOKUP(A576,C$3:K$433,8,FALSE()),"")</f>
        <v/>
      </c>
    </row>
    <row r="577" customFormat="false" ht="15" hidden="false" customHeight="false" outlineLevel="0" collapsed="false">
      <c r="A577" s="1" t="s">
        <v>776</v>
      </c>
      <c r="B577" s="1" t="s">
        <v>40</v>
      </c>
      <c r="G577" s="27"/>
      <c r="I577" s="26"/>
      <c r="K577" s="26"/>
      <c r="M577" s="0" t="s">
        <v>776</v>
      </c>
      <c r="N577" s="0" t="str">
        <f aca="false">IFERROR(VLOOKUP(A577,C$3:K$433,2,FALSE()),"")</f>
        <v>RB</v>
      </c>
      <c r="O577" s="0" t="n">
        <v>3</v>
      </c>
      <c r="P577" s="0" t="n">
        <v>4</v>
      </c>
      <c r="Q577" s="0" t="n">
        <f aca="false">IFERROR(VLOOKUP(A577,C$3:K$433,6,FALSE()),"")</f>
        <v>0</v>
      </c>
      <c r="R577" s="0" t="n">
        <f aca="false">17+23</f>
        <v>40</v>
      </c>
      <c r="S577" s="28" t="s">
        <v>40</v>
      </c>
      <c r="T577" s="28" t="n">
        <v>1</v>
      </c>
      <c r="U577" s="28" t="n">
        <v>4</v>
      </c>
      <c r="V577" s="29" t="n">
        <v>0.0039</v>
      </c>
      <c r="W577" s="28" t="n">
        <v>0</v>
      </c>
      <c r="X577" s="30" t="n">
        <v>0</v>
      </c>
      <c r="Y577" s="28" t="n">
        <v>23</v>
      </c>
      <c r="Z577" s="29" t="n">
        <v>0.0466</v>
      </c>
    </row>
    <row r="578" customFormat="false" ht="15" hidden="false" customHeight="false" outlineLevel="0" collapsed="false">
      <c r="A578" s="1" t="s">
        <v>777</v>
      </c>
      <c r="B578" s="1" t="s">
        <v>76</v>
      </c>
      <c r="G578" s="27"/>
      <c r="I578" s="26"/>
      <c r="K578" s="26"/>
      <c r="M578" s="0" t="s">
        <v>777</v>
      </c>
      <c r="N578" s="0" t="str">
        <f aca="false">IFERROR(VLOOKUP(A578,C$3:K$433,2,FALSE()),"")</f>
        <v/>
      </c>
      <c r="O578" s="0" t="str">
        <f aca="false">IFERROR(VLOOKUP(A578,C$3:K$433,3,FALSE()),"")</f>
        <v/>
      </c>
      <c r="P578" s="0" t="str">
        <f aca="false">IFERROR(VLOOKUP(A578,C$3:K$433,4,FALSE()),"")</f>
        <v/>
      </c>
      <c r="Q578" s="0" t="str">
        <f aca="false">IFERROR(VLOOKUP(A578,C$3:K$433,6,FALSE()),"")</f>
        <v/>
      </c>
      <c r="R578" s="0" t="str">
        <f aca="false">IFERROR(VLOOKUP(A578,C$3:K$433,8,FALSE()),"")</f>
        <v/>
      </c>
    </row>
    <row r="579" customFormat="false" ht="15" hidden="false" customHeight="false" outlineLevel="0" collapsed="false">
      <c r="A579" s="1" t="s">
        <v>778</v>
      </c>
      <c r="B579" s="1" t="s">
        <v>85</v>
      </c>
      <c r="G579" s="27"/>
      <c r="I579" s="26"/>
      <c r="K579" s="26"/>
      <c r="M579" s="0" t="s">
        <v>778</v>
      </c>
      <c r="N579" s="0" t="str">
        <f aca="false">IFERROR(VLOOKUP(A579,C$3:K$433,2,FALSE()),"")</f>
        <v>NT</v>
      </c>
      <c r="O579" s="0" t="n">
        <f aca="false">IFERROR(VLOOKUP(A579,C$3:K$433,3,FALSE()),"")</f>
        <v>11</v>
      </c>
      <c r="P579" s="0" t="n">
        <f aca="false">IFERROR(VLOOKUP(A579,C$3:K$433,4,FALSE()),"")</f>
        <v>0</v>
      </c>
      <c r="Q579" s="0" t="n">
        <f aca="false">IFERROR(VLOOKUP(A579,C$3:K$433,6,FALSE()),"")</f>
        <v>282</v>
      </c>
      <c r="R579" s="0" t="n">
        <f aca="false">IFERROR(VLOOKUP(A579,C$3:K$433,8,FALSE()),"")</f>
        <v>42</v>
      </c>
    </row>
    <row r="580" customFormat="false" ht="15" hidden="false" customHeight="false" outlineLevel="0" collapsed="false">
      <c r="A580" s="1" t="s">
        <v>780</v>
      </c>
      <c r="B580" s="1" t="s">
        <v>19</v>
      </c>
      <c r="G580" s="26"/>
      <c r="I580" s="27"/>
      <c r="K580" s="26"/>
      <c r="M580" s="0" t="s">
        <v>780</v>
      </c>
      <c r="N580" s="0" t="str">
        <f aca="false">IFERROR(VLOOKUP(A580,C$3:K$433,2,FALSE()),"")</f>
        <v>LB</v>
      </c>
      <c r="O580" s="0" t="n">
        <f aca="false">IFERROR(VLOOKUP(A580,C$3:K$433,3,FALSE()),"")</f>
        <v>11</v>
      </c>
      <c r="P580" s="0" t="n">
        <f aca="false">IFERROR(VLOOKUP(A580,C$3:K$433,4,FALSE()),"")</f>
        <v>0</v>
      </c>
      <c r="Q580" s="0" t="n">
        <f aca="false">IFERROR(VLOOKUP(A580,C$3:K$433,6,FALSE()),"")</f>
        <v>523</v>
      </c>
      <c r="R580" s="0" t="n">
        <f aca="false">IFERROR(VLOOKUP(A580,C$3:K$433,8,FALSE()),"")</f>
        <v>47</v>
      </c>
    </row>
    <row r="581" customFormat="false" ht="15" hidden="false" customHeight="false" outlineLevel="0" collapsed="false">
      <c r="A581" s="1" t="s">
        <v>781</v>
      </c>
      <c r="B581" s="1" t="s">
        <v>47</v>
      </c>
      <c r="G581" s="27"/>
      <c r="I581" s="26"/>
      <c r="K581" s="26"/>
      <c r="M581" s="0" t="s">
        <v>781</v>
      </c>
      <c r="N581" s="0" t="str">
        <f aca="false">IFERROR(VLOOKUP(A581,C$3:K$433,2,FALSE()),"")</f>
        <v/>
      </c>
      <c r="O581" s="0" t="str">
        <f aca="false">IFERROR(VLOOKUP(A581,C$3:K$433,3,FALSE()),"")</f>
        <v/>
      </c>
      <c r="P581" s="0" t="str">
        <f aca="false">IFERROR(VLOOKUP(A581,C$3:K$433,4,FALSE()),"")</f>
        <v/>
      </c>
      <c r="Q581" s="0" t="str">
        <f aca="false">IFERROR(VLOOKUP(A581,C$3:K$433,6,FALSE()),"")</f>
        <v/>
      </c>
      <c r="R581" s="0" t="str">
        <f aca="false">IFERROR(VLOOKUP(A581,C$3:K$433,8,FALSE()),"")</f>
        <v/>
      </c>
    </row>
    <row r="582" customFormat="false" ht="15" hidden="false" customHeight="false" outlineLevel="0" collapsed="false">
      <c r="A582" s="1" t="s">
        <v>782</v>
      </c>
      <c r="B582" s="1" t="s">
        <v>16</v>
      </c>
      <c r="G582" s="27"/>
      <c r="I582" s="27"/>
      <c r="K582" s="26"/>
      <c r="M582" s="0" t="s">
        <v>782</v>
      </c>
      <c r="N582" s="0" t="str">
        <f aca="false">IFERROR(VLOOKUP(A582,C$3:K$433,2,FALSE()),"")</f>
        <v>TE</v>
      </c>
      <c r="O582" s="0" t="n">
        <f aca="false">IFERROR(VLOOKUP(A582,C$3:K$433,3,FALSE()),"")</f>
        <v>14</v>
      </c>
      <c r="P582" s="0" t="n">
        <f aca="false">IFERROR(VLOOKUP(A582,C$3:K$433,4,FALSE()),"")</f>
        <v>223</v>
      </c>
      <c r="Q582" s="0" t="n">
        <f aca="false">IFERROR(VLOOKUP(A582,C$3:K$433,6,FALSE()),"")</f>
        <v>0</v>
      </c>
      <c r="R582" s="0" t="n">
        <f aca="false">IFERROR(VLOOKUP(A582,C$3:K$433,8,FALSE()),"")</f>
        <v>16</v>
      </c>
    </row>
    <row r="583" customFormat="false" ht="15" hidden="false" customHeight="false" outlineLevel="0" collapsed="false">
      <c r="A583" s="1" t="s">
        <v>783</v>
      </c>
      <c r="B583" s="1" t="s">
        <v>55</v>
      </c>
      <c r="G583" s="26"/>
      <c r="I583" s="27"/>
      <c r="K583" s="26"/>
      <c r="M583" s="0" t="s">
        <v>783</v>
      </c>
      <c r="N583" s="0" t="str">
        <f aca="false">IFERROR(VLOOKUP(A583,C$3:K$433,2,FALSE()),"")</f>
        <v>DE</v>
      </c>
      <c r="O583" s="0" t="n">
        <f aca="false">IFERROR(VLOOKUP(A583,C$3:K$433,3,FALSE()),"")</f>
        <v>2</v>
      </c>
      <c r="P583" s="0" t="n">
        <f aca="false">IFERROR(VLOOKUP(A583,C$3:K$433,4,FALSE()),"")</f>
        <v>0</v>
      </c>
      <c r="Q583" s="0" t="n">
        <f aca="false">IFERROR(VLOOKUP(A583,C$3:K$433,6,FALSE()),"")</f>
        <v>66</v>
      </c>
      <c r="R583" s="0" t="n">
        <f aca="false">IFERROR(VLOOKUP(A583,C$3:K$433,8,FALSE()),"")</f>
        <v>1</v>
      </c>
    </row>
    <row r="584" customFormat="false" ht="15" hidden="false" customHeight="false" outlineLevel="0" collapsed="false">
      <c r="A584" s="1" t="s">
        <v>784</v>
      </c>
      <c r="B584" s="1" t="s">
        <v>34</v>
      </c>
      <c r="G584" s="26"/>
      <c r="I584" s="27"/>
      <c r="K584" s="26"/>
      <c r="M584" s="0" t="s">
        <v>784</v>
      </c>
      <c r="N584" s="0" t="str">
        <f aca="false">IFERROR(VLOOKUP(A584,C$3:K$433,2,FALSE()),"")</f>
        <v/>
      </c>
      <c r="O584" s="0" t="str">
        <f aca="false">IFERROR(VLOOKUP(A584,C$3:K$433,3,FALSE()),"")</f>
        <v/>
      </c>
      <c r="P584" s="0" t="str">
        <f aca="false">IFERROR(VLOOKUP(A584,C$3:K$433,4,FALSE()),"")</f>
        <v/>
      </c>
      <c r="Q584" s="0" t="str">
        <f aca="false">IFERROR(VLOOKUP(A584,C$3:K$433,6,FALSE()),"")</f>
        <v/>
      </c>
      <c r="R584" s="0" t="str">
        <f aca="false">IFERROR(VLOOKUP(A584,C$3:K$433,8,FALSE()),"")</f>
        <v/>
      </c>
    </row>
    <row r="585" customFormat="false" ht="15" hidden="false" customHeight="false" outlineLevel="0" collapsed="false">
      <c r="A585" s="1" t="s">
        <v>785</v>
      </c>
      <c r="B585" s="1" t="s">
        <v>34</v>
      </c>
      <c r="G585" s="27"/>
      <c r="I585" s="27"/>
      <c r="K585" s="26"/>
      <c r="M585" s="0" t="s">
        <v>785</v>
      </c>
      <c r="N585" s="0" t="str">
        <f aca="false">IFERROR(VLOOKUP(A585,C$3:K$433,2,FALSE()),"")</f>
        <v>WR</v>
      </c>
      <c r="O585" s="0" t="n">
        <f aca="false">IFERROR(VLOOKUP(A585,C$3:K$433,3,FALSE()),"")</f>
        <v>8</v>
      </c>
      <c r="P585" s="0" t="n">
        <f aca="false">IFERROR(VLOOKUP(A585,C$3:K$433,4,FALSE()),"")</f>
        <v>63</v>
      </c>
      <c r="Q585" s="0" t="n">
        <f aca="false">IFERROR(VLOOKUP(A585,C$3:K$433,6,FALSE()),"")</f>
        <v>0</v>
      </c>
      <c r="R585" s="0" t="n">
        <f aca="false">IFERROR(VLOOKUP(A585,C$3:K$433,8,FALSE()),"")</f>
        <v>36</v>
      </c>
    </row>
    <row r="586" customFormat="false" ht="15" hidden="false" customHeight="false" outlineLevel="0" collapsed="false">
      <c r="A586" s="1" t="s">
        <v>786</v>
      </c>
      <c r="B586" s="1" t="s">
        <v>55</v>
      </c>
      <c r="G586" s="27"/>
      <c r="I586" s="26"/>
      <c r="K586" s="26"/>
      <c r="M586" s="0" t="s">
        <v>786</v>
      </c>
      <c r="N586" s="0" t="str">
        <f aca="false">IFERROR(VLOOKUP(A586,C$3:K$433,2,FALSE()),"")</f>
        <v/>
      </c>
      <c r="O586" s="0" t="str">
        <f aca="false">IFERROR(VLOOKUP(A586,C$3:K$433,3,FALSE()),"")</f>
        <v/>
      </c>
      <c r="P586" s="0" t="str">
        <f aca="false">IFERROR(VLOOKUP(A586,C$3:K$433,4,FALSE()),"")</f>
        <v/>
      </c>
      <c r="Q586" s="0" t="str">
        <f aca="false">IFERROR(VLOOKUP(A586,C$3:K$433,6,FALSE()),"")</f>
        <v/>
      </c>
      <c r="R586" s="0" t="str">
        <f aca="false">IFERROR(VLOOKUP(A586,C$3:K$433,8,FALSE()),"")</f>
        <v/>
      </c>
    </row>
    <row r="587" customFormat="false" ht="15" hidden="false" customHeight="false" outlineLevel="0" collapsed="false">
      <c r="A587" s="1" t="s">
        <v>787</v>
      </c>
      <c r="B587" s="1" t="s">
        <v>16</v>
      </c>
      <c r="G587" s="26"/>
      <c r="I587" s="27"/>
      <c r="K587" s="26"/>
      <c r="M587" s="0" t="s">
        <v>787</v>
      </c>
      <c r="N587" s="0" t="str">
        <f aca="false">IFERROR(VLOOKUP(A587,C$3:K$433,2,FALSE()),"")</f>
        <v/>
      </c>
      <c r="O587" s="0" t="str">
        <f aca="false">IFERROR(VLOOKUP(A587,C$3:K$433,3,FALSE()),"")</f>
        <v/>
      </c>
      <c r="P587" s="0" t="str">
        <f aca="false">IFERROR(VLOOKUP(A587,C$3:K$433,4,FALSE()),"")</f>
        <v/>
      </c>
      <c r="Q587" s="0" t="str">
        <f aca="false">IFERROR(VLOOKUP(A587,C$3:K$433,6,FALSE()),"")</f>
        <v/>
      </c>
      <c r="R587" s="0" t="str">
        <f aca="false">IFERROR(VLOOKUP(A587,C$3:K$433,8,FALSE()),"")</f>
        <v/>
      </c>
    </row>
    <row r="588" customFormat="false" ht="15" hidden="false" customHeight="false" outlineLevel="0" collapsed="false">
      <c r="A588" s="1" t="s">
        <v>788</v>
      </c>
      <c r="B588" s="1" t="s">
        <v>37</v>
      </c>
      <c r="G588" s="26"/>
      <c r="I588" s="27"/>
      <c r="K588" s="26"/>
      <c r="M588" s="0" t="s">
        <v>788</v>
      </c>
      <c r="N588" s="0" t="str">
        <f aca="false">IFERROR(VLOOKUP(A588,C$3:K$433,2,FALSE()),"")</f>
        <v/>
      </c>
      <c r="O588" s="0" t="str">
        <f aca="false">IFERROR(VLOOKUP(A588,C$3:K$433,3,FALSE()),"")</f>
        <v/>
      </c>
      <c r="P588" s="0" t="str">
        <f aca="false">IFERROR(VLOOKUP(A588,C$3:K$433,4,FALSE()),"")</f>
        <v/>
      </c>
      <c r="Q588" s="0" t="str">
        <f aca="false">IFERROR(VLOOKUP(A588,C$3:K$433,6,FALSE()),"")</f>
        <v/>
      </c>
      <c r="R588" s="0" t="str">
        <f aca="false">IFERROR(VLOOKUP(A588,C$3:K$433,8,FALSE()),"")</f>
        <v/>
      </c>
    </row>
    <row r="589" customFormat="false" ht="15" hidden="false" customHeight="false" outlineLevel="0" collapsed="false">
      <c r="A589" s="1" t="s">
        <v>789</v>
      </c>
      <c r="B589" s="1" t="s">
        <v>47</v>
      </c>
      <c r="G589" s="27"/>
      <c r="I589" s="27"/>
      <c r="K589" s="26"/>
      <c r="M589" s="0" t="s">
        <v>789</v>
      </c>
      <c r="N589" s="0" t="str">
        <f aca="false">IFERROR(VLOOKUP(A589,C$3:K$433,2,FALSE()),"")</f>
        <v/>
      </c>
      <c r="O589" s="0" t="str">
        <f aca="false">IFERROR(VLOOKUP(A589,C$3:K$433,3,FALSE()),"")</f>
        <v/>
      </c>
      <c r="P589" s="0" t="str">
        <f aca="false">IFERROR(VLOOKUP(A589,C$3:K$433,4,FALSE()),"")</f>
        <v/>
      </c>
      <c r="Q589" s="0" t="str">
        <f aca="false">IFERROR(VLOOKUP(A589,C$3:K$433,6,FALSE()),"")</f>
        <v/>
      </c>
      <c r="R589" s="0" t="str">
        <f aca="false">IFERROR(VLOOKUP(A589,C$3:K$433,8,FALSE()),"")</f>
        <v/>
      </c>
    </row>
    <row r="590" customFormat="false" ht="15" hidden="false" customHeight="false" outlineLevel="0" collapsed="false">
      <c r="A590" s="1" t="s">
        <v>790</v>
      </c>
      <c r="B590" s="1" t="s">
        <v>80</v>
      </c>
      <c r="G590" s="27"/>
      <c r="I590" s="26"/>
      <c r="K590" s="26"/>
      <c r="M590" s="0" t="s">
        <v>790</v>
      </c>
      <c r="N590" s="0" t="str">
        <f aca="false">IFERROR(VLOOKUP(A590,C$3:K$433,2,FALSE()),"")</f>
        <v/>
      </c>
      <c r="O590" s="0" t="str">
        <f aca="false">IFERROR(VLOOKUP(A590,C$3:K$433,3,FALSE()),"")</f>
        <v/>
      </c>
      <c r="P590" s="0" t="str">
        <f aca="false">IFERROR(VLOOKUP(A590,C$3:K$433,4,FALSE()),"")</f>
        <v/>
      </c>
      <c r="Q590" s="0" t="str">
        <f aca="false">IFERROR(VLOOKUP(A590,C$3:K$433,6,FALSE()),"")</f>
        <v/>
      </c>
      <c r="R590" s="0" t="str">
        <f aca="false">IFERROR(VLOOKUP(A590,C$3:K$433,8,FALSE()),"")</f>
        <v/>
      </c>
    </row>
    <row r="591" customFormat="false" ht="15" hidden="false" customHeight="false" outlineLevel="0" collapsed="false">
      <c r="A591" s="1" t="s">
        <v>791</v>
      </c>
      <c r="B591" s="1" t="s">
        <v>55</v>
      </c>
      <c r="G591" s="26"/>
      <c r="I591" s="27"/>
      <c r="K591" s="26"/>
      <c r="M591" s="0" t="s">
        <v>791</v>
      </c>
      <c r="N591" s="0" t="str">
        <f aca="false">IFERROR(VLOOKUP(A591,C$3:K$433,2,FALSE()),"")</f>
        <v/>
      </c>
      <c r="O591" s="0" t="str">
        <f aca="false">IFERROR(VLOOKUP(A591,C$3:K$433,3,FALSE()),"")</f>
        <v/>
      </c>
      <c r="P591" s="0" t="str">
        <f aca="false">IFERROR(VLOOKUP(A591,C$3:K$433,4,FALSE()),"")</f>
        <v/>
      </c>
      <c r="Q591" s="0" t="str">
        <f aca="false">IFERROR(VLOOKUP(A591,C$3:K$433,6,FALSE()),"")</f>
        <v/>
      </c>
      <c r="R591" s="0" t="str">
        <f aca="false">IFERROR(VLOOKUP(A591,C$3:K$433,8,FALSE()),"")</f>
        <v/>
      </c>
    </row>
    <row r="592" customFormat="false" ht="15" hidden="false" customHeight="false" outlineLevel="0" collapsed="false">
      <c r="A592" s="1" t="s">
        <v>792</v>
      </c>
      <c r="B592" s="1" t="s">
        <v>47</v>
      </c>
      <c r="G592" s="26"/>
      <c r="I592" s="27"/>
      <c r="K592" s="26"/>
      <c r="M592" s="0" t="s">
        <v>792</v>
      </c>
      <c r="N592" s="0" t="str">
        <f aca="false">IFERROR(VLOOKUP(A592,C$3:K$433,2,FALSE()),"")</f>
        <v/>
      </c>
      <c r="O592" s="0" t="str">
        <f aca="false">IFERROR(VLOOKUP(A592,C$3:K$433,3,FALSE()),"")</f>
        <v/>
      </c>
      <c r="P592" s="0" t="str">
        <f aca="false">IFERROR(VLOOKUP(A592,C$3:K$433,4,FALSE()),"")</f>
        <v/>
      </c>
      <c r="Q592" s="0" t="str">
        <f aca="false">IFERROR(VLOOKUP(A592,C$3:K$433,6,FALSE()),"")</f>
        <v/>
      </c>
      <c r="R592" s="0" t="str">
        <f aca="false">IFERROR(VLOOKUP(A592,C$3:K$433,8,FALSE()),"")</f>
        <v/>
      </c>
    </row>
    <row r="593" customFormat="false" ht="15" hidden="false" customHeight="false" outlineLevel="0" collapsed="false">
      <c r="A593" s="1" t="s">
        <v>794</v>
      </c>
      <c r="B593" s="1" t="s">
        <v>24</v>
      </c>
      <c r="G593" s="27"/>
      <c r="I593" s="26"/>
      <c r="K593" s="26"/>
      <c r="M593" s="0" t="s">
        <v>794</v>
      </c>
      <c r="N593" s="0" t="str">
        <f aca="false">IFERROR(VLOOKUP(A593,C$3:K$433,2,FALSE()),"")</f>
        <v/>
      </c>
      <c r="O593" s="0" t="str">
        <f aca="false">IFERROR(VLOOKUP(A593,C$3:K$433,3,FALSE()),"")</f>
        <v/>
      </c>
      <c r="P593" s="0" t="str">
        <f aca="false">IFERROR(VLOOKUP(A593,C$3:K$433,4,FALSE()),"")</f>
        <v/>
      </c>
      <c r="Q593" s="0" t="str">
        <f aca="false">IFERROR(VLOOKUP(A593,C$3:K$433,6,FALSE()),"")</f>
        <v/>
      </c>
      <c r="R593" s="0" t="str">
        <f aca="false">IFERROR(VLOOKUP(A593,C$3:K$433,8,FALSE()),"")</f>
        <v/>
      </c>
    </row>
    <row r="594" customFormat="false" ht="15" hidden="false" customHeight="false" outlineLevel="0" collapsed="false">
      <c r="A594" s="1" t="s">
        <v>795</v>
      </c>
      <c r="B594" s="1" t="s">
        <v>68</v>
      </c>
      <c r="G594" s="26"/>
      <c r="I594" s="27"/>
      <c r="K594" s="26"/>
      <c r="M594" s="0" t="s">
        <v>795</v>
      </c>
      <c r="N594" s="0" t="str">
        <f aca="false">IFERROR(VLOOKUP(A594,C$3:K$433,2,FALSE()),"")</f>
        <v/>
      </c>
      <c r="O594" s="0" t="str">
        <f aca="false">IFERROR(VLOOKUP(A594,C$3:K$433,3,FALSE()),"")</f>
        <v/>
      </c>
      <c r="P594" s="0" t="str">
        <f aca="false">IFERROR(VLOOKUP(A594,C$3:K$433,4,FALSE()),"")</f>
        <v/>
      </c>
      <c r="Q594" s="0" t="str">
        <f aca="false">IFERROR(VLOOKUP(A594,C$3:K$433,6,FALSE()),"")</f>
        <v/>
      </c>
      <c r="R594" s="0" t="str">
        <f aca="false">IFERROR(VLOOKUP(A594,C$3:K$433,8,FALSE()),"")</f>
        <v/>
      </c>
    </row>
    <row r="595" customFormat="false" ht="15" hidden="false" customHeight="false" outlineLevel="0" collapsed="false">
      <c r="A595" s="1" t="s">
        <v>796</v>
      </c>
      <c r="B595" s="1" t="s">
        <v>68</v>
      </c>
      <c r="G595" s="26"/>
      <c r="I595" s="27"/>
      <c r="K595" s="26"/>
      <c r="M595" s="0" t="s">
        <v>796</v>
      </c>
      <c r="N595" s="0" t="str">
        <f aca="false">IFERROR(VLOOKUP(A595,C$3:K$433,2,FALSE()),"")</f>
        <v>T</v>
      </c>
      <c r="O595" s="0" t="n">
        <f aca="false">IFERROR(VLOOKUP(A595,C$3:K$433,3,FALSE()),"")</f>
        <v>15</v>
      </c>
      <c r="P595" s="0" t="n">
        <f aca="false">IFERROR(VLOOKUP(A595,C$3:K$433,4,FALSE()),"")</f>
        <v>934</v>
      </c>
      <c r="Q595" s="0" t="n">
        <f aca="false">IFERROR(VLOOKUP(A595,C$3:K$433,6,FALSE()),"")</f>
        <v>0</v>
      </c>
      <c r="R595" s="0" t="n">
        <f aca="false">IFERROR(VLOOKUP(A595,C$3:K$433,8,FALSE()),"")</f>
        <v>34</v>
      </c>
    </row>
    <row r="596" customFormat="false" ht="15" hidden="false" customHeight="false" outlineLevel="0" collapsed="false">
      <c r="A596" s="1" t="s">
        <v>797</v>
      </c>
      <c r="B596" s="1" t="s">
        <v>47</v>
      </c>
      <c r="G596" s="27"/>
      <c r="I596" s="26"/>
      <c r="K596" s="26"/>
      <c r="M596" s="0" t="s">
        <v>797</v>
      </c>
      <c r="N596" s="0" t="str">
        <f aca="false">IFERROR(VLOOKUP(A596,C$3:K$433,2,FALSE()),"")</f>
        <v/>
      </c>
      <c r="O596" s="0" t="str">
        <f aca="false">IFERROR(VLOOKUP(A596,C$3:K$433,3,FALSE()),"")</f>
        <v/>
      </c>
      <c r="P596" s="0" t="str">
        <f aca="false">IFERROR(VLOOKUP(A596,C$3:K$433,4,FALSE()),"")</f>
        <v/>
      </c>
      <c r="Q596" s="0" t="str">
        <f aca="false">IFERROR(VLOOKUP(A596,C$3:K$433,6,FALSE()),"")</f>
        <v/>
      </c>
      <c r="R596" s="0" t="str">
        <f aca="false">IFERROR(VLOOKUP(A596,C$3:K$433,8,FALSE()),"")</f>
        <v/>
      </c>
    </row>
    <row r="597" customFormat="false" ht="15" hidden="false" customHeight="false" outlineLevel="0" collapsed="false">
      <c r="A597" s="1" t="s">
        <v>798</v>
      </c>
      <c r="B597" s="1" t="s">
        <v>30</v>
      </c>
      <c r="G597" s="26"/>
      <c r="I597" s="27"/>
      <c r="K597" s="26"/>
      <c r="M597" s="0" t="s">
        <v>798</v>
      </c>
      <c r="N597" s="0" t="str">
        <f aca="false">IFERROR(VLOOKUP(A597,C$3:K$433,2,FALSE()),"")</f>
        <v>SS,S</v>
      </c>
      <c r="O597" s="0" t="n">
        <f aca="false">IFERROR(VLOOKUP(A597,C$3:K$433,3,FALSE()),"")</f>
        <v>12</v>
      </c>
      <c r="P597" s="0" t="n">
        <f aca="false">IFERROR(VLOOKUP(A597,C$3:K$433,4,FALSE()),"")</f>
        <v>0</v>
      </c>
      <c r="Q597" s="0" t="n">
        <f aca="false">IFERROR(VLOOKUP(A597,C$3:K$433,6,FALSE()),"")</f>
        <v>31</v>
      </c>
      <c r="R597" s="0" t="n">
        <f aca="false">IFERROR(VLOOKUP(A597,C$3:K$433,8,FALSE()),"")</f>
        <v>185</v>
      </c>
    </row>
    <row r="598" customFormat="false" ht="15" hidden="false" customHeight="false" outlineLevel="0" collapsed="false">
      <c r="A598" s="1" t="s">
        <v>799</v>
      </c>
      <c r="B598" s="1" t="s">
        <v>13</v>
      </c>
      <c r="G598" s="27"/>
      <c r="I598" s="26"/>
      <c r="K598" s="26"/>
      <c r="M598" s="0" t="s">
        <v>799</v>
      </c>
      <c r="N598" s="0" t="str">
        <f aca="false">IFERROR(VLOOKUP(A598,C$3:K$433,2,FALSE()),"")</f>
        <v/>
      </c>
      <c r="O598" s="0" t="str">
        <f aca="false">IFERROR(VLOOKUP(A598,C$3:K$433,3,FALSE()),"")</f>
        <v/>
      </c>
      <c r="P598" s="0" t="str">
        <f aca="false">IFERROR(VLOOKUP(A598,C$3:K$433,4,FALSE()),"")</f>
        <v/>
      </c>
      <c r="Q598" s="0" t="str">
        <f aca="false">IFERROR(VLOOKUP(A598,C$3:K$433,6,FALSE()),"")</f>
        <v/>
      </c>
      <c r="R598" s="0" t="str">
        <f aca="false">IFERROR(VLOOKUP(A598,C$3:K$433,8,FALSE()),"")</f>
        <v/>
      </c>
    </row>
    <row r="599" customFormat="false" ht="15" hidden="false" customHeight="false" outlineLevel="0" collapsed="false">
      <c r="A599" s="1" t="s">
        <v>800</v>
      </c>
      <c r="B599" s="1" t="s">
        <v>55</v>
      </c>
      <c r="G599" s="26"/>
      <c r="I599" s="27"/>
      <c r="K599" s="26"/>
      <c r="M599" s="0" t="s">
        <v>800</v>
      </c>
      <c r="N599" s="0" t="str">
        <f aca="false">IFERROR(VLOOKUP(A599,C$3:K$433,2,FALSE()),"")</f>
        <v/>
      </c>
      <c r="O599" s="0" t="str">
        <f aca="false">IFERROR(VLOOKUP(A599,C$3:K$433,3,FALSE()),"")</f>
        <v/>
      </c>
      <c r="P599" s="0" t="str">
        <f aca="false">IFERROR(VLOOKUP(A599,C$3:K$433,4,FALSE()),"")</f>
        <v/>
      </c>
      <c r="Q599" s="0" t="str">
        <f aca="false">IFERROR(VLOOKUP(A599,C$3:K$433,6,FALSE()),"")</f>
        <v/>
      </c>
      <c r="R599" s="0" t="str">
        <f aca="false">IFERROR(VLOOKUP(A599,C$3:K$433,8,FALSE()),"")</f>
        <v/>
      </c>
    </row>
    <row r="600" customFormat="false" ht="15" hidden="false" customHeight="false" outlineLevel="0" collapsed="false">
      <c r="A600" s="1" t="s">
        <v>802</v>
      </c>
      <c r="B600" s="1" t="s">
        <v>80</v>
      </c>
      <c r="G600" s="27"/>
      <c r="I600" s="27"/>
      <c r="K600" s="26"/>
      <c r="M600" s="0" t="s">
        <v>802</v>
      </c>
      <c r="N600" s="0" t="str">
        <f aca="false">IFERROR(VLOOKUP(A600,C$3:K$433,2,FALSE()),"")</f>
        <v/>
      </c>
      <c r="O600" s="0" t="str">
        <f aca="false">IFERROR(VLOOKUP(A600,C$3:K$433,3,FALSE()),"")</f>
        <v/>
      </c>
      <c r="P600" s="0" t="str">
        <f aca="false">IFERROR(VLOOKUP(A600,C$3:K$433,4,FALSE()),"")</f>
        <v/>
      </c>
      <c r="Q600" s="0" t="str">
        <f aca="false">IFERROR(VLOOKUP(A600,C$3:K$433,6,FALSE()),"")</f>
        <v/>
      </c>
      <c r="R600" s="0" t="str">
        <f aca="false">IFERROR(VLOOKUP(A600,C$3:K$433,8,FALSE()),"")</f>
        <v/>
      </c>
    </row>
    <row r="601" customFormat="false" ht="15" hidden="false" customHeight="false" outlineLevel="0" collapsed="false">
      <c r="A601" s="1" t="s">
        <v>803</v>
      </c>
      <c r="B601" s="1" t="s">
        <v>47</v>
      </c>
      <c r="G601" s="26"/>
      <c r="I601" s="27"/>
      <c r="K601" s="26"/>
      <c r="M601" s="0" t="s">
        <v>803</v>
      </c>
      <c r="N601" s="0" t="str">
        <f aca="false">IFERROR(VLOOKUP(A601,C$3:K$433,2,FALSE()),"")</f>
        <v>CB</v>
      </c>
      <c r="O601" s="0" t="n">
        <f aca="false">IFERROR(VLOOKUP(A601,C$3:K$433,3,FALSE()),"")</f>
        <v>1</v>
      </c>
      <c r="P601" s="0" t="n">
        <f aca="false">IFERROR(VLOOKUP(A601,C$3:K$433,4,FALSE()),"")</f>
        <v>0</v>
      </c>
      <c r="Q601" s="0" t="n">
        <f aca="false">IFERROR(VLOOKUP(A601,C$3:K$433,6,FALSE()),"")</f>
        <v>0</v>
      </c>
      <c r="R601" s="0" t="n">
        <f aca="false">IFERROR(VLOOKUP(A601,C$3:K$433,8,FALSE()),"")</f>
        <v>19</v>
      </c>
    </row>
    <row r="602" customFormat="false" ht="15" hidden="false" customHeight="false" outlineLevel="0" collapsed="false">
      <c r="A602" s="1" t="s">
        <v>804</v>
      </c>
      <c r="B602" s="1" t="s">
        <v>47</v>
      </c>
      <c r="G602" s="27"/>
      <c r="I602" s="27"/>
      <c r="K602" s="26"/>
      <c r="M602" s="0" t="s">
        <v>804</v>
      </c>
      <c r="N602" s="0" t="str">
        <f aca="false">IFERROR(VLOOKUP(A602,C$3:K$433,2,FALSE()),"")</f>
        <v>CB</v>
      </c>
      <c r="O602" s="0" t="n">
        <f aca="false">IFERROR(VLOOKUP(A602,C$3:K$433,3,FALSE()),"")</f>
        <v>14</v>
      </c>
      <c r="P602" s="0" t="n">
        <f aca="false">IFERROR(VLOOKUP(A602,C$3:K$433,4,FALSE()),"")</f>
        <v>0</v>
      </c>
      <c r="Q602" s="0" t="n">
        <f aca="false">IFERROR(VLOOKUP(A602,C$3:K$433,6,FALSE()),"")</f>
        <v>821</v>
      </c>
      <c r="R602" s="0" t="n">
        <f aca="false">IFERROR(VLOOKUP(A602,C$3:K$433,8,FALSE()),"")</f>
        <v>92</v>
      </c>
    </row>
    <row r="603" customFormat="false" ht="15" hidden="false" customHeight="false" outlineLevel="0" collapsed="false">
      <c r="A603" s="1" t="s">
        <v>805</v>
      </c>
      <c r="B603" s="1" t="s">
        <v>30</v>
      </c>
      <c r="G603" s="27"/>
      <c r="I603" s="26"/>
      <c r="K603" s="27"/>
      <c r="M603" s="0" t="s">
        <v>805</v>
      </c>
      <c r="N603" s="0" t="str">
        <f aca="false">IFERROR(VLOOKUP(A603,C$3:K$433,2,FALSE()),"")</f>
        <v>SS</v>
      </c>
      <c r="O603" s="0" t="n">
        <f aca="false">IFERROR(VLOOKUP(A603,C$3:K$433,3,FALSE()),"")</f>
        <v>3</v>
      </c>
      <c r="P603" s="0" t="n">
        <f aca="false">IFERROR(VLOOKUP(A603,C$3:K$433,4,FALSE()),"")</f>
        <v>0</v>
      </c>
      <c r="Q603" s="0" t="n">
        <f aca="false">IFERROR(VLOOKUP(A603,C$3:K$433,6,FALSE()),"")</f>
        <v>3</v>
      </c>
      <c r="R603" s="0" t="n">
        <f aca="false">IFERROR(VLOOKUP(A603,C$3:K$433,8,FALSE()),"")</f>
        <v>43</v>
      </c>
    </row>
    <row r="604" customFormat="false" ht="15" hidden="false" customHeight="false" outlineLevel="0" collapsed="false">
      <c r="A604" s="1" t="s">
        <v>806</v>
      </c>
      <c r="B604" s="1" t="s">
        <v>16</v>
      </c>
      <c r="G604" s="27"/>
      <c r="I604" s="27"/>
      <c r="K604" s="26"/>
      <c r="M604" s="0" t="s">
        <v>806</v>
      </c>
      <c r="N604" s="0" t="str">
        <f aca="false">IFERROR(VLOOKUP(A604,C$3:K$433,2,FALSE()),"")</f>
        <v/>
      </c>
      <c r="O604" s="0" t="str">
        <f aca="false">IFERROR(VLOOKUP(A604,C$3:K$433,3,FALSE()),"")</f>
        <v/>
      </c>
      <c r="P604" s="0" t="str">
        <f aca="false">IFERROR(VLOOKUP(A604,C$3:K$433,4,FALSE()),"")</f>
        <v/>
      </c>
      <c r="Q604" s="0" t="str">
        <f aca="false">IFERROR(VLOOKUP(A604,C$3:K$433,6,FALSE()),"")</f>
        <v/>
      </c>
      <c r="R604" s="0" t="str">
        <f aca="false">IFERROR(VLOOKUP(A604,C$3:K$433,8,FALSE()),"")</f>
        <v/>
      </c>
    </row>
    <row r="605" customFormat="false" ht="15" hidden="false" customHeight="false" outlineLevel="0" collapsed="false">
      <c r="A605" s="1" t="s">
        <v>807</v>
      </c>
      <c r="B605" s="1" t="s">
        <v>34</v>
      </c>
      <c r="G605" s="26"/>
      <c r="I605" s="27"/>
      <c r="K605" s="27"/>
      <c r="M605" s="0" t="s">
        <v>807</v>
      </c>
      <c r="N605" s="0" t="str">
        <f aca="false">IFERROR(VLOOKUP(A605,C$3:K$433,2,FALSE()),"")</f>
        <v/>
      </c>
      <c r="O605" s="0" t="str">
        <f aca="false">IFERROR(VLOOKUP(A605,C$3:K$433,3,FALSE()),"")</f>
        <v/>
      </c>
      <c r="P605" s="0" t="str">
        <f aca="false">IFERROR(VLOOKUP(A605,C$3:K$433,4,FALSE()),"")</f>
        <v/>
      </c>
      <c r="Q605" s="0" t="str">
        <f aca="false">IFERROR(VLOOKUP(A605,C$3:K$433,6,FALSE()),"")</f>
        <v/>
      </c>
      <c r="R605" s="0" t="str">
        <f aca="false">IFERROR(VLOOKUP(A605,C$3:K$433,8,FALSE()),"")</f>
        <v/>
      </c>
    </row>
    <row r="606" customFormat="false" ht="15" hidden="false" customHeight="false" outlineLevel="0" collapsed="false">
      <c r="A606" s="1" t="s">
        <v>809</v>
      </c>
      <c r="B606" s="1" t="s">
        <v>13</v>
      </c>
      <c r="G606" s="27"/>
      <c r="I606" s="26"/>
      <c r="K606" s="26"/>
      <c r="M606" s="0" t="s">
        <v>809</v>
      </c>
      <c r="N606" s="0" t="str">
        <f aca="false">IFERROR(VLOOKUP(A606,C$3:K$433,2,FALSE()),"")</f>
        <v/>
      </c>
      <c r="O606" s="0" t="str">
        <f aca="false">IFERROR(VLOOKUP(A606,C$3:K$433,3,FALSE()),"")</f>
        <v/>
      </c>
      <c r="P606" s="0" t="str">
        <f aca="false">IFERROR(VLOOKUP(A606,C$3:K$433,4,FALSE()),"")</f>
        <v/>
      </c>
      <c r="Q606" s="0" t="str">
        <f aca="false">IFERROR(VLOOKUP(A606,C$3:K$433,6,FALSE()),"")</f>
        <v/>
      </c>
      <c r="R606" s="0" t="str">
        <f aca="false">IFERROR(VLOOKUP(A606,C$3:K$433,8,FALSE()),"")</f>
        <v/>
      </c>
    </row>
    <row r="607" customFormat="false" ht="15" hidden="false" customHeight="false" outlineLevel="0" collapsed="false">
      <c r="A607" s="1" t="s">
        <v>810</v>
      </c>
      <c r="B607" s="1" t="s">
        <v>55</v>
      </c>
      <c r="G607" s="27"/>
      <c r="I607" s="26"/>
      <c r="K607" s="26"/>
      <c r="M607" s="0" t="s">
        <v>810</v>
      </c>
      <c r="N607" s="0" t="str">
        <f aca="false">IFERROR(VLOOKUP(A607,C$3:K$433,2,FALSE()),"")</f>
        <v>DE</v>
      </c>
      <c r="O607" s="0" t="n">
        <f aca="false">IFERROR(VLOOKUP(A607,C$3:K$433,3,FALSE()),"")</f>
        <v>6</v>
      </c>
      <c r="P607" s="0" t="n">
        <f aca="false">IFERROR(VLOOKUP(A607,C$3:K$433,4,FALSE()),"")</f>
        <v>0</v>
      </c>
      <c r="Q607" s="0" t="n">
        <f aca="false">IFERROR(VLOOKUP(A607,C$3:K$433,6,FALSE()),"")</f>
        <v>139</v>
      </c>
      <c r="R607" s="0" t="n">
        <f aca="false">IFERROR(VLOOKUP(A607,C$3:K$433,8,FALSE()),"")</f>
        <v>7</v>
      </c>
    </row>
    <row r="608" customFormat="false" ht="15" hidden="false" customHeight="false" outlineLevel="0" collapsed="false">
      <c r="A608" s="1" t="s">
        <v>812</v>
      </c>
      <c r="B608" s="1" t="s">
        <v>55</v>
      </c>
      <c r="G608" s="27"/>
      <c r="I608" s="26"/>
      <c r="K608" s="26"/>
      <c r="M608" s="0" t="s">
        <v>812</v>
      </c>
      <c r="N608" s="0" t="str">
        <f aca="false">IFERROR(VLOOKUP(A608,C$3:K$433,2,FALSE()),"")</f>
        <v/>
      </c>
      <c r="O608" s="0" t="str">
        <f aca="false">IFERROR(VLOOKUP(A608,C$3:K$433,3,FALSE()),"")</f>
        <v/>
      </c>
      <c r="P608" s="0" t="str">
        <f aca="false">IFERROR(VLOOKUP(A608,C$3:K$433,4,FALSE()),"")</f>
        <v/>
      </c>
      <c r="Q608" s="0" t="str">
        <f aca="false">IFERROR(VLOOKUP(A608,C$3:K$433,6,FALSE()),"")</f>
        <v/>
      </c>
      <c r="R608" s="0" t="str">
        <f aca="false">IFERROR(VLOOKUP(A608,C$3:K$433,8,FALSE()),"")</f>
        <v/>
      </c>
    </row>
    <row r="609" customFormat="false" ht="15" hidden="false" customHeight="false" outlineLevel="0" collapsed="false">
      <c r="A609" s="1" t="s">
        <v>813</v>
      </c>
      <c r="B609" s="1" t="s">
        <v>37</v>
      </c>
      <c r="G609" s="27"/>
      <c r="I609" s="26"/>
      <c r="K609" s="27"/>
      <c r="M609" s="0" t="s">
        <v>813</v>
      </c>
      <c r="N609" s="0" t="str">
        <f aca="false">IFERROR(VLOOKUP(A609,C$3:K$433,2,FALSE()),"")</f>
        <v/>
      </c>
      <c r="O609" s="0" t="str">
        <f aca="false">IFERROR(VLOOKUP(A609,C$3:K$433,3,FALSE()),"")</f>
        <v/>
      </c>
      <c r="P609" s="0" t="str">
        <f aca="false">IFERROR(VLOOKUP(A609,C$3:K$433,4,FALSE()),"")</f>
        <v/>
      </c>
      <c r="Q609" s="0" t="str">
        <f aca="false">IFERROR(VLOOKUP(A609,C$3:K$433,6,FALSE()),"")</f>
        <v/>
      </c>
      <c r="R609" s="0" t="str">
        <f aca="false">IFERROR(VLOOKUP(A609,C$3:K$433,8,FALSE()),"")</f>
        <v/>
      </c>
    </row>
    <row r="610" customFormat="false" ht="15" hidden="false" customHeight="false" outlineLevel="0" collapsed="false">
      <c r="A610" s="1" t="s">
        <v>814</v>
      </c>
      <c r="B610" s="1" t="s">
        <v>55</v>
      </c>
      <c r="G610" s="26"/>
      <c r="I610" s="27"/>
      <c r="K610" s="26"/>
      <c r="M610" s="0" t="s">
        <v>814</v>
      </c>
      <c r="N610" s="0" t="str">
        <f aca="false">IFERROR(VLOOKUP(A610,C$3:K$433,2,FALSE()),"")</f>
        <v>DE</v>
      </c>
      <c r="O610" s="0" t="n">
        <f aca="false">IFERROR(VLOOKUP(A610,C$3:K$433,3,FALSE()),"")</f>
        <v>8</v>
      </c>
      <c r="P610" s="0" t="n">
        <f aca="false">IFERROR(VLOOKUP(A610,C$3:K$433,4,FALSE()),"")</f>
        <v>0</v>
      </c>
      <c r="Q610" s="0" t="n">
        <f aca="false">IFERROR(VLOOKUP(A610,C$3:K$433,6,FALSE()),"")</f>
        <v>174</v>
      </c>
      <c r="R610" s="0" t="n">
        <f aca="false">IFERROR(VLOOKUP(A610,C$3:K$433,8,FALSE()),"")</f>
        <v>72</v>
      </c>
    </row>
    <row r="611" customFormat="false" ht="15" hidden="false" customHeight="false" outlineLevel="0" collapsed="false">
      <c r="A611" s="1" t="s">
        <v>815</v>
      </c>
      <c r="B611" s="1" t="s">
        <v>76</v>
      </c>
      <c r="G611" s="27"/>
      <c r="I611" s="26"/>
      <c r="K611" s="26"/>
      <c r="M611" s="0" t="s">
        <v>815</v>
      </c>
      <c r="N611" s="0" t="str">
        <f aca="false">IFERROR(VLOOKUP(A611,C$3:K$433,2,FALSE()),"")</f>
        <v/>
      </c>
      <c r="O611" s="0" t="str">
        <f aca="false">IFERROR(VLOOKUP(A611,C$3:K$433,3,FALSE()),"")</f>
        <v/>
      </c>
      <c r="P611" s="0" t="str">
        <f aca="false">IFERROR(VLOOKUP(A611,C$3:K$433,4,FALSE()),"")</f>
        <v/>
      </c>
      <c r="Q611" s="0" t="str">
        <f aca="false">IFERROR(VLOOKUP(A611,C$3:K$433,6,FALSE()),"")</f>
        <v/>
      </c>
      <c r="R611" s="0" t="str">
        <f aca="false">IFERROR(VLOOKUP(A611,C$3:K$433,8,FALSE()),"")</f>
        <v/>
      </c>
    </row>
    <row r="612" customFormat="false" ht="15" hidden="false" customHeight="false" outlineLevel="0" collapsed="false">
      <c r="A612" s="1" t="s">
        <v>816</v>
      </c>
      <c r="B612" s="1" t="s">
        <v>24</v>
      </c>
      <c r="G612" s="26"/>
      <c r="I612" s="27"/>
      <c r="K612" s="26"/>
      <c r="M612" s="0" t="s">
        <v>816</v>
      </c>
      <c r="N612" s="0" t="str">
        <f aca="false">IFERROR(VLOOKUP(A612,C$3:K$433,2,FALSE()),"")</f>
        <v/>
      </c>
      <c r="O612" s="0" t="str">
        <f aca="false">IFERROR(VLOOKUP(A612,C$3:K$433,3,FALSE()),"")</f>
        <v/>
      </c>
      <c r="P612" s="0" t="str">
        <f aca="false">IFERROR(VLOOKUP(A612,C$3:K$433,4,FALSE()),"")</f>
        <v/>
      </c>
      <c r="Q612" s="0" t="str">
        <f aca="false">IFERROR(VLOOKUP(A612,C$3:K$433,6,FALSE()),"")</f>
        <v/>
      </c>
      <c r="R612" s="0" t="str">
        <f aca="false">IFERROR(VLOOKUP(A612,C$3:K$433,8,FALSE()),"")</f>
        <v/>
      </c>
    </row>
    <row r="613" customFormat="false" ht="15" hidden="false" customHeight="false" outlineLevel="0" collapsed="false">
      <c r="A613" s="1" t="s">
        <v>817</v>
      </c>
      <c r="B613" s="1" t="s">
        <v>30</v>
      </c>
      <c r="G613" s="26"/>
      <c r="I613" s="27"/>
      <c r="K613" s="26"/>
      <c r="M613" s="0" t="s">
        <v>817</v>
      </c>
      <c r="N613" s="0" t="str">
        <f aca="false">IFERROR(VLOOKUP(A613,C$3:K$433,2,FALSE()),"")</f>
        <v/>
      </c>
      <c r="O613" s="0" t="str">
        <f aca="false">IFERROR(VLOOKUP(A613,C$3:K$433,3,FALSE()),"")</f>
        <v/>
      </c>
      <c r="P613" s="0" t="str">
        <f aca="false">IFERROR(VLOOKUP(A613,C$3:K$433,4,FALSE()),"")</f>
        <v/>
      </c>
      <c r="Q613" s="0" t="str">
        <f aca="false">IFERROR(VLOOKUP(A613,C$3:K$433,6,FALSE()),"")</f>
        <v/>
      </c>
      <c r="R613" s="0" t="str">
        <f aca="false">IFERROR(VLOOKUP(A613,C$3:K$433,8,FALSE()),"")</f>
        <v/>
      </c>
    </row>
    <row r="614" customFormat="false" ht="15" hidden="false" customHeight="false" outlineLevel="0" collapsed="false">
      <c r="A614" s="1" t="s">
        <v>818</v>
      </c>
      <c r="B614" s="1" t="s">
        <v>504</v>
      </c>
      <c r="G614" s="26"/>
      <c r="I614" s="27"/>
      <c r="K614" s="27"/>
      <c r="M614" s="0" t="s">
        <v>818</v>
      </c>
      <c r="N614" s="0" t="str">
        <f aca="false">IFERROR(VLOOKUP(A614,C$3:K$433,2,FALSE()),"")</f>
        <v/>
      </c>
      <c r="O614" s="0" t="str">
        <f aca="false">IFERROR(VLOOKUP(A614,C$3:K$433,3,FALSE()),"")</f>
        <v/>
      </c>
      <c r="P614" s="0" t="str">
        <f aca="false">IFERROR(VLOOKUP(A614,C$3:K$433,4,FALSE()),"")</f>
        <v/>
      </c>
      <c r="Q614" s="0" t="str">
        <f aca="false">IFERROR(VLOOKUP(A614,C$3:K$433,6,FALSE()),"")</f>
        <v/>
      </c>
      <c r="R614" s="0" t="str">
        <f aca="false">IFERROR(VLOOKUP(A614,C$3:K$433,8,FALSE()),"")</f>
        <v/>
      </c>
    </row>
    <row r="615" customFormat="false" ht="15" hidden="false" customHeight="false" outlineLevel="0" collapsed="false">
      <c r="A615" s="1" t="s">
        <v>819</v>
      </c>
      <c r="B615" s="1" t="s">
        <v>34</v>
      </c>
      <c r="G615" s="27"/>
      <c r="I615" s="26"/>
      <c r="K615" s="26"/>
      <c r="M615" s="0" t="s">
        <v>819</v>
      </c>
      <c r="N615" s="0" t="str">
        <f aca="false">IFERROR(VLOOKUP(A615,C$3:K$433,2,FALSE()),"")</f>
        <v>WR</v>
      </c>
      <c r="O615" s="0" t="n">
        <f aca="false">IFERROR(VLOOKUP(A615,C$3:K$433,3,FALSE()),"")</f>
        <v>14</v>
      </c>
      <c r="P615" s="0" t="n">
        <f aca="false">IFERROR(VLOOKUP(A615,C$3:K$433,4,FALSE()),"")</f>
        <v>313</v>
      </c>
      <c r="Q615" s="0" t="n">
        <f aca="false">IFERROR(VLOOKUP(A615,C$3:K$433,6,FALSE()),"")</f>
        <v>0</v>
      </c>
      <c r="R615" s="0" t="n">
        <f aca="false">IFERROR(VLOOKUP(A615,C$3:K$433,8,FALSE()),"")</f>
        <v>191</v>
      </c>
    </row>
    <row r="616" customFormat="false" ht="15" hidden="false" customHeight="false" outlineLevel="0" collapsed="false">
      <c r="A616" s="1" t="s">
        <v>820</v>
      </c>
      <c r="B616" s="1" t="s">
        <v>47</v>
      </c>
      <c r="G616" s="27"/>
      <c r="I616" s="26"/>
      <c r="K616" s="26"/>
      <c r="M616" s="0" t="s">
        <v>820</v>
      </c>
      <c r="N616" s="0" t="str">
        <f aca="false">IFERROR(VLOOKUP(A616,C$3:K$433,2,FALSE()),"")</f>
        <v/>
      </c>
      <c r="O616" s="0" t="str">
        <f aca="false">IFERROR(VLOOKUP(A616,C$3:K$433,3,FALSE()),"")</f>
        <v/>
      </c>
      <c r="P616" s="0" t="str">
        <f aca="false">IFERROR(VLOOKUP(A616,C$3:K$433,4,FALSE()),"")</f>
        <v/>
      </c>
      <c r="Q616" s="0" t="str">
        <f aca="false">IFERROR(VLOOKUP(A616,C$3:K$433,6,FALSE()),"")</f>
        <v/>
      </c>
      <c r="R616" s="0" t="str">
        <f aca="false">IFERROR(VLOOKUP(A616,C$3:K$433,8,FALSE()),"")</f>
        <v/>
      </c>
    </row>
    <row r="617" customFormat="false" ht="15" hidden="false" customHeight="false" outlineLevel="0" collapsed="false">
      <c r="A617" s="1" t="s">
        <v>822</v>
      </c>
      <c r="B617" s="1" t="s">
        <v>68</v>
      </c>
      <c r="G617" s="26"/>
      <c r="I617" s="26"/>
      <c r="K617" s="26"/>
      <c r="M617" s="0" t="s">
        <v>822</v>
      </c>
      <c r="N617" s="0" t="str">
        <f aca="false">IFERROR(VLOOKUP(A617,C$3:K$433,2,FALSE()),"")</f>
        <v/>
      </c>
      <c r="O617" s="0" t="str">
        <f aca="false">IFERROR(VLOOKUP(A617,C$3:K$433,3,FALSE()),"")</f>
        <v/>
      </c>
      <c r="P617" s="0" t="str">
        <f aca="false">IFERROR(VLOOKUP(A617,C$3:K$433,4,FALSE()),"")</f>
        <v/>
      </c>
      <c r="Q617" s="0" t="str">
        <f aca="false">IFERROR(VLOOKUP(A617,C$3:K$433,6,FALSE()),"")</f>
        <v/>
      </c>
      <c r="R617" s="0" t="str">
        <f aca="false">IFERROR(VLOOKUP(A617,C$3:K$433,8,FALSE()),"")</f>
        <v/>
      </c>
    </row>
    <row r="618" customFormat="false" ht="15" hidden="false" customHeight="false" outlineLevel="0" collapsed="false">
      <c r="A618" s="1" t="s">
        <v>823</v>
      </c>
      <c r="B618" s="1" t="s">
        <v>68</v>
      </c>
      <c r="G618" s="26"/>
      <c r="I618" s="27"/>
      <c r="K618" s="26"/>
      <c r="M618" s="0" t="s">
        <v>823</v>
      </c>
      <c r="N618" s="0" t="str">
        <f aca="false">IFERROR(VLOOKUP(A618,C$3:K$433,2,FALSE()),"")</f>
        <v/>
      </c>
      <c r="O618" s="0" t="str">
        <f aca="false">IFERROR(VLOOKUP(A618,C$3:K$433,3,FALSE()),"")</f>
        <v/>
      </c>
      <c r="P618" s="0" t="str">
        <f aca="false">IFERROR(VLOOKUP(A618,C$3:K$433,4,FALSE()),"")</f>
        <v/>
      </c>
      <c r="Q618" s="0" t="str">
        <f aca="false">IFERROR(VLOOKUP(A618,C$3:K$433,6,FALSE()),"")</f>
        <v/>
      </c>
      <c r="R618" s="0" t="str">
        <f aca="false">IFERROR(VLOOKUP(A618,C$3:K$433,8,FALSE()),"")</f>
        <v/>
      </c>
    </row>
    <row r="619" customFormat="false" ht="15" hidden="false" customHeight="false" outlineLevel="0" collapsed="false">
      <c r="A619" s="1" t="s">
        <v>824</v>
      </c>
      <c r="B619" s="1" t="s">
        <v>76</v>
      </c>
      <c r="G619" s="27"/>
      <c r="I619" s="26"/>
      <c r="K619" s="26"/>
      <c r="M619" s="0" t="s">
        <v>824</v>
      </c>
      <c r="N619" s="0" t="str">
        <f aca="false">IFERROR(VLOOKUP(A619,C$3:K$433,2,FALSE()),"")</f>
        <v>QB</v>
      </c>
      <c r="O619" s="0" t="n">
        <f aca="false">IFERROR(VLOOKUP(A619,C$3:K$433,3,FALSE()),"")</f>
        <v>1</v>
      </c>
      <c r="P619" s="0" t="n">
        <f aca="false">IFERROR(VLOOKUP(A619,C$3:K$433,4,FALSE()),"")</f>
        <v>16</v>
      </c>
      <c r="Q619" s="0" t="n">
        <f aca="false">IFERROR(VLOOKUP(A619,C$3:K$433,6,FALSE()),"")</f>
        <v>0</v>
      </c>
      <c r="R619" s="0" t="n">
        <f aca="false">IFERROR(VLOOKUP(A619,C$3:K$433,8,FALSE()),"")</f>
        <v>0</v>
      </c>
    </row>
    <row r="620" customFormat="false" ht="15" hidden="false" customHeight="false" outlineLevel="0" collapsed="false">
      <c r="A620" s="1" t="s">
        <v>825</v>
      </c>
      <c r="B620" s="1" t="s">
        <v>47</v>
      </c>
      <c r="G620" s="26"/>
      <c r="I620" s="27"/>
      <c r="K620" s="27"/>
      <c r="M620" s="0" t="s">
        <v>825</v>
      </c>
      <c r="N620" s="0" t="str">
        <f aca="false">IFERROR(VLOOKUP(A620,C$3:K$433,2,FALSE()),"")</f>
        <v/>
      </c>
      <c r="O620" s="0" t="str">
        <f aca="false">IFERROR(VLOOKUP(A620,C$3:K$433,3,FALSE()),"")</f>
        <v/>
      </c>
      <c r="P620" s="0" t="str">
        <f aca="false">IFERROR(VLOOKUP(A620,C$3:K$433,4,FALSE()),"")</f>
        <v/>
      </c>
      <c r="Q620" s="0" t="str">
        <f aca="false">IFERROR(VLOOKUP(A620,C$3:K$433,6,FALSE()),"")</f>
        <v/>
      </c>
      <c r="R620" s="0" t="str">
        <f aca="false">IFERROR(VLOOKUP(A620,C$3:K$433,8,FALSE()),"")</f>
        <v/>
      </c>
    </row>
    <row r="621" customFormat="false" ht="15" hidden="false" customHeight="false" outlineLevel="0" collapsed="false">
      <c r="A621" s="1" t="s">
        <v>826</v>
      </c>
      <c r="B621" s="1" t="s">
        <v>30</v>
      </c>
      <c r="G621" s="26"/>
      <c r="I621" s="27"/>
      <c r="K621" s="26"/>
      <c r="M621" s="0" t="s">
        <v>826</v>
      </c>
      <c r="N621" s="0" t="str">
        <f aca="false">IFERROR(VLOOKUP(A621,C$3:K$433,2,FALSE()),"")</f>
        <v/>
      </c>
      <c r="O621" s="0" t="str">
        <f aca="false">IFERROR(VLOOKUP(A621,C$3:K$433,3,FALSE()),"")</f>
        <v/>
      </c>
      <c r="P621" s="0" t="str">
        <f aca="false">IFERROR(VLOOKUP(A621,C$3:K$433,4,FALSE()),"")</f>
        <v/>
      </c>
      <c r="Q621" s="0" t="str">
        <f aca="false">IFERROR(VLOOKUP(A621,C$3:K$433,6,FALSE()),"")</f>
        <v/>
      </c>
      <c r="R621" s="0" t="str">
        <f aca="false">IFERROR(VLOOKUP(A621,C$3:K$433,8,FALSE()),"")</f>
        <v/>
      </c>
    </row>
    <row r="622" customFormat="false" ht="15" hidden="false" customHeight="false" outlineLevel="0" collapsed="false">
      <c r="A622" s="1" t="s">
        <v>827</v>
      </c>
      <c r="B622" s="1" t="s">
        <v>68</v>
      </c>
      <c r="G622" s="27"/>
      <c r="I622" s="26"/>
      <c r="K622" s="26"/>
      <c r="M622" s="0" t="s">
        <v>827</v>
      </c>
      <c r="N622" s="0" t="str">
        <f aca="false">IFERROR(VLOOKUP(A622,C$3:K$433,2,FALSE()),"")</f>
        <v/>
      </c>
      <c r="O622" s="0" t="str">
        <f aca="false">IFERROR(VLOOKUP(A622,C$3:K$433,3,FALSE()),"")</f>
        <v/>
      </c>
      <c r="P622" s="0" t="str">
        <f aca="false">IFERROR(VLOOKUP(A622,C$3:K$433,4,FALSE()),"")</f>
        <v/>
      </c>
      <c r="Q622" s="0" t="str">
        <f aca="false">IFERROR(VLOOKUP(A622,C$3:K$433,6,FALSE()),"")</f>
        <v/>
      </c>
      <c r="R622" s="0" t="str">
        <f aca="false">IFERROR(VLOOKUP(A622,C$3:K$433,8,FALSE()),"")</f>
        <v/>
      </c>
    </row>
    <row r="623" customFormat="false" ht="15" hidden="false" customHeight="false" outlineLevel="0" collapsed="false">
      <c r="A623" s="1" t="s">
        <v>828</v>
      </c>
      <c r="B623" s="1" t="s">
        <v>34</v>
      </c>
      <c r="G623" s="27"/>
      <c r="I623" s="26"/>
      <c r="K623" s="26"/>
      <c r="M623" s="0" t="s">
        <v>828</v>
      </c>
      <c r="N623" s="0" t="str">
        <f aca="false">IFERROR(VLOOKUP(A623,C$3:K$433,2,FALSE()),"")</f>
        <v/>
      </c>
      <c r="O623" s="0" t="str">
        <f aca="false">IFERROR(VLOOKUP(A623,C$3:K$433,3,FALSE()),"")</f>
        <v/>
      </c>
      <c r="P623" s="0" t="str">
        <f aca="false">IFERROR(VLOOKUP(A623,C$3:K$433,4,FALSE()),"")</f>
        <v/>
      </c>
      <c r="Q623" s="0" t="str">
        <f aca="false">IFERROR(VLOOKUP(A623,C$3:K$433,6,FALSE()),"")</f>
        <v/>
      </c>
      <c r="R623" s="0" t="str">
        <f aca="false">IFERROR(VLOOKUP(A623,C$3:K$433,8,FALSE()),"")</f>
        <v/>
      </c>
    </row>
    <row r="624" customFormat="false" ht="15" hidden="false" customHeight="false" outlineLevel="0" collapsed="false">
      <c r="A624" s="1" t="s">
        <v>829</v>
      </c>
      <c r="B624" s="1" t="s">
        <v>76</v>
      </c>
      <c r="G624" s="27"/>
      <c r="I624" s="26"/>
      <c r="K624" s="26"/>
      <c r="M624" s="0" t="s">
        <v>829</v>
      </c>
      <c r="N624" s="0" t="str">
        <f aca="false">IFERROR(VLOOKUP(A624,C$3:K$433,2,FALSE()),"")</f>
        <v/>
      </c>
      <c r="O624" s="0" t="str">
        <f aca="false">IFERROR(VLOOKUP(A624,C$3:K$433,3,FALSE()),"")</f>
        <v/>
      </c>
      <c r="P624" s="0" t="str">
        <f aca="false">IFERROR(VLOOKUP(A624,C$3:K$433,4,FALSE()),"")</f>
        <v/>
      </c>
      <c r="Q624" s="0" t="str">
        <f aca="false">IFERROR(VLOOKUP(A624,C$3:K$433,6,FALSE()),"")</f>
        <v/>
      </c>
      <c r="R624" s="0" t="str">
        <f aca="false">IFERROR(VLOOKUP(A624,C$3:K$433,8,FALSE()),"")</f>
        <v/>
      </c>
    </row>
    <row r="625" customFormat="false" ht="15" hidden="false" customHeight="false" outlineLevel="0" collapsed="false">
      <c r="A625" s="1" t="s">
        <v>830</v>
      </c>
      <c r="B625" s="1" t="s">
        <v>80</v>
      </c>
      <c r="G625" s="27"/>
      <c r="I625" s="27"/>
      <c r="K625" s="26"/>
      <c r="M625" s="0" t="s">
        <v>830</v>
      </c>
      <c r="N625" s="0" t="str">
        <f aca="false">IFERROR(VLOOKUP(A625,C$3:K$433,2,FALSE()),"")</f>
        <v>C</v>
      </c>
      <c r="O625" s="0" t="n">
        <f aca="false">IFERROR(VLOOKUP(A625,C$3:K$433,3,FALSE()),"")</f>
        <v>2</v>
      </c>
      <c r="P625" s="0" t="n">
        <f aca="false">IFERROR(VLOOKUP(A625,C$3:K$433,4,FALSE()),"")</f>
        <v>3</v>
      </c>
      <c r="Q625" s="0" t="n">
        <f aca="false">IFERROR(VLOOKUP(A625,C$3:K$433,6,FALSE()),"")</f>
        <v>0</v>
      </c>
      <c r="R625" s="0" t="n">
        <f aca="false">IFERROR(VLOOKUP(A625,C$3:K$433,8,FALSE()),"")</f>
        <v>9</v>
      </c>
    </row>
    <row r="626" customFormat="false" ht="15" hidden="false" customHeight="false" outlineLevel="0" collapsed="false">
      <c r="A626" s="1" t="s">
        <v>831</v>
      </c>
      <c r="B626" s="1" t="s">
        <v>55</v>
      </c>
      <c r="G626" s="27"/>
      <c r="I626" s="26"/>
      <c r="K626" s="26"/>
      <c r="M626" s="0" t="s">
        <v>831</v>
      </c>
      <c r="N626" s="0" t="str">
        <f aca="false">IFERROR(VLOOKUP(A626,C$3:K$433,2,FALSE()),"")</f>
        <v>LB</v>
      </c>
      <c r="O626" s="0" t="n">
        <f aca="false">IFERROR(VLOOKUP(A626,C$3:K$433,3,FALSE()),"")</f>
        <v>16</v>
      </c>
      <c r="P626" s="0" t="n">
        <f aca="false">IFERROR(VLOOKUP(A626,C$3:K$433,4,FALSE()),"")</f>
        <v>0</v>
      </c>
      <c r="Q626" s="0" t="n">
        <f aca="false">IFERROR(VLOOKUP(A626,C$3:K$433,6,FALSE()),"")</f>
        <v>666</v>
      </c>
      <c r="R626" s="0" t="n">
        <f aca="false">IFERROR(VLOOKUP(A626,C$3:K$433,8,FALSE()),"")</f>
        <v>2</v>
      </c>
    </row>
    <row r="627" customFormat="false" ht="15" hidden="false" customHeight="false" outlineLevel="0" collapsed="false">
      <c r="A627" s="1" t="s">
        <v>832</v>
      </c>
      <c r="B627" s="1" t="s">
        <v>34</v>
      </c>
      <c r="G627" s="26"/>
      <c r="I627" s="27"/>
      <c r="K627" s="26"/>
      <c r="M627" s="0" t="s">
        <v>832</v>
      </c>
      <c r="N627" s="0" t="str">
        <f aca="false">IFERROR(VLOOKUP(A627,C$3:K$433,2,FALSE()),"")</f>
        <v>WR</v>
      </c>
      <c r="O627" s="0" t="n">
        <f aca="false">IFERROR(VLOOKUP(A627,C$3:K$433,3,FALSE()),"")</f>
        <v>5</v>
      </c>
      <c r="P627" s="0" t="n">
        <f aca="false">IFERROR(VLOOKUP(A627,C$3:K$433,4,FALSE()),"")</f>
        <v>30</v>
      </c>
      <c r="Q627" s="0" t="n">
        <f aca="false">IFERROR(VLOOKUP(A627,C$3:K$433,6,FALSE()),"")</f>
        <v>0</v>
      </c>
      <c r="R627" s="0" t="n">
        <f aca="false">IFERROR(VLOOKUP(A627,C$3:K$433,8,FALSE()),"")</f>
        <v>0</v>
      </c>
    </row>
    <row r="628" customFormat="false" ht="15" hidden="false" customHeight="false" outlineLevel="0" collapsed="false">
      <c r="A628" s="1" t="s">
        <v>833</v>
      </c>
      <c r="B628" s="1" t="s">
        <v>24</v>
      </c>
      <c r="G628" s="26"/>
      <c r="I628" s="27"/>
      <c r="K628" s="26"/>
      <c r="M628" s="0" t="s">
        <v>833</v>
      </c>
      <c r="N628" s="0" t="str">
        <f aca="false">IFERROR(VLOOKUP(A628,C$3:K$433,2,FALSE()),"")</f>
        <v>LB</v>
      </c>
      <c r="O628" s="0" t="n">
        <f aca="false">IFERROR(VLOOKUP(A628,C$3:K$433,3,FALSE()),"")</f>
        <v>14</v>
      </c>
      <c r="P628" s="0" t="n">
        <f aca="false">IFERROR(VLOOKUP(A628,C$3:K$433,4,FALSE()),"")</f>
        <v>0</v>
      </c>
      <c r="Q628" s="0" t="n">
        <f aca="false">IFERROR(VLOOKUP(A628,C$3:K$433,6,FALSE()),"")</f>
        <v>534</v>
      </c>
      <c r="R628" s="0" t="n">
        <f aca="false">IFERROR(VLOOKUP(A628,C$3:K$433,8,FALSE()),"")</f>
        <v>148</v>
      </c>
    </row>
    <row r="629" customFormat="false" ht="15" hidden="false" customHeight="false" outlineLevel="0" collapsed="false">
      <c r="A629" s="1" t="s">
        <v>834</v>
      </c>
      <c r="B629" s="1" t="s">
        <v>80</v>
      </c>
      <c r="G629" s="26"/>
      <c r="I629" s="27"/>
      <c r="K629" s="26"/>
      <c r="M629" s="0" t="s">
        <v>834</v>
      </c>
      <c r="N629" s="0" t="str">
        <f aca="false">IFERROR(VLOOKUP(A629,C$3:K$433,2,FALSE()),"")</f>
        <v/>
      </c>
      <c r="O629" s="0" t="str">
        <f aca="false">IFERROR(VLOOKUP(A629,C$3:K$433,3,FALSE()),"")</f>
        <v/>
      </c>
      <c r="P629" s="0" t="str">
        <f aca="false">IFERROR(VLOOKUP(A629,C$3:K$433,4,FALSE()),"")</f>
        <v/>
      </c>
      <c r="Q629" s="0" t="str">
        <f aca="false">IFERROR(VLOOKUP(A629,C$3:K$433,6,FALSE()),"")</f>
        <v/>
      </c>
      <c r="R629" s="0" t="str">
        <f aca="false">IFERROR(VLOOKUP(A629,C$3:K$433,8,FALSE()),"")</f>
        <v/>
      </c>
    </row>
    <row r="630" customFormat="false" ht="15" hidden="false" customHeight="false" outlineLevel="0" collapsed="false">
      <c r="A630" s="1" t="s">
        <v>835</v>
      </c>
      <c r="B630" s="1" t="s">
        <v>55</v>
      </c>
      <c r="G630" s="26"/>
      <c r="I630" s="27"/>
      <c r="K630" s="26"/>
      <c r="M630" s="0" t="s">
        <v>835</v>
      </c>
      <c r="N630" s="0" t="str">
        <f aca="false">IFERROR(VLOOKUP(A630,C$3:K$433,2,FALSE()),"")</f>
        <v/>
      </c>
      <c r="O630" s="0" t="str">
        <f aca="false">IFERROR(VLOOKUP(A630,C$3:K$433,3,FALSE()),"")</f>
        <v/>
      </c>
      <c r="P630" s="0" t="str">
        <f aca="false">IFERROR(VLOOKUP(A630,C$3:K$433,4,FALSE()),"")</f>
        <v/>
      </c>
      <c r="Q630" s="0" t="str">
        <f aca="false">IFERROR(VLOOKUP(A630,C$3:K$433,6,FALSE()),"")</f>
        <v/>
      </c>
      <c r="R630" s="0" t="str">
        <f aca="false">IFERROR(VLOOKUP(A630,C$3:K$433,8,FALSE()),"")</f>
        <v/>
      </c>
    </row>
    <row r="631" customFormat="false" ht="15" hidden="false" customHeight="false" outlineLevel="0" collapsed="false">
      <c r="A631" s="1" t="s">
        <v>836</v>
      </c>
      <c r="B631" s="1" t="s">
        <v>55</v>
      </c>
      <c r="G631" s="27"/>
      <c r="I631" s="26"/>
      <c r="K631" s="26"/>
      <c r="M631" s="0" t="s">
        <v>836</v>
      </c>
      <c r="N631" s="0" t="str">
        <f aca="false">IFERROR(VLOOKUP(A631,C$3:K$433,2,FALSE()),"")</f>
        <v/>
      </c>
      <c r="O631" s="0" t="str">
        <f aca="false">IFERROR(VLOOKUP(A631,C$3:K$433,3,FALSE()),"")</f>
        <v/>
      </c>
      <c r="P631" s="0" t="str">
        <f aca="false">IFERROR(VLOOKUP(A631,C$3:K$433,4,FALSE()),"")</f>
        <v/>
      </c>
      <c r="Q631" s="0" t="str">
        <f aca="false">IFERROR(VLOOKUP(A631,C$3:K$433,6,FALSE()),"")</f>
        <v/>
      </c>
      <c r="R631" s="0" t="str">
        <f aca="false">IFERROR(VLOOKUP(A631,C$3:K$433,8,FALSE()),"")</f>
        <v/>
      </c>
    </row>
    <row r="632" customFormat="false" ht="15" hidden="false" customHeight="false" outlineLevel="0" collapsed="false">
      <c r="A632" s="1" t="s">
        <v>837</v>
      </c>
      <c r="B632" s="1" t="s">
        <v>135</v>
      </c>
      <c r="G632" s="26"/>
      <c r="I632" s="27"/>
      <c r="K632" s="26"/>
      <c r="M632" s="0" t="s">
        <v>837</v>
      </c>
      <c r="N632" s="0" t="str">
        <f aca="false">IFERROR(VLOOKUP(A632,C$3:K$433,2,FALSE()),"")</f>
        <v/>
      </c>
      <c r="O632" s="0" t="str">
        <f aca="false">IFERROR(VLOOKUP(A632,C$3:K$433,3,FALSE()),"")</f>
        <v/>
      </c>
      <c r="P632" s="0" t="str">
        <f aca="false">IFERROR(VLOOKUP(A632,C$3:K$433,4,FALSE()),"")</f>
        <v/>
      </c>
      <c r="Q632" s="0" t="str">
        <f aca="false">IFERROR(VLOOKUP(A632,C$3:K$433,6,FALSE()),"")</f>
        <v/>
      </c>
      <c r="R632" s="0" t="str">
        <f aca="false">IFERROR(VLOOKUP(A632,C$3:K$433,8,FALSE()),"")</f>
        <v/>
      </c>
    </row>
    <row r="633" customFormat="false" ht="15" hidden="false" customHeight="false" outlineLevel="0" collapsed="false">
      <c r="A633" s="1" t="s">
        <v>838</v>
      </c>
      <c r="B633" s="1" t="s">
        <v>34</v>
      </c>
      <c r="G633" s="27"/>
      <c r="I633" s="27"/>
      <c r="K633" s="26"/>
      <c r="M633" s="0" t="s">
        <v>838</v>
      </c>
      <c r="N633" s="0" t="str">
        <f aca="false">IFERROR(VLOOKUP(A633,C$3:K$433,2,FALSE()),"")</f>
        <v>WR</v>
      </c>
      <c r="O633" s="0" t="n">
        <f aca="false">IFERROR(VLOOKUP(A633,C$3:K$433,3,FALSE()),"")</f>
        <v>13</v>
      </c>
      <c r="P633" s="0" t="n">
        <f aca="false">IFERROR(VLOOKUP(A633,C$3:K$433,4,FALSE()),"")</f>
        <v>694</v>
      </c>
      <c r="Q633" s="0" t="n">
        <f aca="false">IFERROR(VLOOKUP(A633,C$3:K$433,6,FALSE()),"")</f>
        <v>0</v>
      </c>
      <c r="R633" s="0" t="n">
        <f aca="false">IFERROR(VLOOKUP(A633,C$3:K$433,8,FALSE()),"")</f>
        <v>8</v>
      </c>
    </row>
    <row r="634" customFormat="false" ht="15" hidden="false" customHeight="false" outlineLevel="0" collapsed="false">
      <c r="A634" s="1" t="s">
        <v>839</v>
      </c>
      <c r="B634" s="1" t="s">
        <v>47</v>
      </c>
      <c r="G634" s="27"/>
      <c r="I634" s="26"/>
      <c r="K634" s="26"/>
      <c r="M634" s="0" t="s">
        <v>839</v>
      </c>
      <c r="N634" s="0" t="str">
        <f aca="false">IFERROR(VLOOKUP(A634,C$3:K$433,2,FALSE()),"")</f>
        <v/>
      </c>
      <c r="O634" s="0" t="str">
        <f aca="false">IFERROR(VLOOKUP(A634,C$3:K$433,3,FALSE()),"")</f>
        <v/>
      </c>
      <c r="P634" s="0" t="str">
        <f aca="false">IFERROR(VLOOKUP(A634,C$3:K$433,4,FALSE()),"")</f>
        <v/>
      </c>
      <c r="Q634" s="0" t="str">
        <f aca="false">IFERROR(VLOOKUP(A634,C$3:K$433,6,FALSE()),"")</f>
        <v/>
      </c>
      <c r="R634" s="0" t="str">
        <f aca="false">IFERROR(VLOOKUP(A634,C$3:K$433,8,FALSE()),"")</f>
        <v/>
      </c>
    </row>
    <row r="635" customFormat="false" ht="15" hidden="false" customHeight="false" outlineLevel="0" collapsed="false">
      <c r="A635" s="1" t="s">
        <v>841</v>
      </c>
      <c r="B635" s="1" t="s">
        <v>24</v>
      </c>
      <c r="G635" s="27"/>
      <c r="I635" s="26"/>
      <c r="K635" s="26"/>
      <c r="M635" s="0" t="s">
        <v>841</v>
      </c>
      <c r="N635" s="0" t="str">
        <f aca="false">IFERROR(VLOOKUP(A635,C$3:K$433,2,FALSE()),"")</f>
        <v/>
      </c>
      <c r="O635" s="0" t="str">
        <f aca="false">IFERROR(VLOOKUP(A635,C$3:K$433,3,FALSE()),"")</f>
        <v/>
      </c>
      <c r="P635" s="0" t="str">
        <f aca="false">IFERROR(VLOOKUP(A635,C$3:K$433,4,FALSE()),"")</f>
        <v/>
      </c>
      <c r="Q635" s="0" t="str">
        <f aca="false">IFERROR(VLOOKUP(A635,C$3:K$433,6,FALSE()),"")</f>
        <v/>
      </c>
      <c r="R635" s="0" t="str">
        <f aca="false">IFERROR(VLOOKUP(A635,C$3:K$433,8,FALSE()),"")</f>
        <v/>
      </c>
    </row>
    <row r="636" customFormat="false" ht="15" hidden="false" customHeight="false" outlineLevel="0" collapsed="false">
      <c r="A636" s="1" t="s">
        <v>842</v>
      </c>
      <c r="B636" s="1" t="s">
        <v>19</v>
      </c>
      <c r="G636" s="26"/>
      <c r="I636" s="27"/>
      <c r="K636" s="26"/>
      <c r="M636" s="0" t="s">
        <v>842</v>
      </c>
      <c r="N636" s="0" t="str">
        <f aca="false">IFERROR(VLOOKUP(A636,C$3:K$433,2,FALSE()),"")</f>
        <v>LB</v>
      </c>
      <c r="O636" s="0" t="n">
        <f aca="false">IFERROR(VLOOKUP(A636,C$3:K$433,3,FALSE()),"")</f>
        <v>10</v>
      </c>
      <c r="P636" s="0" t="n">
        <f aca="false">IFERROR(VLOOKUP(A636,C$3:K$433,4,FALSE()),"")</f>
        <v>0</v>
      </c>
      <c r="Q636" s="0" t="n">
        <f aca="false">IFERROR(VLOOKUP(A636,C$3:K$433,6,FALSE()),"")</f>
        <v>133</v>
      </c>
      <c r="R636" s="0" t="n">
        <f aca="false">IFERROR(VLOOKUP(A636,C$3:K$433,8,FALSE()),"")</f>
        <v>136</v>
      </c>
    </row>
    <row r="637" customFormat="false" ht="15" hidden="false" customHeight="false" outlineLevel="0" collapsed="false">
      <c r="A637" s="1" t="s">
        <v>843</v>
      </c>
      <c r="B637" s="1" t="s">
        <v>37</v>
      </c>
      <c r="G637" s="27"/>
      <c r="I637" s="26"/>
      <c r="K637" s="26"/>
      <c r="M637" s="0" t="s">
        <v>843</v>
      </c>
      <c r="N637" s="0" t="str">
        <f aca="false">IFERROR(VLOOKUP(A637,C$3:K$433,2,FALSE()),"")</f>
        <v/>
      </c>
      <c r="O637" s="0" t="str">
        <f aca="false">IFERROR(VLOOKUP(A637,C$3:K$433,3,FALSE()),"")</f>
        <v/>
      </c>
      <c r="P637" s="0" t="str">
        <f aca="false">IFERROR(VLOOKUP(A637,C$3:K$433,4,FALSE()),"")</f>
        <v/>
      </c>
      <c r="Q637" s="0" t="str">
        <f aca="false">IFERROR(VLOOKUP(A637,C$3:K$433,6,FALSE()),"")</f>
        <v/>
      </c>
      <c r="R637" s="0" t="str">
        <f aca="false">IFERROR(VLOOKUP(A637,C$3:K$433,8,FALSE()),"")</f>
        <v/>
      </c>
    </row>
    <row r="638" customFormat="false" ht="15" hidden="false" customHeight="false" outlineLevel="0" collapsed="false">
      <c r="A638" s="1" t="s">
        <v>844</v>
      </c>
      <c r="B638" s="1" t="s">
        <v>19</v>
      </c>
      <c r="G638" s="27"/>
      <c r="I638" s="26"/>
      <c r="K638" s="26"/>
      <c r="M638" s="0" t="s">
        <v>844</v>
      </c>
      <c r="N638" s="0" t="str">
        <f aca="false">IFERROR(VLOOKUP(A638,C$3:K$433,2,FALSE()),"")</f>
        <v/>
      </c>
      <c r="O638" s="0" t="str">
        <f aca="false">IFERROR(VLOOKUP(A638,C$3:K$433,3,FALSE()),"")</f>
        <v/>
      </c>
      <c r="P638" s="0" t="str">
        <f aca="false">IFERROR(VLOOKUP(A638,C$3:K$433,4,FALSE()),"")</f>
        <v/>
      </c>
      <c r="Q638" s="0" t="str">
        <f aca="false">IFERROR(VLOOKUP(A638,C$3:K$433,6,FALSE()),"")</f>
        <v/>
      </c>
      <c r="R638" s="0" t="str">
        <f aca="false">IFERROR(VLOOKUP(A638,C$3:K$433,8,FALSE()),"")</f>
        <v/>
      </c>
    </row>
    <row r="639" customFormat="false" ht="15" hidden="false" customHeight="false" outlineLevel="0" collapsed="false">
      <c r="A639" s="1" t="s">
        <v>845</v>
      </c>
      <c r="B639" s="1" t="s">
        <v>55</v>
      </c>
      <c r="G639" s="26"/>
      <c r="I639" s="27"/>
      <c r="K639" s="27"/>
      <c r="M639" s="0" t="s">
        <v>845</v>
      </c>
      <c r="N639" s="0" t="str">
        <f aca="false">IFERROR(VLOOKUP(A639,C$3:K$433,2,FALSE()),"")</f>
        <v/>
      </c>
      <c r="O639" s="0" t="str">
        <f aca="false">IFERROR(VLOOKUP(A639,C$3:K$433,3,FALSE()),"")</f>
        <v/>
      </c>
      <c r="P639" s="0" t="str">
        <f aca="false">IFERROR(VLOOKUP(A639,C$3:K$433,4,FALSE()),"")</f>
        <v/>
      </c>
      <c r="Q639" s="0" t="str">
        <f aca="false">IFERROR(VLOOKUP(A639,C$3:K$433,6,FALSE()),"")</f>
        <v/>
      </c>
      <c r="R639" s="0" t="str">
        <f aca="false">IFERROR(VLOOKUP(A639,C$3:K$433,8,FALSE()),"")</f>
        <v/>
      </c>
    </row>
    <row r="640" customFormat="false" ht="15" hidden="false" customHeight="false" outlineLevel="0" collapsed="false">
      <c r="A640" s="1" t="s">
        <v>846</v>
      </c>
      <c r="B640" s="1" t="s">
        <v>80</v>
      </c>
      <c r="G640" s="26"/>
      <c r="I640" s="27"/>
      <c r="K640" s="26"/>
      <c r="M640" s="0" t="s">
        <v>846</v>
      </c>
      <c r="N640" s="0" t="str">
        <f aca="false">IFERROR(VLOOKUP(A640,C$3:K$433,2,FALSE()),"")</f>
        <v/>
      </c>
      <c r="O640" s="0" t="str">
        <f aca="false">IFERROR(VLOOKUP(A640,C$3:K$433,3,FALSE()),"")</f>
        <v/>
      </c>
      <c r="P640" s="0" t="str">
        <f aca="false">IFERROR(VLOOKUP(A640,C$3:K$433,4,FALSE()),"")</f>
        <v/>
      </c>
      <c r="Q640" s="0" t="str">
        <f aca="false">IFERROR(VLOOKUP(A640,C$3:K$433,6,FALSE()),"")</f>
        <v/>
      </c>
      <c r="R640" s="0" t="str">
        <f aca="false">IFERROR(VLOOKUP(A640,C$3:K$433,8,FALSE()),"")</f>
        <v/>
      </c>
    </row>
    <row r="641" customFormat="false" ht="15" hidden="false" customHeight="false" outlineLevel="0" collapsed="false">
      <c r="A641" s="1" t="s">
        <v>847</v>
      </c>
      <c r="B641" s="1" t="s">
        <v>47</v>
      </c>
      <c r="G641" s="27"/>
      <c r="I641" s="26"/>
      <c r="K641" s="26"/>
      <c r="M641" s="0" t="s">
        <v>847</v>
      </c>
      <c r="N641" s="0" t="str">
        <f aca="false">IFERROR(VLOOKUP(A641,C$3:K$433,2,FALSE()),"")</f>
        <v>CB</v>
      </c>
      <c r="O641" s="0" t="n">
        <f aca="false">IFERROR(VLOOKUP(A641,C$3:K$433,3,FALSE()),"")</f>
        <v>15</v>
      </c>
      <c r="P641" s="0" t="n">
        <f aca="false">IFERROR(VLOOKUP(A641,C$3:K$433,4,FALSE()),"")</f>
        <v>0</v>
      </c>
      <c r="Q641" s="0" t="n">
        <f aca="false">IFERROR(VLOOKUP(A641,C$3:K$433,6,FALSE()),"")</f>
        <v>1013</v>
      </c>
      <c r="R641" s="0" t="n">
        <f aca="false">IFERROR(VLOOKUP(A641,C$3:K$433,8,FALSE()),"")</f>
        <v>117</v>
      </c>
    </row>
    <row r="642" customFormat="false" ht="15" hidden="false" customHeight="false" outlineLevel="0" collapsed="false">
      <c r="A642" s="1" t="s">
        <v>848</v>
      </c>
      <c r="B642" s="1" t="s">
        <v>40</v>
      </c>
      <c r="G642" s="27"/>
      <c r="I642" s="26"/>
      <c r="K642" s="26"/>
      <c r="M642" s="0" t="s">
        <v>848</v>
      </c>
      <c r="N642" s="0" t="str">
        <f aca="false">IFERROR(VLOOKUP(A642,C$3:K$433,2,FALSE()),"")</f>
        <v/>
      </c>
      <c r="O642" s="0" t="str">
        <f aca="false">IFERROR(VLOOKUP(A642,C$3:K$433,3,FALSE()),"")</f>
        <v/>
      </c>
      <c r="P642" s="0" t="str">
        <f aca="false">IFERROR(VLOOKUP(A642,C$3:K$433,4,FALSE()),"")</f>
        <v/>
      </c>
      <c r="Q642" s="0" t="str">
        <f aca="false">IFERROR(VLOOKUP(A642,C$3:K$433,6,FALSE()),"")</f>
        <v/>
      </c>
      <c r="R642" s="0" t="str">
        <f aca="false">IFERROR(VLOOKUP(A642,C$3:K$433,8,FALSE()),"")</f>
        <v/>
      </c>
    </row>
    <row r="643" customFormat="false" ht="15" hidden="false" customHeight="false" outlineLevel="0" collapsed="false">
      <c r="A643" s="1" t="s">
        <v>849</v>
      </c>
      <c r="B643" s="1" t="s">
        <v>68</v>
      </c>
      <c r="G643" s="26"/>
      <c r="I643" s="27"/>
      <c r="K643" s="26"/>
      <c r="M643" s="0" t="s">
        <v>849</v>
      </c>
      <c r="N643" s="0" t="str">
        <f aca="false">IFERROR(VLOOKUP(A643,C$3:K$433,2,FALSE()),"")</f>
        <v>T</v>
      </c>
      <c r="O643" s="0" t="n">
        <f aca="false">IFERROR(VLOOKUP(A643,C$3:K$433,3,FALSE()),"")</f>
        <v>15</v>
      </c>
      <c r="P643" s="0" t="n">
        <f aca="false">IFERROR(VLOOKUP(A643,C$3:K$433,4,FALSE()),"")</f>
        <v>883</v>
      </c>
      <c r="Q643" s="0" t="n">
        <f aca="false">IFERROR(VLOOKUP(A643,C$3:K$433,6,FALSE()),"")</f>
        <v>0</v>
      </c>
      <c r="R643" s="0" t="n">
        <f aca="false">IFERROR(VLOOKUP(A643,C$3:K$433,8,FALSE()),"")</f>
        <v>51</v>
      </c>
    </row>
    <row r="644" customFormat="false" ht="15" hidden="false" customHeight="false" outlineLevel="0" collapsed="false">
      <c r="A644" s="1" t="s">
        <v>850</v>
      </c>
      <c r="B644" s="1" t="s">
        <v>40</v>
      </c>
      <c r="G644" s="27"/>
      <c r="I644" s="26"/>
      <c r="K644" s="26"/>
      <c r="M644" s="0" t="s">
        <v>850</v>
      </c>
      <c r="N644" s="0" t="str">
        <f aca="false">IFERROR(VLOOKUP(A644,C$3:K$433,2,FALSE()),"")</f>
        <v>RB</v>
      </c>
      <c r="O644" s="0" t="n">
        <f aca="false">IFERROR(VLOOKUP(A644,C$3:K$433,3,FALSE()),"")</f>
        <v>15</v>
      </c>
      <c r="P644" s="0" t="n">
        <f aca="false">IFERROR(VLOOKUP(A644,C$3:K$433,4,FALSE()),"")</f>
        <v>577</v>
      </c>
      <c r="Q644" s="0" t="n">
        <f aca="false">IFERROR(VLOOKUP(A644,C$3:K$433,6,FALSE()),"")</f>
        <v>0</v>
      </c>
      <c r="R644" s="0" t="n">
        <f aca="false">IFERROR(VLOOKUP(A644,C$3:K$433,8,FALSE()),"")</f>
        <v>0</v>
      </c>
    </row>
    <row r="645" customFormat="false" ht="15" hidden="false" customHeight="false" outlineLevel="0" collapsed="false">
      <c r="A645" s="1" t="s">
        <v>851</v>
      </c>
      <c r="B645" s="1" t="s">
        <v>34</v>
      </c>
      <c r="G645" s="27"/>
      <c r="I645" s="26"/>
      <c r="K645" s="26"/>
      <c r="M645" s="0" t="s">
        <v>851</v>
      </c>
      <c r="N645" s="0" t="str">
        <f aca="false">IFERROR(VLOOKUP(A645,C$3:K$433,2,FALSE()),"")</f>
        <v/>
      </c>
      <c r="O645" s="0" t="str">
        <f aca="false">IFERROR(VLOOKUP(A645,C$3:K$433,3,FALSE()),"")</f>
        <v/>
      </c>
      <c r="P645" s="0" t="str">
        <f aca="false">IFERROR(VLOOKUP(A645,C$3:K$433,4,FALSE()),"")</f>
        <v/>
      </c>
      <c r="Q645" s="0" t="str">
        <f aca="false">IFERROR(VLOOKUP(A645,C$3:K$433,6,FALSE()),"")</f>
        <v/>
      </c>
      <c r="R645" s="0" t="str">
        <f aca="false">IFERROR(VLOOKUP(A645,C$3:K$433,8,FALSE()),"")</f>
        <v/>
      </c>
    </row>
    <row r="646" customFormat="false" ht="15" hidden="false" customHeight="false" outlineLevel="0" collapsed="false">
      <c r="A646" s="1" t="s">
        <v>852</v>
      </c>
      <c r="B646" s="1" t="s">
        <v>19</v>
      </c>
      <c r="G646" s="27"/>
      <c r="I646" s="27"/>
      <c r="K646" s="26"/>
      <c r="M646" s="0" t="s">
        <v>852</v>
      </c>
      <c r="N646" s="0" t="str">
        <f aca="false">IFERROR(VLOOKUP(A646,C$3:K$433,2,FALSE()),"")</f>
        <v>LB</v>
      </c>
      <c r="O646" s="0" t="n">
        <f aca="false">IFERROR(VLOOKUP(A646,C$3:K$433,3,FALSE()),"")</f>
        <v>3</v>
      </c>
      <c r="P646" s="0" t="n">
        <f aca="false">IFERROR(VLOOKUP(A646,C$3:K$433,4,FALSE()),"")</f>
        <v>0</v>
      </c>
      <c r="Q646" s="0" t="n">
        <f aca="false">IFERROR(VLOOKUP(A646,C$3:K$433,6,FALSE()),"")</f>
        <v>0</v>
      </c>
      <c r="R646" s="0" t="n">
        <f aca="false">IFERROR(VLOOKUP(A646,C$3:K$433,8,FALSE()),"")</f>
        <v>59</v>
      </c>
      <c r="S646" s="28" t="s">
        <v>40</v>
      </c>
      <c r="T646" s="28" t="n">
        <v>13</v>
      </c>
      <c r="U646" s="28" t="n">
        <v>17</v>
      </c>
      <c r="V646" s="29" t="n">
        <v>0.0152</v>
      </c>
      <c r="W646" s="28" t="n">
        <v>0</v>
      </c>
      <c r="X646" s="30" t="n">
        <v>0</v>
      </c>
      <c r="Y646" s="28" t="n">
        <v>241</v>
      </c>
      <c r="Z646" s="29" t="n">
        <v>0.5095</v>
      </c>
    </row>
    <row r="647" customFormat="false" ht="15" hidden="false" customHeight="false" outlineLevel="0" collapsed="false">
      <c r="A647" s="1" t="s">
        <v>853</v>
      </c>
      <c r="B647" s="1" t="s">
        <v>47</v>
      </c>
      <c r="G647" s="27"/>
      <c r="I647" s="26"/>
      <c r="K647" s="26"/>
      <c r="M647" s="0" t="s">
        <v>853</v>
      </c>
      <c r="N647" s="0" t="str">
        <f aca="false">IFERROR(VLOOKUP(A647,C$3:K$433,2,FALSE()),"")</f>
        <v/>
      </c>
      <c r="O647" s="0" t="str">
        <f aca="false">IFERROR(VLOOKUP(A647,C$3:K$433,3,FALSE()),"")</f>
        <v/>
      </c>
      <c r="P647" s="0" t="str">
        <f aca="false">IFERROR(VLOOKUP(A647,C$3:K$433,4,FALSE()),"")</f>
        <v/>
      </c>
      <c r="Q647" s="0" t="str">
        <f aca="false">IFERROR(VLOOKUP(A647,C$3:K$433,6,FALSE()),"")</f>
        <v/>
      </c>
      <c r="R647" s="0" t="str">
        <f aca="false">IFERROR(VLOOKUP(A647,C$3:K$433,8,FALSE()),"")</f>
        <v/>
      </c>
    </row>
    <row r="648" customFormat="false" ht="15" hidden="false" customHeight="false" outlineLevel="0" collapsed="false">
      <c r="A648" s="1" t="s">
        <v>854</v>
      </c>
      <c r="B648" s="1" t="s">
        <v>68</v>
      </c>
      <c r="G648" s="26"/>
      <c r="I648" s="27"/>
      <c r="K648" s="26"/>
      <c r="M648" s="0" t="s">
        <v>854</v>
      </c>
      <c r="N648" s="0" t="str">
        <f aca="false">IFERROR(VLOOKUP(A648,C$3:K$433,2,FALSE()),"")</f>
        <v/>
      </c>
      <c r="O648" s="0" t="str">
        <f aca="false">IFERROR(VLOOKUP(A648,C$3:K$433,3,FALSE()),"")</f>
        <v/>
      </c>
      <c r="P648" s="0" t="str">
        <f aca="false">IFERROR(VLOOKUP(A648,C$3:K$433,4,FALSE()),"")</f>
        <v/>
      </c>
      <c r="Q648" s="0" t="str">
        <f aca="false">IFERROR(VLOOKUP(A648,C$3:K$433,6,FALSE()),"")</f>
        <v/>
      </c>
      <c r="R648" s="0" t="str">
        <f aca="false">IFERROR(VLOOKUP(A648,C$3:K$433,8,FALSE()),"")</f>
        <v/>
      </c>
    </row>
    <row r="649" customFormat="false" ht="15" hidden="false" customHeight="false" outlineLevel="0" collapsed="false">
      <c r="A649" s="1" t="s">
        <v>855</v>
      </c>
      <c r="B649" s="1" t="s">
        <v>24</v>
      </c>
      <c r="G649" s="27"/>
      <c r="I649" s="27"/>
      <c r="K649" s="26"/>
      <c r="M649" s="0" t="s">
        <v>855</v>
      </c>
      <c r="N649" s="0" t="str">
        <f aca="false">IFERROR(VLOOKUP(A649,C$3:K$433,2,FALSE()),"")</f>
        <v/>
      </c>
      <c r="O649" s="0" t="str">
        <f aca="false">IFERROR(VLOOKUP(A649,C$3:K$433,3,FALSE()),"")</f>
        <v/>
      </c>
      <c r="P649" s="0" t="str">
        <f aca="false">IFERROR(VLOOKUP(A649,C$3:K$433,4,FALSE()),"")</f>
        <v/>
      </c>
      <c r="Q649" s="0" t="str">
        <f aca="false">IFERROR(VLOOKUP(A649,C$3:K$433,6,FALSE()),"")</f>
        <v/>
      </c>
      <c r="R649" s="0" t="str">
        <f aca="false">IFERROR(VLOOKUP(A649,C$3:K$433,8,FALSE()),"")</f>
        <v/>
      </c>
    </row>
    <row r="650" customFormat="false" ht="15" hidden="false" customHeight="false" outlineLevel="0" collapsed="false">
      <c r="A650" s="1" t="s">
        <v>856</v>
      </c>
      <c r="B650" s="1" t="s">
        <v>55</v>
      </c>
      <c r="G650" s="27"/>
      <c r="I650" s="26"/>
      <c r="K650" s="26"/>
      <c r="M650" s="0" t="s">
        <v>856</v>
      </c>
      <c r="N650" s="0" t="str">
        <f aca="false">IFERROR(VLOOKUP(A650,C$3:K$433,2,FALSE()),"")</f>
        <v/>
      </c>
      <c r="O650" s="0" t="str">
        <f aca="false">IFERROR(VLOOKUP(A650,C$3:K$433,3,FALSE()),"")</f>
        <v/>
      </c>
      <c r="P650" s="0" t="str">
        <f aca="false">IFERROR(VLOOKUP(A650,C$3:K$433,4,FALSE()),"")</f>
        <v/>
      </c>
      <c r="Q650" s="0" t="str">
        <f aca="false">IFERROR(VLOOKUP(A650,C$3:K$433,6,FALSE()),"")</f>
        <v/>
      </c>
      <c r="R650" s="0" t="str">
        <f aca="false">IFERROR(VLOOKUP(A650,C$3:K$433,8,FALSE()),"")</f>
        <v/>
      </c>
    </row>
    <row r="651" customFormat="false" ht="15" hidden="false" customHeight="false" outlineLevel="0" collapsed="false">
      <c r="A651" s="1" t="s">
        <v>857</v>
      </c>
      <c r="B651" s="1" t="s">
        <v>76</v>
      </c>
      <c r="G651" s="27"/>
      <c r="I651" s="26"/>
      <c r="K651" s="26"/>
      <c r="M651" s="0" t="s">
        <v>857</v>
      </c>
      <c r="N651" s="0" t="str">
        <f aca="false">IFERROR(VLOOKUP(A651,C$3:K$433,2,FALSE()),"")</f>
        <v/>
      </c>
      <c r="O651" s="0" t="str">
        <f aca="false">IFERROR(VLOOKUP(A651,C$3:K$433,3,FALSE()),"")</f>
        <v/>
      </c>
      <c r="P651" s="0" t="str">
        <f aca="false">IFERROR(VLOOKUP(A651,C$3:K$433,4,FALSE()),"")</f>
        <v/>
      </c>
      <c r="Q651" s="0" t="str">
        <f aca="false">IFERROR(VLOOKUP(A651,C$3:K$433,6,FALSE()),"")</f>
        <v/>
      </c>
      <c r="R651" s="0" t="str">
        <f aca="false">IFERROR(VLOOKUP(A651,C$3:K$433,8,FALSE()),"")</f>
        <v/>
      </c>
    </row>
    <row r="652" customFormat="false" ht="15" hidden="false" customHeight="false" outlineLevel="0" collapsed="false">
      <c r="A652" s="1" t="s">
        <v>858</v>
      </c>
      <c r="B652" s="1" t="s">
        <v>76</v>
      </c>
      <c r="G652" s="26"/>
      <c r="I652" s="27"/>
      <c r="K652" s="27"/>
      <c r="M652" s="0" t="s">
        <v>858</v>
      </c>
      <c r="N652" s="0" t="str">
        <f aca="false">IFERROR(VLOOKUP(A652,C$3:K$433,2,FALSE()),"")</f>
        <v/>
      </c>
      <c r="O652" s="0" t="str">
        <f aca="false">IFERROR(VLOOKUP(A652,C$3:K$433,3,FALSE()),"")</f>
        <v/>
      </c>
      <c r="P652" s="0" t="str">
        <f aca="false">IFERROR(VLOOKUP(A652,C$3:K$433,4,FALSE()),"")</f>
        <v/>
      </c>
      <c r="Q652" s="0" t="str">
        <f aca="false">IFERROR(VLOOKUP(A652,C$3:K$433,6,FALSE()),"")</f>
        <v/>
      </c>
      <c r="R652" s="0" t="str">
        <f aca="false">IFERROR(VLOOKUP(A652,C$3:K$433,8,FALSE()),"")</f>
        <v/>
      </c>
    </row>
    <row r="653" customFormat="false" ht="15" hidden="false" customHeight="false" outlineLevel="0" collapsed="false">
      <c r="A653" s="1" t="s">
        <v>859</v>
      </c>
      <c r="B653" s="1" t="s">
        <v>13</v>
      </c>
      <c r="G653" s="26"/>
      <c r="I653" s="27"/>
      <c r="K653" s="26"/>
      <c r="M653" s="0" t="s">
        <v>859</v>
      </c>
      <c r="N653" s="0" t="str">
        <f aca="false">IFERROR(VLOOKUP(A653,C$3:K$433,2,FALSE()),"")</f>
        <v/>
      </c>
      <c r="O653" s="0" t="str">
        <f aca="false">IFERROR(VLOOKUP(A653,C$3:K$433,3,FALSE()),"")</f>
        <v/>
      </c>
      <c r="P653" s="0" t="str">
        <f aca="false">IFERROR(VLOOKUP(A653,C$3:K$433,4,FALSE()),"")</f>
        <v/>
      </c>
      <c r="Q653" s="0" t="str">
        <f aca="false">IFERROR(VLOOKUP(A653,C$3:K$433,6,FALSE()),"")</f>
        <v/>
      </c>
      <c r="R653" s="0" t="str">
        <f aca="false">IFERROR(VLOOKUP(A653,C$3:K$433,8,FALSE()),"")</f>
        <v/>
      </c>
    </row>
    <row r="654" customFormat="false" ht="15" hidden="false" customHeight="false" outlineLevel="0" collapsed="false">
      <c r="A654" s="1" t="s">
        <v>860</v>
      </c>
      <c r="B654" s="1" t="s">
        <v>34</v>
      </c>
      <c r="G654" s="26"/>
      <c r="I654" s="27"/>
      <c r="K654" s="26"/>
      <c r="M654" s="0" t="s">
        <v>860</v>
      </c>
      <c r="N654" s="0" t="str">
        <f aca="false">IFERROR(VLOOKUP(A654,C$3:K$433,2,FALSE()),"")</f>
        <v/>
      </c>
      <c r="O654" s="0" t="str">
        <f aca="false">IFERROR(VLOOKUP(A654,C$3:K$433,3,FALSE()),"")</f>
        <v/>
      </c>
      <c r="P654" s="0" t="str">
        <f aca="false">IFERROR(VLOOKUP(A654,C$3:K$433,4,FALSE()),"")</f>
        <v/>
      </c>
      <c r="Q654" s="0" t="str">
        <f aca="false">IFERROR(VLOOKUP(A654,C$3:K$433,6,FALSE()),"")</f>
        <v/>
      </c>
      <c r="R654" s="0" t="str">
        <f aca="false">IFERROR(VLOOKUP(A654,C$3:K$433,8,FALSE()),"")</f>
        <v/>
      </c>
    </row>
    <row r="655" customFormat="false" ht="15" hidden="false" customHeight="false" outlineLevel="0" collapsed="false">
      <c r="A655" s="1" t="s">
        <v>862</v>
      </c>
      <c r="B655" s="1" t="s">
        <v>34</v>
      </c>
      <c r="G655" s="27"/>
      <c r="I655" s="26"/>
      <c r="K655" s="26"/>
      <c r="M655" s="0" t="s">
        <v>862</v>
      </c>
      <c r="N655" s="0" t="str">
        <f aca="false">IFERROR(VLOOKUP(A655,C$3:K$433,2,FALSE()),"")</f>
        <v/>
      </c>
      <c r="O655" s="0" t="str">
        <f aca="false">IFERROR(VLOOKUP(A655,C$3:K$433,3,FALSE()),"")</f>
        <v/>
      </c>
      <c r="P655" s="0" t="str">
        <f aca="false">IFERROR(VLOOKUP(A655,C$3:K$433,4,FALSE()),"")</f>
        <v/>
      </c>
      <c r="Q655" s="0" t="str">
        <f aca="false">IFERROR(VLOOKUP(A655,C$3:K$433,6,FALSE()),"")</f>
        <v/>
      </c>
      <c r="R655" s="0" t="str">
        <f aca="false">IFERROR(VLOOKUP(A655,C$3:K$433,8,FALSE()),"")</f>
        <v/>
      </c>
    </row>
    <row r="656" customFormat="false" ht="15" hidden="false" customHeight="false" outlineLevel="0" collapsed="false">
      <c r="A656" s="1" t="s">
        <v>864</v>
      </c>
      <c r="B656" s="1" t="s">
        <v>47</v>
      </c>
      <c r="G656" s="27"/>
      <c r="I656" s="26"/>
      <c r="K656" s="26"/>
      <c r="M656" s="0" t="s">
        <v>864</v>
      </c>
      <c r="N656" s="0" t="str">
        <f aca="false">IFERROR(VLOOKUP(A656,C$3:K$433,2,FALSE()),"")</f>
        <v/>
      </c>
      <c r="O656" s="0" t="str">
        <f aca="false">IFERROR(VLOOKUP(A656,C$3:K$433,3,FALSE()),"")</f>
        <v/>
      </c>
      <c r="P656" s="0" t="str">
        <f aca="false">IFERROR(VLOOKUP(A656,C$3:K$433,4,FALSE()),"")</f>
        <v/>
      </c>
      <c r="Q656" s="0" t="str">
        <f aca="false">IFERROR(VLOOKUP(A656,C$3:K$433,6,FALSE()),"")</f>
        <v/>
      </c>
      <c r="R656" s="0" t="str">
        <f aca="false">IFERROR(VLOOKUP(A656,C$3:K$433,8,FALSE()),"")</f>
        <v/>
      </c>
    </row>
    <row r="657" customFormat="false" ht="15" hidden="false" customHeight="false" outlineLevel="0" collapsed="false">
      <c r="A657" s="1" t="s">
        <v>865</v>
      </c>
      <c r="B657" s="1" t="s">
        <v>76</v>
      </c>
      <c r="G657" s="26"/>
      <c r="I657" s="27"/>
      <c r="K657" s="26"/>
      <c r="M657" s="0" t="s">
        <v>865</v>
      </c>
      <c r="N657" s="0" t="str">
        <f aca="false">IFERROR(VLOOKUP(A657,C$3:K$433,2,FALSE()),"")</f>
        <v/>
      </c>
      <c r="O657" s="0" t="str">
        <f aca="false">IFERROR(VLOOKUP(A657,C$3:K$433,3,FALSE()),"")</f>
        <v/>
      </c>
      <c r="P657" s="0" t="str">
        <f aca="false">IFERROR(VLOOKUP(A657,C$3:K$433,4,FALSE()),"")</f>
        <v/>
      </c>
      <c r="Q657" s="0" t="str">
        <f aca="false">IFERROR(VLOOKUP(A657,C$3:K$433,6,FALSE()),"")</f>
        <v/>
      </c>
      <c r="R657" s="0" t="str">
        <f aca="false">IFERROR(VLOOKUP(A657,C$3:K$433,8,FALSE()),"")</f>
        <v/>
      </c>
    </row>
    <row r="658" customFormat="false" ht="15" hidden="false" customHeight="false" outlineLevel="0" collapsed="false">
      <c r="A658" s="1" t="s">
        <v>866</v>
      </c>
      <c r="B658" s="1" t="s">
        <v>19</v>
      </c>
      <c r="G658" s="27"/>
      <c r="I658" s="26"/>
      <c r="K658" s="26"/>
      <c r="M658" s="0" t="s">
        <v>866</v>
      </c>
      <c r="N658" s="0" t="str">
        <f aca="false">IFERROR(VLOOKUP(A658,C$3:K$433,2,FALSE()),"")</f>
        <v/>
      </c>
      <c r="O658" s="0" t="str">
        <f aca="false">IFERROR(VLOOKUP(A658,C$3:K$433,3,FALSE()),"")</f>
        <v/>
      </c>
      <c r="P658" s="0" t="str">
        <f aca="false">IFERROR(VLOOKUP(A658,C$3:K$433,4,FALSE()),"")</f>
        <v/>
      </c>
      <c r="Q658" s="0" t="str">
        <f aca="false">IFERROR(VLOOKUP(A658,C$3:K$433,6,FALSE()),"")</f>
        <v/>
      </c>
      <c r="R658" s="0" t="str">
        <f aca="false">IFERROR(VLOOKUP(A658,C$3:K$433,8,FALSE()),"")</f>
        <v/>
      </c>
    </row>
    <row r="659" customFormat="false" ht="15" hidden="false" customHeight="false" outlineLevel="0" collapsed="false">
      <c r="A659" s="1" t="s">
        <v>867</v>
      </c>
      <c r="B659" s="1" t="s">
        <v>55</v>
      </c>
      <c r="G659" s="27"/>
      <c r="I659" s="26"/>
      <c r="K659" s="26"/>
      <c r="M659" s="0" t="s">
        <v>867</v>
      </c>
      <c r="N659" s="0" t="str">
        <f aca="false">IFERROR(VLOOKUP(A659,C$3:K$433,2,FALSE()),"")</f>
        <v/>
      </c>
      <c r="O659" s="0" t="str">
        <f aca="false">IFERROR(VLOOKUP(A659,C$3:K$433,3,FALSE()),"")</f>
        <v/>
      </c>
      <c r="P659" s="0" t="str">
        <f aca="false">IFERROR(VLOOKUP(A659,C$3:K$433,4,FALSE()),"")</f>
        <v/>
      </c>
      <c r="Q659" s="0" t="str">
        <f aca="false">IFERROR(VLOOKUP(A659,C$3:K$433,6,FALSE()),"")</f>
        <v/>
      </c>
      <c r="R659" s="0" t="str">
        <f aca="false">IFERROR(VLOOKUP(A659,C$3:K$433,8,FALSE()),"")</f>
        <v/>
      </c>
    </row>
    <row r="660" customFormat="false" ht="15" hidden="false" customHeight="false" outlineLevel="0" collapsed="false">
      <c r="A660" s="1" t="s">
        <v>868</v>
      </c>
      <c r="B660" s="1" t="s">
        <v>30</v>
      </c>
      <c r="G660" s="27"/>
      <c r="I660" s="26"/>
      <c r="K660" s="26"/>
      <c r="M660" s="0" t="s">
        <v>868</v>
      </c>
      <c r="N660" s="0" t="str">
        <f aca="false">IFERROR(VLOOKUP(A660,C$3:K$433,2,FALSE()),"")</f>
        <v/>
      </c>
      <c r="O660" s="0" t="str">
        <f aca="false">IFERROR(VLOOKUP(A660,C$3:K$433,3,FALSE()),"")</f>
        <v/>
      </c>
      <c r="P660" s="0" t="str">
        <f aca="false">IFERROR(VLOOKUP(A660,C$3:K$433,4,FALSE()),"")</f>
        <v/>
      </c>
      <c r="Q660" s="0" t="str">
        <f aca="false">IFERROR(VLOOKUP(A660,C$3:K$433,6,FALSE()),"")</f>
        <v/>
      </c>
      <c r="R660" s="0" t="str">
        <f aca="false">IFERROR(VLOOKUP(A660,C$3:K$433,8,FALSE()),"")</f>
        <v/>
      </c>
    </row>
    <row r="661" customFormat="false" ht="15" hidden="false" customHeight="false" outlineLevel="0" collapsed="false">
      <c r="A661" s="1" t="s">
        <v>869</v>
      </c>
      <c r="B661" s="1" t="s">
        <v>40</v>
      </c>
      <c r="G661" s="26"/>
      <c r="I661" s="27"/>
      <c r="K661" s="26"/>
      <c r="M661" s="0" t="s">
        <v>869</v>
      </c>
      <c r="N661" s="0" t="str">
        <f aca="false">IFERROR(VLOOKUP(A661,C$3:K$433,2,FALSE()),"")</f>
        <v>RB</v>
      </c>
      <c r="O661" s="0" t="n">
        <f aca="false">IFERROR(VLOOKUP(A661,C$3:K$433,3,FALSE()),"")</f>
        <v>1</v>
      </c>
      <c r="P661" s="0" t="n">
        <f aca="false">IFERROR(VLOOKUP(A661,C$3:K$433,4,FALSE()),"")</f>
        <v>12</v>
      </c>
      <c r="Q661" s="0" t="n">
        <f aca="false">IFERROR(VLOOKUP(A661,C$3:K$433,6,FALSE()),"")</f>
        <v>0</v>
      </c>
      <c r="R661" s="0" t="n">
        <f aca="false">IFERROR(VLOOKUP(A661,C$3:K$433,8,FALSE()),"")</f>
        <v>5</v>
      </c>
    </row>
    <row r="662" customFormat="false" ht="15" hidden="false" customHeight="false" outlineLevel="0" collapsed="false">
      <c r="A662" s="1" t="s">
        <v>871</v>
      </c>
      <c r="B662" s="1" t="s">
        <v>13</v>
      </c>
      <c r="G662" s="27"/>
      <c r="I662" s="26"/>
      <c r="K662" s="26"/>
      <c r="M662" s="0" t="s">
        <v>871</v>
      </c>
      <c r="N662" s="0" t="str">
        <f aca="false">IFERROR(VLOOKUP(A662,C$3:K$433,2,FALSE()),"")</f>
        <v/>
      </c>
      <c r="O662" s="0" t="str">
        <f aca="false">IFERROR(VLOOKUP(A662,C$3:K$433,3,FALSE()),"")</f>
        <v/>
      </c>
      <c r="P662" s="0" t="str">
        <f aca="false">IFERROR(VLOOKUP(A662,C$3:K$433,4,FALSE()),"")</f>
        <v/>
      </c>
      <c r="Q662" s="0" t="str">
        <f aca="false">IFERROR(VLOOKUP(A662,C$3:K$433,6,FALSE()),"")</f>
        <v/>
      </c>
      <c r="R662" s="0" t="str">
        <f aca="false">IFERROR(VLOOKUP(A662,C$3:K$433,8,FALSE()),"")</f>
        <v/>
      </c>
    </row>
    <row r="663" customFormat="false" ht="15" hidden="false" customHeight="false" outlineLevel="0" collapsed="false">
      <c r="A663" s="1" t="s">
        <v>873</v>
      </c>
      <c r="B663" s="1" t="s">
        <v>40</v>
      </c>
      <c r="G663" s="27"/>
      <c r="I663" s="26"/>
      <c r="K663" s="26"/>
      <c r="M663" s="0" t="s">
        <v>873</v>
      </c>
      <c r="N663" s="0" t="str">
        <f aca="false">IFERROR(VLOOKUP(A663,C$3:K$433,2,FALSE()),"")</f>
        <v>RB</v>
      </c>
      <c r="O663" s="0" t="n">
        <f aca="false">IFERROR(VLOOKUP(A663,C$3:K$433,3,FALSE()),"")</f>
        <v>2</v>
      </c>
      <c r="P663" s="0" t="n">
        <f aca="false">IFERROR(VLOOKUP(A663,C$3:K$433,4,FALSE()),"")</f>
        <v>6</v>
      </c>
      <c r="Q663" s="0" t="n">
        <f aca="false">IFERROR(VLOOKUP(A663,C$3:K$433,6,FALSE()),"")</f>
        <v>0</v>
      </c>
      <c r="R663" s="0" t="n">
        <f aca="false">IFERROR(VLOOKUP(A663,C$3:K$433,8,FALSE()),"")</f>
        <v>0</v>
      </c>
    </row>
    <row r="664" customFormat="false" ht="15" hidden="false" customHeight="false" outlineLevel="0" collapsed="false">
      <c r="A664" s="1" t="s">
        <v>874</v>
      </c>
      <c r="B664" s="1" t="s">
        <v>40</v>
      </c>
      <c r="G664" s="27"/>
      <c r="I664" s="27"/>
      <c r="K664" s="26"/>
      <c r="M664" s="0" t="s">
        <v>874</v>
      </c>
      <c r="N664" s="0" t="str">
        <f aca="false">IFERROR(VLOOKUP(A664,C$3:K$433,2,FALSE()),"")</f>
        <v/>
      </c>
      <c r="O664" s="0" t="str">
        <f aca="false">IFERROR(VLOOKUP(A664,C$3:K$433,3,FALSE()),"")</f>
        <v/>
      </c>
      <c r="P664" s="0" t="str">
        <f aca="false">IFERROR(VLOOKUP(A664,C$3:K$433,4,FALSE()),"")</f>
        <v/>
      </c>
      <c r="Q664" s="0" t="str">
        <f aca="false">IFERROR(VLOOKUP(A664,C$3:K$433,6,FALSE()),"")</f>
        <v/>
      </c>
      <c r="R664" s="0" t="str">
        <f aca="false">IFERROR(VLOOKUP(A664,C$3:K$433,8,FALSE()),"")</f>
        <v/>
      </c>
    </row>
    <row r="665" customFormat="false" ht="15" hidden="false" customHeight="false" outlineLevel="0" collapsed="false">
      <c r="A665" s="1" t="s">
        <v>875</v>
      </c>
      <c r="B665" s="1" t="s">
        <v>40</v>
      </c>
      <c r="G665" s="26"/>
      <c r="I665" s="27"/>
      <c r="K665" s="27"/>
      <c r="M665" s="0" t="s">
        <v>875</v>
      </c>
      <c r="N665" s="0" t="str">
        <f aca="false">IFERROR(VLOOKUP(A665,C$3:K$433,2,FALSE()),"")</f>
        <v>RB</v>
      </c>
      <c r="O665" s="0" t="n">
        <f aca="false">IFERROR(VLOOKUP(A665,C$3:K$433,3,FALSE()),"")</f>
        <v>5</v>
      </c>
      <c r="P665" s="0" t="n">
        <f aca="false">IFERROR(VLOOKUP(A665,C$3:K$433,4,FALSE()),"")</f>
        <v>66</v>
      </c>
      <c r="Q665" s="0" t="n">
        <f aca="false">IFERROR(VLOOKUP(A665,C$3:K$433,6,FALSE()),"")</f>
        <v>0</v>
      </c>
      <c r="R665" s="0" t="n">
        <f aca="false">IFERROR(VLOOKUP(A665,C$3:K$433,8,FALSE()),"")</f>
        <v>35</v>
      </c>
    </row>
    <row r="666" customFormat="false" ht="15" hidden="false" customHeight="false" outlineLevel="0" collapsed="false">
      <c r="A666" s="1" t="s">
        <v>876</v>
      </c>
      <c r="B666" s="1" t="s">
        <v>68</v>
      </c>
      <c r="G666" s="26"/>
      <c r="I666" s="27"/>
      <c r="K666" s="27"/>
      <c r="M666" s="0" t="s">
        <v>876</v>
      </c>
      <c r="N666" s="0" t="str">
        <f aca="false">IFERROR(VLOOKUP(A666,C$3:K$433,2,FALSE()),"")</f>
        <v/>
      </c>
      <c r="O666" s="0" t="str">
        <f aca="false">IFERROR(VLOOKUP(A666,C$3:K$433,3,FALSE()),"")</f>
        <v/>
      </c>
      <c r="P666" s="0" t="str">
        <f aca="false">IFERROR(VLOOKUP(A666,C$3:K$433,4,FALSE()),"")</f>
        <v/>
      </c>
      <c r="Q666" s="0" t="str">
        <f aca="false">IFERROR(VLOOKUP(A666,C$3:K$433,6,FALSE()),"")</f>
        <v/>
      </c>
      <c r="R666" s="0" t="str">
        <f aca="false">IFERROR(VLOOKUP(A666,C$3:K$433,8,FALSE()),"")</f>
        <v/>
      </c>
    </row>
    <row r="667" customFormat="false" ht="15" hidden="false" customHeight="false" outlineLevel="0" collapsed="false">
      <c r="A667" s="1" t="s">
        <v>877</v>
      </c>
      <c r="B667" s="1" t="s">
        <v>85</v>
      </c>
      <c r="G667" s="27"/>
      <c r="I667" s="27"/>
      <c r="K667" s="26"/>
      <c r="M667" s="0" t="s">
        <v>877</v>
      </c>
      <c r="N667" s="0" t="str">
        <f aca="false">IFERROR(VLOOKUP(A667,C$3:K$433,2,FALSE()),"")</f>
        <v/>
      </c>
      <c r="O667" s="0" t="str">
        <f aca="false">IFERROR(VLOOKUP(A667,C$3:K$433,3,FALSE()),"")</f>
        <v/>
      </c>
      <c r="P667" s="0" t="str">
        <f aca="false">IFERROR(VLOOKUP(A667,C$3:K$433,4,FALSE()),"")</f>
        <v/>
      </c>
      <c r="Q667" s="0" t="str">
        <f aca="false">IFERROR(VLOOKUP(A667,C$3:K$433,6,FALSE()),"")</f>
        <v/>
      </c>
      <c r="R667" s="0" t="str">
        <f aca="false">IFERROR(VLOOKUP(A667,C$3:K$433,8,FALSE()),"")</f>
        <v/>
      </c>
    </row>
    <row r="668" customFormat="false" ht="15" hidden="false" customHeight="false" outlineLevel="0" collapsed="false">
      <c r="A668" s="1" t="s">
        <v>878</v>
      </c>
      <c r="B668" s="1" t="s">
        <v>37</v>
      </c>
      <c r="G668" s="26"/>
      <c r="I668" s="27"/>
      <c r="K668" s="27"/>
      <c r="M668" s="0" t="s">
        <v>878</v>
      </c>
      <c r="N668" s="0" t="str">
        <f aca="false">IFERROR(VLOOKUP(A668,C$3:K$433,2,FALSE()),"")</f>
        <v/>
      </c>
      <c r="O668" s="0" t="str">
        <f aca="false">IFERROR(VLOOKUP(A668,C$3:K$433,3,FALSE()),"")</f>
        <v/>
      </c>
      <c r="P668" s="0" t="str">
        <f aca="false">IFERROR(VLOOKUP(A668,C$3:K$433,4,FALSE()),"")</f>
        <v/>
      </c>
      <c r="Q668" s="0" t="str">
        <f aca="false">IFERROR(VLOOKUP(A668,C$3:K$433,6,FALSE()),"")</f>
        <v/>
      </c>
      <c r="R668" s="0" t="str">
        <f aca="false">IFERROR(VLOOKUP(A668,C$3:K$433,8,FALSE()),"")</f>
        <v/>
      </c>
    </row>
    <row r="669" customFormat="false" ht="15" hidden="false" customHeight="false" outlineLevel="0" collapsed="false">
      <c r="A669" s="1" t="s">
        <v>879</v>
      </c>
      <c r="B669" s="1" t="s">
        <v>40</v>
      </c>
      <c r="G669" s="26"/>
      <c r="I669" s="27"/>
      <c r="K669" s="27"/>
      <c r="M669" s="0" t="s">
        <v>879</v>
      </c>
      <c r="N669" s="0" t="str">
        <f aca="false">IFERROR(VLOOKUP(A669,C$3:K$433,2,FALSE()),"")</f>
        <v>RB</v>
      </c>
      <c r="O669" s="0" t="n">
        <f aca="false">IFERROR(VLOOKUP(A669,C$3:K$433,3,FALSE()),"")</f>
        <v>13</v>
      </c>
      <c r="P669" s="0" t="n">
        <f aca="false">IFERROR(VLOOKUP(A669,C$3:K$433,4,FALSE()),"")</f>
        <v>353</v>
      </c>
      <c r="Q669" s="0" t="n">
        <f aca="false">IFERROR(VLOOKUP(A669,C$3:K$433,6,FALSE()),"")</f>
        <v>0</v>
      </c>
      <c r="R669" s="0" t="n">
        <f aca="false">IFERROR(VLOOKUP(A669,C$3:K$433,8,FALSE()),"")</f>
        <v>0</v>
      </c>
    </row>
    <row r="670" customFormat="false" ht="15" hidden="false" customHeight="false" outlineLevel="0" collapsed="false">
      <c r="A670" s="1" t="s">
        <v>880</v>
      </c>
      <c r="B670" s="1" t="s">
        <v>37</v>
      </c>
      <c r="G670" s="27"/>
      <c r="I670" s="26"/>
      <c r="K670" s="26"/>
      <c r="M670" s="0" t="s">
        <v>880</v>
      </c>
      <c r="N670" s="0" t="str">
        <f aca="false">IFERROR(VLOOKUP(A670,C$3:K$433,2,FALSE()),"")</f>
        <v/>
      </c>
      <c r="O670" s="0" t="str">
        <f aca="false">IFERROR(VLOOKUP(A670,C$3:K$433,3,FALSE()),"")</f>
        <v/>
      </c>
      <c r="P670" s="0" t="str">
        <f aca="false">IFERROR(VLOOKUP(A670,C$3:K$433,4,FALSE()),"")</f>
        <v/>
      </c>
      <c r="Q670" s="0" t="str">
        <f aca="false">IFERROR(VLOOKUP(A670,C$3:K$433,6,FALSE()),"")</f>
        <v/>
      </c>
      <c r="R670" s="0" t="str">
        <f aca="false">IFERROR(VLOOKUP(A670,C$3:K$433,8,FALSE()),"")</f>
        <v/>
      </c>
    </row>
    <row r="671" customFormat="false" ht="15" hidden="false" customHeight="false" outlineLevel="0" collapsed="false">
      <c r="A671" s="1" t="s">
        <v>881</v>
      </c>
      <c r="B671" s="1" t="s">
        <v>47</v>
      </c>
      <c r="G671" s="27"/>
      <c r="I671" s="27"/>
      <c r="K671" s="26"/>
      <c r="M671" s="0" t="s">
        <v>881</v>
      </c>
      <c r="N671" s="0" t="str">
        <f aca="false">IFERROR(VLOOKUP(A671,C$3:K$433,2,FALSE()),"")</f>
        <v/>
      </c>
      <c r="O671" s="0" t="str">
        <f aca="false">IFERROR(VLOOKUP(A671,C$3:K$433,3,FALSE()),"")</f>
        <v/>
      </c>
      <c r="P671" s="0" t="str">
        <f aca="false">IFERROR(VLOOKUP(A671,C$3:K$433,4,FALSE()),"")</f>
        <v/>
      </c>
      <c r="Q671" s="0" t="str">
        <f aca="false">IFERROR(VLOOKUP(A671,C$3:K$433,6,FALSE()),"")</f>
        <v/>
      </c>
      <c r="R671" s="0" t="str">
        <f aca="false">IFERROR(VLOOKUP(A671,C$3:K$433,8,FALSE()),"")</f>
        <v/>
      </c>
    </row>
    <row r="672" customFormat="false" ht="15" hidden="false" customHeight="false" outlineLevel="0" collapsed="false">
      <c r="A672" s="1" t="s">
        <v>882</v>
      </c>
      <c r="B672" s="1" t="s">
        <v>40</v>
      </c>
      <c r="G672" s="27"/>
      <c r="I672" s="26"/>
      <c r="K672" s="26"/>
      <c r="M672" s="0" t="s">
        <v>882</v>
      </c>
      <c r="N672" s="0" t="str">
        <f aca="false">IFERROR(VLOOKUP(A672,C$3:K$433,2,FALSE()),"")</f>
        <v>RB</v>
      </c>
      <c r="O672" s="0" t="n">
        <f aca="false">IFERROR(VLOOKUP(A672,C$3:K$433,3,FALSE()),"")</f>
        <v>9</v>
      </c>
      <c r="P672" s="0" t="n">
        <f aca="false">IFERROR(VLOOKUP(A672,C$3:K$433,4,FALSE()),"")</f>
        <v>303</v>
      </c>
      <c r="Q672" s="0" t="n">
        <f aca="false">IFERROR(VLOOKUP(A672,C$3:K$433,6,FALSE()),"")</f>
        <v>0</v>
      </c>
      <c r="R672" s="0" t="n">
        <f aca="false">IFERROR(VLOOKUP(A672,C$3:K$433,8,FALSE()),"")</f>
        <v>0</v>
      </c>
    </row>
    <row r="673" customFormat="false" ht="15" hidden="false" customHeight="false" outlineLevel="0" collapsed="false">
      <c r="A673" s="1" t="s">
        <v>883</v>
      </c>
      <c r="B673" s="1" t="s">
        <v>85</v>
      </c>
      <c r="G673" s="26"/>
      <c r="I673" s="27"/>
      <c r="K673" s="26"/>
      <c r="M673" s="0" t="s">
        <v>883</v>
      </c>
      <c r="N673" s="0" t="str">
        <f aca="false">IFERROR(VLOOKUP(A673,C$3:K$433,2,FALSE()),"")</f>
        <v/>
      </c>
      <c r="O673" s="0" t="str">
        <f aca="false">IFERROR(VLOOKUP(A673,C$3:K$433,3,FALSE()),"")</f>
        <v/>
      </c>
      <c r="P673" s="0" t="str">
        <f aca="false">IFERROR(VLOOKUP(A673,C$3:K$433,4,FALSE()),"")</f>
        <v/>
      </c>
      <c r="Q673" s="0" t="str">
        <f aca="false">IFERROR(VLOOKUP(A673,C$3:K$433,6,FALSE()),"")</f>
        <v/>
      </c>
      <c r="R673" s="0" t="str">
        <f aca="false">IFERROR(VLOOKUP(A673,C$3:K$433,8,FALSE()),"")</f>
        <v/>
      </c>
    </row>
    <row r="674" customFormat="false" ht="15" hidden="false" customHeight="false" outlineLevel="0" collapsed="false">
      <c r="A674" s="1" t="s">
        <v>884</v>
      </c>
      <c r="B674" s="1" t="s">
        <v>24</v>
      </c>
      <c r="G674" s="26"/>
      <c r="I674" s="27"/>
      <c r="K674" s="26"/>
      <c r="M674" s="0" t="s">
        <v>884</v>
      </c>
      <c r="N674" s="0" t="str">
        <f aca="false">IFERROR(VLOOKUP(A674,C$3:K$433,2,FALSE()),"")</f>
        <v>LB</v>
      </c>
      <c r="O674" s="0" t="n">
        <f aca="false">IFERROR(VLOOKUP(A674,C$3:K$433,3,FALSE()),"")</f>
        <v>14</v>
      </c>
      <c r="P674" s="0" t="n">
        <f aca="false">IFERROR(VLOOKUP(A674,C$3:K$433,4,FALSE()),"")</f>
        <v>0</v>
      </c>
      <c r="Q674" s="0" t="n">
        <f aca="false">IFERROR(VLOOKUP(A674,C$3:K$433,6,FALSE()),"")</f>
        <v>63</v>
      </c>
      <c r="R674" s="0" t="n">
        <f aca="false">IFERROR(VLOOKUP(A674,C$3:K$433,8,FALSE()),"")</f>
        <v>260</v>
      </c>
    </row>
    <row r="675" customFormat="false" ht="15" hidden="false" customHeight="false" outlineLevel="0" collapsed="false">
      <c r="A675" s="1" t="s">
        <v>885</v>
      </c>
      <c r="B675" s="1" t="s">
        <v>47</v>
      </c>
      <c r="G675" s="27"/>
      <c r="I675" s="26"/>
      <c r="K675" s="27"/>
      <c r="M675" s="0" t="s">
        <v>885</v>
      </c>
      <c r="N675" s="0" t="str">
        <f aca="false">IFERROR(VLOOKUP(A675,C$3:K$433,2,FALSE()),"")</f>
        <v/>
      </c>
      <c r="O675" s="0" t="str">
        <f aca="false">IFERROR(VLOOKUP(A675,C$3:K$433,3,FALSE()),"")</f>
        <v/>
      </c>
      <c r="P675" s="0" t="str">
        <f aca="false">IFERROR(VLOOKUP(A675,C$3:K$433,4,FALSE()),"")</f>
        <v/>
      </c>
      <c r="Q675" s="0" t="str">
        <f aca="false">IFERROR(VLOOKUP(A675,C$3:K$433,6,FALSE()),"")</f>
        <v/>
      </c>
      <c r="R675" s="0" t="str">
        <f aca="false">IFERROR(VLOOKUP(A675,C$3:K$433,8,FALSE()),"")</f>
        <v/>
      </c>
    </row>
    <row r="676" customFormat="false" ht="15" hidden="false" customHeight="false" outlineLevel="0" collapsed="false">
      <c r="A676" s="1" t="s">
        <v>886</v>
      </c>
      <c r="B676" s="1" t="s">
        <v>37</v>
      </c>
      <c r="G676" s="27"/>
      <c r="I676" s="26"/>
      <c r="K676" s="26"/>
      <c r="M676" s="0" t="s">
        <v>886</v>
      </c>
      <c r="N676" s="0" t="str">
        <f aca="false">IFERROR(VLOOKUP(A676,C$3:K$433,2,FALSE()),"")</f>
        <v/>
      </c>
      <c r="O676" s="0" t="str">
        <f aca="false">IFERROR(VLOOKUP(A676,C$3:K$433,3,FALSE()),"")</f>
        <v/>
      </c>
      <c r="P676" s="0" t="str">
        <f aca="false">IFERROR(VLOOKUP(A676,C$3:K$433,4,FALSE()),"")</f>
        <v/>
      </c>
      <c r="Q676" s="0" t="str">
        <f aca="false">IFERROR(VLOOKUP(A676,C$3:K$433,6,FALSE()),"")</f>
        <v/>
      </c>
      <c r="R676" s="0" t="str">
        <f aca="false">IFERROR(VLOOKUP(A676,C$3:K$433,8,FALSE()),"")</f>
        <v/>
      </c>
    </row>
    <row r="677" customFormat="false" ht="15" hidden="false" customHeight="false" outlineLevel="0" collapsed="false">
      <c r="A677" s="1" t="s">
        <v>887</v>
      </c>
      <c r="B677" s="1" t="s">
        <v>34</v>
      </c>
      <c r="G677" s="26"/>
      <c r="I677" s="27"/>
      <c r="K677" s="27"/>
      <c r="M677" s="0" t="s">
        <v>887</v>
      </c>
      <c r="N677" s="0" t="str">
        <f aca="false">IFERROR(VLOOKUP(A677,C$3:K$433,2,FALSE()),"")</f>
        <v/>
      </c>
      <c r="O677" s="0" t="str">
        <f aca="false">IFERROR(VLOOKUP(A677,C$3:K$433,3,FALSE()),"")</f>
        <v/>
      </c>
      <c r="P677" s="0" t="str">
        <f aca="false">IFERROR(VLOOKUP(A677,C$3:K$433,4,FALSE()),"")</f>
        <v/>
      </c>
      <c r="Q677" s="0" t="str">
        <f aca="false">IFERROR(VLOOKUP(A677,C$3:K$433,6,FALSE()),"")</f>
        <v/>
      </c>
      <c r="R677" s="0" t="str">
        <f aca="false">IFERROR(VLOOKUP(A677,C$3:K$433,8,FALSE()),"")</f>
        <v/>
      </c>
    </row>
    <row r="678" customFormat="false" ht="15" hidden="false" customHeight="false" outlineLevel="0" collapsed="false">
      <c r="A678" s="1" t="s">
        <v>888</v>
      </c>
      <c r="B678" s="1" t="s">
        <v>40</v>
      </c>
      <c r="G678" s="26"/>
      <c r="I678" s="27"/>
      <c r="K678" s="26"/>
      <c r="M678" s="0" t="s">
        <v>888</v>
      </c>
      <c r="N678" s="0" t="str">
        <f aca="false">IFERROR(VLOOKUP(A678,C$3:K$433,2,FALSE()),"")</f>
        <v>RB</v>
      </c>
      <c r="O678" s="0" t="n">
        <f aca="false">IFERROR(VLOOKUP(A678,C$3:K$433,3,FALSE()),"")</f>
        <v>16</v>
      </c>
      <c r="P678" s="0" t="n">
        <f aca="false">IFERROR(VLOOKUP(A678,C$3:K$433,4,FALSE()),"")</f>
        <v>742</v>
      </c>
      <c r="Q678" s="0" t="n">
        <f aca="false">IFERROR(VLOOKUP(A678,C$3:K$433,6,FALSE()),"")</f>
        <v>0</v>
      </c>
      <c r="R678" s="0" t="n">
        <f aca="false">IFERROR(VLOOKUP(A678,C$3:K$433,8,FALSE()),"")</f>
        <v>0</v>
      </c>
    </row>
    <row r="679" customFormat="false" ht="15" hidden="false" customHeight="false" outlineLevel="0" collapsed="false">
      <c r="A679" s="1" t="s">
        <v>889</v>
      </c>
      <c r="B679" s="1" t="s">
        <v>80</v>
      </c>
      <c r="G679" s="27"/>
      <c r="I679" s="27"/>
      <c r="K679" s="26"/>
      <c r="M679" s="0" t="s">
        <v>889</v>
      </c>
      <c r="N679" s="0" t="str">
        <f aca="false">IFERROR(VLOOKUP(A679,C$3:K$433,2,FALSE()),"")</f>
        <v/>
      </c>
      <c r="O679" s="0" t="str">
        <f aca="false">IFERROR(VLOOKUP(A679,C$3:K$433,3,FALSE()),"")</f>
        <v/>
      </c>
      <c r="P679" s="0" t="str">
        <f aca="false">IFERROR(VLOOKUP(A679,C$3:K$433,4,FALSE()),"")</f>
        <v/>
      </c>
      <c r="Q679" s="0" t="str">
        <f aca="false">IFERROR(VLOOKUP(A679,C$3:K$433,6,FALSE()),"")</f>
        <v/>
      </c>
      <c r="R679" s="0" t="str">
        <f aca="false">IFERROR(VLOOKUP(A679,C$3:K$433,8,FALSE()),"")</f>
        <v/>
      </c>
    </row>
    <row r="680" customFormat="false" ht="15" hidden="false" customHeight="false" outlineLevel="0" collapsed="false">
      <c r="A680" s="1" t="s">
        <v>890</v>
      </c>
      <c r="B680" s="1" t="s">
        <v>34</v>
      </c>
      <c r="G680" s="27"/>
      <c r="I680" s="26"/>
      <c r="K680" s="26"/>
      <c r="M680" s="0" t="s">
        <v>890</v>
      </c>
      <c r="N680" s="0" t="str">
        <f aca="false">IFERROR(VLOOKUP(A680,C$3:K$433,2,FALSE()),"")</f>
        <v/>
      </c>
      <c r="O680" s="0" t="str">
        <f aca="false">IFERROR(VLOOKUP(A680,C$3:K$433,3,FALSE()),"")</f>
        <v/>
      </c>
      <c r="P680" s="0" t="str">
        <f aca="false">IFERROR(VLOOKUP(A680,C$3:K$433,4,FALSE()),"")</f>
        <v/>
      </c>
      <c r="Q680" s="0" t="str">
        <f aca="false">IFERROR(VLOOKUP(A680,C$3:K$433,6,FALSE()),"")</f>
        <v/>
      </c>
      <c r="R680" s="0" t="str">
        <f aca="false">IFERROR(VLOOKUP(A680,C$3:K$433,8,FALSE()),"")</f>
        <v/>
      </c>
    </row>
    <row r="681" customFormat="false" ht="15" hidden="false" customHeight="false" outlineLevel="0" collapsed="false">
      <c r="A681" s="1" t="s">
        <v>891</v>
      </c>
      <c r="B681" s="1" t="s">
        <v>40</v>
      </c>
      <c r="G681" s="27"/>
      <c r="I681" s="26"/>
      <c r="K681" s="26"/>
      <c r="M681" s="0" t="s">
        <v>891</v>
      </c>
      <c r="N681" s="0" t="str">
        <f aca="false">IFERROR(VLOOKUP(A681,C$3:K$433,2,FALSE()),"")</f>
        <v/>
      </c>
      <c r="O681" s="0" t="str">
        <f aca="false">IFERROR(VLOOKUP(A681,C$3:K$433,3,FALSE()),"")</f>
        <v/>
      </c>
      <c r="P681" s="0" t="str">
        <f aca="false">IFERROR(VLOOKUP(A681,C$3:K$433,4,FALSE()),"")</f>
        <v/>
      </c>
      <c r="Q681" s="0" t="str">
        <f aca="false">IFERROR(VLOOKUP(A681,C$3:K$433,6,FALSE()),"")</f>
        <v/>
      </c>
      <c r="R681" s="0" t="str">
        <f aca="false">IFERROR(VLOOKUP(A681,C$3:K$433,8,FALSE()),"")</f>
        <v/>
      </c>
    </row>
    <row r="682" customFormat="false" ht="15" hidden="false" customHeight="false" outlineLevel="0" collapsed="false">
      <c r="A682" s="1" t="s">
        <v>892</v>
      </c>
      <c r="B682" s="1" t="s">
        <v>34</v>
      </c>
      <c r="G682" s="26"/>
      <c r="I682" s="27"/>
      <c r="K682" s="26"/>
      <c r="M682" s="0" t="s">
        <v>892</v>
      </c>
      <c r="N682" s="0" t="str">
        <f aca="false">IFERROR(VLOOKUP(A682,C$3:K$433,2,FALSE()),"")</f>
        <v/>
      </c>
      <c r="O682" s="0" t="str">
        <f aca="false">IFERROR(VLOOKUP(A682,C$3:K$433,3,FALSE()),"")</f>
        <v/>
      </c>
      <c r="P682" s="0" t="str">
        <f aca="false">IFERROR(VLOOKUP(A682,C$3:K$433,4,FALSE()),"")</f>
        <v/>
      </c>
      <c r="Q682" s="0" t="str">
        <f aca="false">IFERROR(VLOOKUP(A682,C$3:K$433,6,FALSE()),"")</f>
        <v/>
      </c>
      <c r="R682" s="0" t="str">
        <f aca="false">IFERROR(VLOOKUP(A682,C$3:K$433,8,FALSE()),"")</f>
        <v/>
      </c>
    </row>
    <row r="683" customFormat="false" ht="15" hidden="false" customHeight="false" outlineLevel="0" collapsed="false">
      <c r="A683" s="1" t="s">
        <v>893</v>
      </c>
      <c r="B683" s="1" t="s">
        <v>34</v>
      </c>
      <c r="G683" s="26"/>
      <c r="I683" s="27"/>
      <c r="K683" s="26"/>
      <c r="M683" s="0" t="s">
        <v>893</v>
      </c>
      <c r="N683" s="0" t="str">
        <f aca="false">IFERROR(VLOOKUP(A683,C$3:K$433,2,FALSE()),"")</f>
        <v>CB</v>
      </c>
      <c r="O683" s="0" t="n">
        <f aca="false">IFERROR(VLOOKUP(A683,C$3:K$433,3,FALSE()),"")</f>
        <v>16</v>
      </c>
      <c r="P683" s="0" t="n">
        <f aca="false">IFERROR(VLOOKUP(A683,C$3:K$433,4,FALSE()),"")</f>
        <v>0</v>
      </c>
      <c r="Q683" s="0" t="n">
        <f aca="false">IFERROR(VLOOKUP(A683,C$3:K$433,6,FALSE()),"")</f>
        <v>862</v>
      </c>
      <c r="R683" s="0" t="n">
        <f aca="false">IFERROR(VLOOKUP(A683,C$3:K$433,8,FALSE()),"")</f>
        <v>166</v>
      </c>
    </row>
    <row r="684" customFormat="false" ht="15" hidden="false" customHeight="false" outlineLevel="0" collapsed="false">
      <c r="A684" s="1" t="s">
        <v>894</v>
      </c>
      <c r="B684" s="1" t="s">
        <v>24</v>
      </c>
      <c r="G684" s="26"/>
      <c r="I684" s="27"/>
      <c r="K684" s="26"/>
      <c r="M684" s="0" t="s">
        <v>894</v>
      </c>
      <c r="N684" s="0" t="str">
        <f aca="false">IFERROR(VLOOKUP(A684,C$3:K$433,2,FALSE()),"")</f>
        <v/>
      </c>
      <c r="O684" s="0" t="str">
        <f aca="false">IFERROR(VLOOKUP(A684,C$3:K$433,3,FALSE()),"")</f>
        <v/>
      </c>
      <c r="P684" s="0" t="str">
        <f aca="false">IFERROR(VLOOKUP(A684,C$3:K$433,4,FALSE()),"")</f>
        <v/>
      </c>
      <c r="Q684" s="0" t="str">
        <f aca="false">IFERROR(VLOOKUP(A684,C$3:K$433,6,FALSE()),"")</f>
        <v/>
      </c>
      <c r="R684" s="0" t="str">
        <f aca="false">IFERROR(VLOOKUP(A684,C$3:K$433,8,FALSE()),"")</f>
        <v/>
      </c>
    </row>
    <row r="685" customFormat="false" ht="15" hidden="false" customHeight="false" outlineLevel="0" collapsed="false">
      <c r="A685" s="1" t="s">
        <v>895</v>
      </c>
      <c r="B685" s="1" t="s">
        <v>24</v>
      </c>
      <c r="G685" s="26"/>
      <c r="I685" s="27"/>
      <c r="K685" s="27"/>
      <c r="M685" s="0" t="s">
        <v>895</v>
      </c>
      <c r="N685" s="0" t="str">
        <f aca="false">IFERROR(VLOOKUP(A685,C$3:K$433,2,FALSE()),"")</f>
        <v>WR</v>
      </c>
      <c r="O685" s="0" t="n">
        <f aca="false">IFERROR(VLOOKUP(A685,C$3:K$433,3,FALSE()),"")</f>
        <v>2</v>
      </c>
      <c r="P685" s="0" t="n">
        <f aca="false">IFERROR(VLOOKUP(A685,C$3:K$433,4,FALSE()),"")</f>
        <v>27</v>
      </c>
      <c r="Q685" s="0" t="n">
        <f aca="false">IFERROR(VLOOKUP(A685,C$3:K$433,6,FALSE()),"")</f>
        <v>0</v>
      </c>
      <c r="R685" s="0" t="n">
        <f aca="false">IFERROR(VLOOKUP(A685,C$3:K$433,8,FALSE()),"")</f>
        <v>17</v>
      </c>
    </row>
    <row r="686" customFormat="false" ht="15" hidden="false" customHeight="false" outlineLevel="0" collapsed="false">
      <c r="A686" s="1" t="s">
        <v>896</v>
      </c>
      <c r="B686" s="1" t="s">
        <v>13</v>
      </c>
      <c r="G686" s="26"/>
      <c r="I686" s="27"/>
      <c r="K686" s="26"/>
      <c r="M686" s="0" t="s">
        <v>896</v>
      </c>
      <c r="N686" s="0" t="str">
        <f aca="false">IFERROR(VLOOKUP(A686,C$3:K$433,2,FALSE()),"")</f>
        <v/>
      </c>
      <c r="O686" s="0" t="str">
        <f aca="false">IFERROR(VLOOKUP(A686,C$3:K$433,3,FALSE()),"")</f>
        <v/>
      </c>
      <c r="P686" s="0" t="str">
        <f aca="false">IFERROR(VLOOKUP(A686,C$3:K$433,4,FALSE()),"")</f>
        <v/>
      </c>
      <c r="Q686" s="0" t="str">
        <f aca="false">IFERROR(VLOOKUP(A686,C$3:K$433,6,FALSE()),"")</f>
        <v/>
      </c>
      <c r="R686" s="0" t="str">
        <f aca="false">IFERROR(VLOOKUP(A686,C$3:K$433,8,FALSE()),"")</f>
        <v/>
      </c>
    </row>
    <row r="687" customFormat="false" ht="15" hidden="false" customHeight="false" outlineLevel="0" collapsed="false">
      <c r="A687" s="1" t="s">
        <v>897</v>
      </c>
      <c r="B687" s="1" t="s">
        <v>47</v>
      </c>
      <c r="G687" s="26"/>
      <c r="I687" s="27"/>
      <c r="K687" s="27"/>
      <c r="M687" s="0" t="s">
        <v>897</v>
      </c>
      <c r="N687" s="0" t="str">
        <f aca="false">IFERROR(VLOOKUP(A687,C$3:K$433,2,FALSE()),"")</f>
        <v>CB</v>
      </c>
      <c r="O687" s="0" t="n">
        <f aca="false">IFERROR(VLOOKUP(A687,C$3:K$433,3,FALSE()),"")</f>
        <v>15</v>
      </c>
      <c r="P687" s="0" t="n">
        <f aca="false">IFERROR(VLOOKUP(A687,C$3:K$433,4,FALSE()),"")</f>
        <v>0</v>
      </c>
      <c r="Q687" s="0" t="n">
        <f aca="false">IFERROR(VLOOKUP(A687,C$3:K$433,6,FALSE()),"")</f>
        <v>579</v>
      </c>
      <c r="R687" s="0" t="n">
        <f aca="false">IFERROR(VLOOKUP(A687,C$3:K$433,8,FALSE()),"")</f>
        <v>167</v>
      </c>
    </row>
    <row r="688" customFormat="false" ht="15" hidden="false" customHeight="false" outlineLevel="0" collapsed="false">
      <c r="A688" s="1" t="s">
        <v>898</v>
      </c>
      <c r="B688" s="1" t="s">
        <v>37</v>
      </c>
      <c r="G688" s="26"/>
      <c r="I688" s="27"/>
      <c r="K688" s="26"/>
      <c r="M688" s="0" t="s">
        <v>898</v>
      </c>
      <c r="N688" s="0" t="str">
        <f aca="false">IFERROR(VLOOKUP(A688,C$3:K$433,2,FALSE()),"")</f>
        <v/>
      </c>
      <c r="O688" s="0" t="str">
        <f aca="false">IFERROR(VLOOKUP(A688,C$3:K$433,3,FALSE()),"")</f>
        <v/>
      </c>
      <c r="P688" s="0" t="str">
        <f aca="false">IFERROR(VLOOKUP(A688,C$3:K$433,4,FALSE()),"")</f>
        <v/>
      </c>
      <c r="Q688" s="0" t="str">
        <f aca="false">IFERROR(VLOOKUP(A688,C$3:K$433,6,FALSE()),"")</f>
        <v/>
      </c>
      <c r="R688" s="0" t="str">
        <f aca="false">IFERROR(VLOOKUP(A688,C$3:K$433,8,FALSE()),"")</f>
        <v/>
      </c>
    </row>
    <row r="689" customFormat="false" ht="15" hidden="false" customHeight="false" outlineLevel="0" collapsed="false">
      <c r="A689" s="1" t="s">
        <v>899</v>
      </c>
      <c r="B689" s="1" t="s">
        <v>47</v>
      </c>
      <c r="G689" s="26"/>
      <c r="I689" s="27"/>
      <c r="K689" s="26"/>
      <c r="M689" s="0" t="s">
        <v>899</v>
      </c>
      <c r="N689" s="0" t="str">
        <f aca="false">IFERROR(VLOOKUP(A689,C$3:K$433,2,FALSE()),"")</f>
        <v>CB</v>
      </c>
      <c r="O689" s="0" t="n">
        <f aca="false">IFERROR(VLOOKUP(A689,C$3:K$433,3,FALSE()),"")</f>
        <v>1</v>
      </c>
      <c r="P689" s="0" t="n">
        <f aca="false">IFERROR(VLOOKUP(A689,C$3:K$433,4,FALSE()),"")</f>
        <v>0</v>
      </c>
      <c r="Q689" s="0" t="n">
        <f aca="false">IFERROR(VLOOKUP(A689,C$3:K$433,6,FALSE()),"")</f>
        <v>0</v>
      </c>
      <c r="R689" s="0" t="n">
        <f aca="false">IFERROR(VLOOKUP(A689,C$3:K$433,8,FALSE()),"")</f>
        <v>13</v>
      </c>
    </row>
    <row r="690" customFormat="false" ht="15" hidden="false" customHeight="false" outlineLevel="0" collapsed="false">
      <c r="A690" s="1" t="s">
        <v>900</v>
      </c>
      <c r="B690" s="1" t="s">
        <v>16</v>
      </c>
      <c r="G690" s="26"/>
      <c r="I690" s="27"/>
      <c r="K690" s="27"/>
      <c r="M690" s="0" t="s">
        <v>900</v>
      </c>
      <c r="N690" s="0" t="str">
        <f aca="false">IFERROR(VLOOKUP(A690,C$3:K$433,2,FALSE()),"")</f>
        <v/>
      </c>
      <c r="O690" s="0" t="str">
        <f aca="false">IFERROR(VLOOKUP(A690,C$3:K$433,3,FALSE()),"")</f>
        <v/>
      </c>
      <c r="P690" s="0" t="str">
        <f aca="false">IFERROR(VLOOKUP(A690,C$3:K$433,4,FALSE()),"")</f>
        <v/>
      </c>
      <c r="Q690" s="0" t="str">
        <f aca="false">IFERROR(VLOOKUP(A690,C$3:K$433,6,FALSE()),"")</f>
        <v/>
      </c>
      <c r="R690" s="0" t="str">
        <f aca="false">IFERROR(VLOOKUP(A690,C$3:K$433,8,FALSE()),"")</f>
        <v/>
      </c>
    </row>
    <row r="691" customFormat="false" ht="15" hidden="false" customHeight="false" outlineLevel="0" collapsed="false">
      <c r="A691" s="1" t="s">
        <v>901</v>
      </c>
      <c r="B691" s="1" t="s">
        <v>24</v>
      </c>
      <c r="G691" s="27"/>
      <c r="I691" s="27"/>
      <c r="K691" s="26"/>
      <c r="M691" s="0" t="s">
        <v>901</v>
      </c>
      <c r="N691" s="0" t="str">
        <f aca="false">IFERROR(VLOOKUP(A691,C$3:K$433,2,FALSE()),"")</f>
        <v/>
      </c>
      <c r="O691" s="0" t="str">
        <f aca="false">IFERROR(VLOOKUP(A691,C$3:K$433,3,FALSE()),"")</f>
        <v/>
      </c>
      <c r="P691" s="0" t="str">
        <f aca="false">IFERROR(VLOOKUP(A691,C$3:K$433,4,FALSE()),"")</f>
        <v/>
      </c>
      <c r="Q691" s="0" t="str">
        <f aca="false">IFERROR(VLOOKUP(A691,C$3:K$433,6,FALSE()),"")</f>
        <v/>
      </c>
      <c r="R691" s="0" t="str">
        <f aca="false">IFERROR(VLOOKUP(A691,C$3:K$433,8,FALSE()),"")</f>
        <v/>
      </c>
    </row>
    <row r="692" customFormat="false" ht="15" hidden="false" customHeight="false" outlineLevel="0" collapsed="false">
      <c r="A692" s="1" t="s">
        <v>902</v>
      </c>
      <c r="B692" s="1" t="s">
        <v>85</v>
      </c>
      <c r="G692" s="26"/>
      <c r="I692" s="27"/>
      <c r="K692" s="26"/>
      <c r="M692" s="0" t="s">
        <v>902</v>
      </c>
      <c r="N692" s="0" t="str">
        <f aca="false">IFERROR(VLOOKUP(A692,C$3:K$433,2,FALSE()),"")</f>
        <v/>
      </c>
      <c r="O692" s="0" t="str">
        <f aca="false">IFERROR(VLOOKUP(A692,C$3:K$433,3,FALSE()),"")</f>
        <v/>
      </c>
      <c r="P692" s="0" t="str">
        <f aca="false">IFERROR(VLOOKUP(A692,C$3:K$433,4,FALSE()),"")</f>
        <v/>
      </c>
      <c r="Q692" s="0" t="str">
        <f aca="false">IFERROR(VLOOKUP(A692,C$3:K$433,6,FALSE()),"")</f>
        <v/>
      </c>
      <c r="R692" s="0" t="str">
        <f aca="false">IFERROR(VLOOKUP(A692,C$3:K$433,8,FALSE()),"")</f>
        <v/>
      </c>
    </row>
    <row r="693" customFormat="false" ht="15" hidden="false" customHeight="false" outlineLevel="0" collapsed="false">
      <c r="A693" s="1" t="s">
        <v>903</v>
      </c>
      <c r="B693" s="1" t="s">
        <v>13</v>
      </c>
      <c r="G693" s="27"/>
      <c r="I693" s="26"/>
      <c r="K693" s="26"/>
      <c r="M693" s="0" t="s">
        <v>903</v>
      </c>
      <c r="N693" s="0" t="str">
        <f aca="false">IFERROR(VLOOKUP(A693,C$3:K$433,2,FALSE()),"")</f>
        <v/>
      </c>
      <c r="O693" s="0" t="str">
        <f aca="false">IFERROR(VLOOKUP(A693,C$3:K$433,3,FALSE()),"")</f>
        <v/>
      </c>
      <c r="P693" s="0" t="str">
        <f aca="false">IFERROR(VLOOKUP(A693,C$3:K$433,4,FALSE()),"")</f>
        <v/>
      </c>
      <c r="Q693" s="0" t="str">
        <f aca="false">IFERROR(VLOOKUP(A693,C$3:K$433,6,FALSE()),"")</f>
        <v/>
      </c>
      <c r="R693" s="0" t="str">
        <f aca="false">IFERROR(VLOOKUP(A693,C$3:K$433,8,FALSE()),"")</f>
        <v/>
      </c>
    </row>
    <row r="694" customFormat="false" ht="15" hidden="false" customHeight="false" outlineLevel="0" collapsed="false">
      <c r="A694" s="1" t="s">
        <v>904</v>
      </c>
      <c r="B694" s="1" t="s">
        <v>34</v>
      </c>
      <c r="G694" s="27"/>
      <c r="I694" s="26"/>
      <c r="K694" s="27"/>
      <c r="M694" s="0" t="s">
        <v>904</v>
      </c>
      <c r="N694" s="0" t="str">
        <f aca="false">IFERROR(VLOOKUP(A694,C$3:K$433,2,FALSE()),"")</f>
        <v>WR</v>
      </c>
      <c r="O694" s="0" t="n">
        <f aca="false">IFERROR(VLOOKUP(A694,C$3:K$433,3,FALSE()),"")</f>
        <v>2</v>
      </c>
      <c r="P694" s="0" t="n">
        <f aca="false">IFERROR(VLOOKUP(A694,C$3:K$433,4,FALSE()),"")</f>
        <v>0</v>
      </c>
      <c r="Q694" s="0" t="n">
        <f aca="false">IFERROR(VLOOKUP(A694,C$3:K$433,6,FALSE()),"")</f>
        <v>0</v>
      </c>
      <c r="R694" s="0" t="n">
        <f aca="false">IFERROR(VLOOKUP(A694,C$3:K$433,8,FALSE()),"")</f>
        <v>7</v>
      </c>
    </row>
    <row r="695" customFormat="false" ht="15" hidden="false" customHeight="false" outlineLevel="0" collapsed="false">
      <c r="A695" s="1" t="s">
        <v>905</v>
      </c>
      <c r="B695" s="1" t="s">
        <v>68</v>
      </c>
      <c r="G695" s="27"/>
      <c r="I695" s="27"/>
      <c r="K695" s="26"/>
      <c r="M695" s="0" t="s">
        <v>905</v>
      </c>
      <c r="N695" s="0" t="str">
        <f aca="false">IFERROR(VLOOKUP(A695,C$3:K$433,2,FALSE()),"")</f>
        <v>T</v>
      </c>
      <c r="O695" s="0" t="n">
        <f aca="false">IFERROR(VLOOKUP(A695,C$3:K$433,3,FALSE()),"")</f>
        <v>16</v>
      </c>
      <c r="P695" s="0" t="n">
        <f aca="false">IFERROR(VLOOKUP(A695,C$3:K$433,4,FALSE()),"")</f>
        <v>1036</v>
      </c>
      <c r="Q695" s="0" t="n">
        <f aca="false">IFERROR(VLOOKUP(A695,C$3:K$433,6,FALSE()),"")</f>
        <v>0</v>
      </c>
      <c r="R695" s="0" t="n">
        <f aca="false">IFERROR(VLOOKUP(A695,C$3:K$433,8,FALSE()),"")</f>
        <v>55</v>
      </c>
    </row>
    <row r="696" customFormat="false" ht="15" hidden="false" customHeight="false" outlineLevel="0" collapsed="false">
      <c r="A696" s="1" t="s">
        <v>906</v>
      </c>
      <c r="B696" s="1" t="s">
        <v>55</v>
      </c>
      <c r="G696" s="26"/>
      <c r="I696" s="27"/>
      <c r="K696" s="26"/>
      <c r="M696" s="0" t="s">
        <v>906</v>
      </c>
      <c r="N696" s="0" t="str">
        <f aca="false">IFERROR(VLOOKUP(A696,C$3:K$433,2,FALSE()),"")</f>
        <v/>
      </c>
      <c r="O696" s="0" t="str">
        <f aca="false">IFERROR(VLOOKUP(A696,C$3:K$433,3,FALSE()),"")</f>
        <v/>
      </c>
      <c r="P696" s="0" t="str">
        <f aca="false">IFERROR(VLOOKUP(A696,C$3:K$433,4,FALSE()),"")</f>
        <v/>
      </c>
      <c r="Q696" s="0" t="str">
        <f aca="false">IFERROR(VLOOKUP(A696,C$3:K$433,6,FALSE()),"")</f>
        <v/>
      </c>
      <c r="R696" s="0" t="str">
        <f aca="false">IFERROR(VLOOKUP(A696,C$3:K$433,8,FALSE()),"")</f>
        <v/>
      </c>
    </row>
    <row r="697" customFormat="false" ht="15" hidden="false" customHeight="false" outlineLevel="0" collapsed="false">
      <c r="A697" s="1" t="s">
        <v>907</v>
      </c>
      <c r="B697" s="1" t="s">
        <v>135</v>
      </c>
      <c r="G697" s="26"/>
      <c r="I697" s="27"/>
      <c r="K697" s="26"/>
      <c r="M697" s="0" t="s">
        <v>907</v>
      </c>
      <c r="N697" s="0" t="str">
        <f aca="false">IFERROR(VLOOKUP(A697,C$3:K$433,2,FALSE()),"")</f>
        <v/>
      </c>
      <c r="O697" s="0" t="str">
        <f aca="false">IFERROR(VLOOKUP(A697,C$3:K$433,3,FALSE()),"")</f>
        <v/>
      </c>
      <c r="P697" s="0" t="str">
        <f aca="false">IFERROR(VLOOKUP(A697,C$3:K$433,4,FALSE()),"")</f>
        <v/>
      </c>
      <c r="Q697" s="0" t="str">
        <f aca="false">IFERROR(VLOOKUP(A697,C$3:K$433,6,FALSE()),"")</f>
        <v/>
      </c>
      <c r="R697" s="0" t="str">
        <f aca="false">IFERROR(VLOOKUP(A697,C$3:K$433,8,FALSE()),"")</f>
        <v/>
      </c>
    </row>
    <row r="698" customFormat="false" ht="15" hidden="false" customHeight="false" outlineLevel="0" collapsed="false">
      <c r="A698" s="1" t="s">
        <v>908</v>
      </c>
      <c r="B698" s="1" t="s">
        <v>76</v>
      </c>
      <c r="G698" s="27"/>
      <c r="I698" s="26"/>
      <c r="K698" s="26"/>
      <c r="M698" s="0" t="s">
        <v>908</v>
      </c>
      <c r="N698" s="0" t="str">
        <f aca="false">IFERROR(VLOOKUP(A698,C$3:K$433,2,FALSE()),"")</f>
        <v>QB</v>
      </c>
      <c r="O698" s="0" t="n">
        <f aca="false">IFERROR(VLOOKUP(A698,C$3:K$433,3,FALSE()),"")</f>
        <v>14</v>
      </c>
      <c r="P698" s="0" t="n">
        <f aca="false">IFERROR(VLOOKUP(A698,C$3:K$433,4,FALSE()),"")</f>
        <v>899</v>
      </c>
      <c r="Q698" s="0" t="n">
        <f aca="false">IFERROR(VLOOKUP(A698,C$3:K$433,6,FALSE()),"")</f>
        <v>0</v>
      </c>
      <c r="R698" s="0" t="n">
        <f aca="false">IFERROR(VLOOKUP(A698,C$3:K$433,8,FALSE()),"")</f>
        <v>0</v>
      </c>
    </row>
    <row r="699" customFormat="false" ht="15" hidden="false" customHeight="false" outlineLevel="0" collapsed="false">
      <c r="A699" s="1" t="s">
        <v>909</v>
      </c>
      <c r="B699" s="1" t="s">
        <v>19</v>
      </c>
      <c r="G699" s="27"/>
      <c r="I699" s="26"/>
      <c r="K699" s="26"/>
      <c r="M699" s="0" t="s">
        <v>909</v>
      </c>
      <c r="N699" s="0" t="str">
        <f aca="false">IFERROR(VLOOKUP(A699,C$3:K$433,2,FALSE()),"")</f>
        <v/>
      </c>
      <c r="O699" s="0" t="str">
        <f aca="false">IFERROR(VLOOKUP(A699,C$3:K$433,3,FALSE()),"")</f>
        <v/>
      </c>
      <c r="P699" s="0" t="str">
        <f aca="false">IFERROR(VLOOKUP(A699,C$3:K$433,4,FALSE()),"")</f>
        <v/>
      </c>
      <c r="Q699" s="0" t="str">
        <f aca="false">IFERROR(VLOOKUP(A699,C$3:K$433,6,FALSE()),"")</f>
        <v/>
      </c>
      <c r="R699" s="0" t="str">
        <f aca="false">IFERROR(VLOOKUP(A699,C$3:K$433,8,FALSE()),"")</f>
        <v/>
      </c>
    </row>
    <row r="700" customFormat="false" ht="15" hidden="false" customHeight="false" outlineLevel="0" collapsed="false">
      <c r="A700" s="1" t="s">
        <v>910</v>
      </c>
      <c r="B700" s="1" t="s">
        <v>55</v>
      </c>
      <c r="G700" s="26"/>
      <c r="I700" s="27"/>
      <c r="K700" s="26"/>
      <c r="M700" s="0" t="s">
        <v>910</v>
      </c>
      <c r="N700" s="0" t="str">
        <f aca="false">IFERROR(VLOOKUP(A700,C$3:K$433,2,FALSE()),"")</f>
        <v>DE</v>
      </c>
      <c r="O700" s="0" t="n">
        <f aca="false">IFERROR(VLOOKUP(A700,C$3:K$433,3,FALSE()),"")</f>
        <v>16</v>
      </c>
      <c r="P700" s="0" t="n">
        <f aca="false">IFERROR(VLOOKUP(A700,C$3:K$433,4,FALSE()),"")</f>
        <v>0</v>
      </c>
      <c r="Q700" s="0" t="n">
        <f aca="false">IFERROR(VLOOKUP(A700,C$3:K$433,6,FALSE()),"")</f>
        <v>563</v>
      </c>
      <c r="R700" s="0" t="n">
        <f aca="false">IFERROR(VLOOKUP(A700,C$3:K$433,8,FALSE()),"")</f>
        <v>3</v>
      </c>
    </row>
    <row r="701" customFormat="false" ht="15" hidden="false" customHeight="false" outlineLevel="0" collapsed="false">
      <c r="A701" s="1" t="s">
        <v>911</v>
      </c>
      <c r="B701" s="1" t="s">
        <v>40</v>
      </c>
      <c r="G701" s="27"/>
      <c r="I701" s="26"/>
      <c r="K701" s="27"/>
      <c r="M701" s="0" t="s">
        <v>911</v>
      </c>
      <c r="N701" s="0" t="str">
        <f aca="false">IFERROR(VLOOKUP(A701,C$3:K$433,2,FALSE()),"")</f>
        <v/>
      </c>
      <c r="O701" s="0" t="str">
        <f aca="false">IFERROR(VLOOKUP(A701,C$3:K$433,3,FALSE()),"")</f>
        <v/>
      </c>
      <c r="P701" s="0" t="str">
        <f aca="false">IFERROR(VLOOKUP(A701,C$3:K$433,4,FALSE()),"")</f>
        <v/>
      </c>
      <c r="Q701" s="0" t="str">
        <f aca="false">IFERROR(VLOOKUP(A701,C$3:K$433,6,FALSE()),"")</f>
        <v/>
      </c>
      <c r="R701" s="0" t="str">
        <f aca="false">IFERROR(VLOOKUP(A701,C$3:K$433,8,FALSE()),"")</f>
        <v/>
      </c>
    </row>
    <row r="702" customFormat="false" ht="15" hidden="false" customHeight="false" outlineLevel="0" collapsed="false">
      <c r="A702" s="1" t="s">
        <v>912</v>
      </c>
      <c r="B702" s="1" t="s">
        <v>37</v>
      </c>
      <c r="G702" s="26"/>
      <c r="I702" s="27"/>
      <c r="K702" s="26"/>
      <c r="M702" s="0" t="s">
        <v>912</v>
      </c>
      <c r="N702" s="0" t="str">
        <f aca="false">IFERROR(VLOOKUP(A702,C$3:K$433,2,FALSE()),"")</f>
        <v/>
      </c>
      <c r="O702" s="0" t="str">
        <f aca="false">IFERROR(VLOOKUP(A702,C$3:K$433,3,FALSE()),"")</f>
        <v/>
      </c>
      <c r="P702" s="0" t="str">
        <f aca="false">IFERROR(VLOOKUP(A702,C$3:K$433,4,FALSE()),"")</f>
        <v/>
      </c>
      <c r="Q702" s="0" t="str">
        <f aca="false">IFERROR(VLOOKUP(A702,C$3:K$433,6,FALSE()),"")</f>
        <v/>
      </c>
      <c r="R702" s="0" t="str">
        <f aca="false">IFERROR(VLOOKUP(A702,C$3:K$433,8,FALSE()),"")</f>
        <v/>
      </c>
    </row>
    <row r="703" customFormat="false" ht="15" hidden="false" customHeight="false" outlineLevel="0" collapsed="false">
      <c r="A703" s="1" t="s">
        <v>913</v>
      </c>
      <c r="B703" s="1" t="s">
        <v>47</v>
      </c>
      <c r="G703" s="26"/>
      <c r="I703" s="27"/>
      <c r="K703" s="26"/>
      <c r="M703" s="0" t="s">
        <v>913</v>
      </c>
      <c r="N703" s="0" t="str">
        <f aca="false">IFERROR(VLOOKUP(A703,C$3:K$433,2,FALSE()),"")</f>
        <v>CB</v>
      </c>
      <c r="O703" s="0" t="n">
        <f aca="false">IFERROR(VLOOKUP(A703,C$3:K$433,3,FALSE()),"")</f>
        <v>12</v>
      </c>
      <c r="P703" s="0" t="n">
        <f aca="false">IFERROR(VLOOKUP(A703,C$3:K$433,4,FALSE()),"")</f>
        <v>0</v>
      </c>
      <c r="Q703" s="0" t="n">
        <f aca="false">IFERROR(VLOOKUP(A703,C$3:K$433,6,FALSE()),"")</f>
        <v>336</v>
      </c>
      <c r="R703" s="0" t="n">
        <f aca="false">IFERROR(VLOOKUP(A703,C$3:K$433,8,FALSE()),"")</f>
        <v>144</v>
      </c>
    </row>
    <row r="704" customFormat="false" ht="15" hidden="false" customHeight="false" outlineLevel="0" collapsed="false">
      <c r="A704" s="1" t="s">
        <v>914</v>
      </c>
      <c r="B704" s="1" t="s">
        <v>504</v>
      </c>
      <c r="G704" s="26"/>
      <c r="I704" s="27"/>
      <c r="K704" s="27"/>
      <c r="M704" s="0" t="s">
        <v>914</v>
      </c>
      <c r="N704" s="0" t="str">
        <f aca="false">IFERROR(VLOOKUP(A704,C$3:K$433,2,FALSE()),"")</f>
        <v/>
      </c>
      <c r="O704" s="0" t="str">
        <f aca="false">IFERROR(VLOOKUP(A704,C$3:K$433,3,FALSE()),"")</f>
        <v/>
      </c>
      <c r="P704" s="0" t="str">
        <f aca="false">IFERROR(VLOOKUP(A704,C$3:K$433,4,FALSE()),"")</f>
        <v/>
      </c>
      <c r="Q704" s="0" t="str">
        <f aca="false">IFERROR(VLOOKUP(A704,C$3:K$433,6,FALSE()),"")</f>
        <v/>
      </c>
      <c r="R704" s="0" t="str">
        <f aca="false">IFERROR(VLOOKUP(A704,C$3:K$433,8,FALSE()),"")</f>
        <v/>
      </c>
    </row>
    <row r="705" customFormat="false" ht="15" hidden="false" customHeight="false" outlineLevel="0" collapsed="false">
      <c r="A705" s="1" t="s">
        <v>915</v>
      </c>
      <c r="B705" s="1" t="s">
        <v>34</v>
      </c>
      <c r="G705" s="26"/>
      <c r="I705" s="27"/>
      <c r="K705" s="27"/>
      <c r="M705" s="0" t="s">
        <v>915</v>
      </c>
      <c r="N705" s="0" t="str">
        <f aca="false">IFERROR(VLOOKUP(A705,C$3:K$433,2,FALSE()),"")</f>
        <v>WR</v>
      </c>
      <c r="O705" s="0" t="n">
        <f aca="false">IFERROR(VLOOKUP(A705,C$3:K$433,3,FALSE()),"")</f>
        <v>15</v>
      </c>
      <c r="P705" s="0" t="n">
        <f aca="false">IFERROR(VLOOKUP(A705,C$3:K$433,4,FALSE()),"")</f>
        <v>391</v>
      </c>
      <c r="Q705" s="0" t="n">
        <f aca="false">IFERROR(VLOOKUP(A705,C$3:K$433,6,FALSE()),"")</f>
        <v>0</v>
      </c>
      <c r="R705" s="0" t="n">
        <f aca="false">IFERROR(VLOOKUP(A705,C$3:K$433,8,FALSE()),"")</f>
        <v>144</v>
      </c>
    </row>
    <row r="706" customFormat="false" ht="15" hidden="false" customHeight="false" outlineLevel="0" collapsed="false">
      <c r="A706" s="1" t="s">
        <v>916</v>
      </c>
      <c r="B706" s="1" t="s">
        <v>68</v>
      </c>
      <c r="G706" s="27"/>
      <c r="I706" s="26"/>
      <c r="K706" s="26"/>
      <c r="M706" s="0" t="s">
        <v>916</v>
      </c>
      <c r="N706" s="0" t="str">
        <f aca="false">IFERROR(VLOOKUP(A706,C$3:K$433,2,FALSE()),"")</f>
        <v>T</v>
      </c>
      <c r="O706" s="0" t="n">
        <f aca="false">IFERROR(VLOOKUP(A706,C$3:K$433,3,FALSE()),"")</f>
        <v>10</v>
      </c>
      <c r="P706" s="0" t="n">
        <f aca="false">IFERROR(VLOOKUP(A706,C$3:K$433,4,FALSE()),"")</f>
        <v>243</v>
      </c>
      <c r="Q706" s="0" t="n">
        <f aca="false">IFERROR(VLOOKUP(A706,C$3:K$433,6,FALSE()),"")</f>
        <v>0</v>
      </c>
      <c r="R706" s="0" t="n">
        <f aca="false">IFERROR(VLOOKUP(A706,C$3:K$433,8,FALSE()),"")</f>
        <v>13</v>
      </c>
    </row>
    <row r="707" customFormat="false" ht="15" hidden="false" customHeight="false" outlineLevel="0" collapsed="false">
      <c r="A707" s="1" t="s">
        <v>917</v>
      </c>
      <c r="B707" s="1" t="s">
        <v>47</v>
      </c>
      <c r="G707" s="27"/>
      <c r="I707" s="26"/>
      <c r="K707" s="27"/>
      <c r="M707" s="0" t="s">
        <v>917</v>
      </c>
      <c r="N707" s="0" t="str">
        <f aca="false">IFERROR(VLOOKUP(A707,C$3:K$433,2,FALSE()),"")</f>
        <v/>
      </c>
      <c r="O707" s="0" t="str">
        <f aca="false">IFERROR(VLOOKUP(A707,C$3:K$433,3,FALSE()),"")</f>
        <v/>
      </c>
      <c r="P707" s="0" t="str">
        <f aca="false">IFERROR(VLOOKUP(A707,C$3:K$433,4,FALSE()),"")</f>
        <v/>
      </c>
      <c r="Q707" s="0" t="str">
        <f aca="false">IFERROR(VLOOKUP(A707,C$3:K$433,6,FALSE()),"")</f>
        <v/>
      </c>
      <c r="R707" s="0" t="str">
        <f aca="false">IFERROR(VLOOKUP(A707,C$3:K$433,8,FALSE()),"")</f>
        <v/>
      </c>
    </row>
    <row r="708" customFormat="false" ht="15" hidden="false" customHeight="false" outlineLevel="0" collapsed="false">
      <c r="A708" s="1" t="s">
        <v>918</v>
      </c>
      <c r="B708" s="1" t="s">
        <v>85</v>
      </c>
      <c r="G708" s="27"/>
      <c r="I708" s="26"/>
      <c r="K708" s="26"/>
      <c r="M708" s="0" t="s">
        <v>918</v>
      </c>
      <c r="N708" s="0" t="str">
        <f aca="false">IFERROR(VLOOKUP(A708,C$3:K$433,2,FALSE()),"")</f>
        <v>DT</v>
      </c>
      <c r="O708" s="0" t="n">
        <f aca="false">IFERROR(VLOOKUP(A708,C$3:K$433,3,FALSE()),"")</f>
        <v>15</v>
      </c>
      <c r="P708" s="0" t="n">
        <f aca="false">IFERROR(VLOOKUP(A708,C$3:K$433,4,FALSE()),"")</f>
        <v>0</v>
      </c>
      <c r="Q708" s="0" t="n">
        <f aca="false">IFERROR(VLOOKUP(A708,C$3:K$433,6,FALSE()),"")</f>
        <v>437</v>
      </c>
      <c r="R708" s="0" t="n">
        <f aca="false">IFERROR(VLOOKUP(A708,C$3:K$433,8,FALSE()),"")</f>
        <v>79</v>
      </c>
    </row>
    <row r="709" customFormat="false" ht="15" hidden="false" customHeight="false" outlineLevel="0" collapsed="false">
      <c r="A709" s="1" t="s">
        <v>919</v>
      </c>
      <c r="B709" s="1" t="s">
        <v>27</v>
      </c>
      <c r="G709" s="27"/>
      <c r="I709" s="26"/>
      <c r="K709" s="26"/>
      <c r="M709" s="0" t="s">
        <v>919</v>
      </c>
      <c r="N709" s="0" t="str">
        <f aca="false">IFERROR(VLOOKUP(A709,C$3:K$433,2,FALSE()),"")</f>
        <v/>
      </c>
      <c r="O709" s="0" t="str">
        <f aca="false">IFERROR(VLOOKUP(A709,C$3:K$433,3,FALSE()),"")</f>
        <v/>
      </c>
      <c r="P709" s="0" t="str">
        <f aca="false">IFERROR(VLOOKUP(A709,C$3:K$433,4,FALSE()),"")</f>
        <v/>
      </c>
      <c r="Q709" s="0" t="str">
        <f aca="false">IFERROR(VLOOKUP(A709,C$3:K$433,6,FALSE()),"")</f>
        <v/>
      </c>
      <c r="R709" s="0" t="str">
        <f aca="false">IFERROR(VLOOKUP(A709,C$3:K$433,8,FALSE()),"")</f>
        <v/>
      </c>
    </row>
    <row r="710" customFormat="false" ht="15" hidden="false" customHeight="false" outlineLevel="0" collapsed="false">
      <c r="A710" s="1" t="s">
        <v>920</v>
      </c>
      <c r="B710" s="1" t="s">
        <v>16</v>
      </c>
      <c r="G710" s="26"/>
      <c r="I710" s="27"/>
      <c r="K710" s="26"/>
      <c r="M710" s="0" t="s">
        <v>920</v>
      </c>
      <c r="N710" s="0" t="str">
        <f aca="false">IFERROR(VLOOKUP(A710,C$3:K$433,2,FALSE()),"")</f>
        <v>TE</v>
      </c>
      <c r="O710" s="0" t="n">
        <f aca="false">IFERROR(VLOOKUP(A710,C$3:K$433,3,FALSE()),"")</f>
        <v>14</v>
      </c>
      <c r="P710" s="0" t="n">
        <f aca="false">IFERROR(VLOOKUP(A710,C$3:K$433,4,FALSE()),"")</f>
        <v>374</v>
      </c>
      <c r="Q710" s="0" t="n">
        <f aca="false">IFERROR(VLOOKUP(A710,C$3:K$433,6,FALSE()),"")</f>
        <v>0</v>
      </c>
      <c r="R710" s="0" t="n">
        <f aca="false">IFERROR(VLOOKUP(A710,C$3:K$433,8,FALSE()),"")</f>
        <v>214</v>
      </c>
    </row>
    <row r="711" customFormat="false" ht="15" hidden="false" customHeight="false" outlineLevel="0" collapsed="false">
      <c r="A711" s="1" t="s">
        <v>921</v>
      </c>
      <c r="B711" s="1" t="s">
        <v>34</v>
      </c>
      <c r="G711" s="27"/>
      <c r="I711" s="26"/>
      <c r="K711" s="26"/>
      <c r="M711" s="0" t="s">
        <v>921</v>
      </c>
      <c r="N711" s="0" t="str">
        <f aca="false">IFERROR(VLOOKUP(A711,C$3:K$433,2,FALSE()),"")</f>
        <v>WR</v>
      </c>
      <c r="O711" s="0" t="n">
        <f aca="false">IFERROR(VLOOKUP(A711,C$3:K$433,3,FALSE()),"")</f>
        <v>15</v>
      </c>
      <c r="P711" s="0" t="n">
        <f aca="false">IFERROR(VLOOKUP(A711,C$3:K$433,4,FALSE()),"")</f>
        <v>558</v>
      </c>
      <c r="Q711" s="0" t="n">
        <f aca="false">IFERROR(VLOOKUP(A711,C$3:K$433,6,FALSE()),"")</f>
        <v>0</v>
      </c>
      <c r="R711" s="0" t="n">
        <f aca="false">IFERROR(VLOOKUP(A711,C$3:K$433,8,FALSE()),"")</f>
        <v>122</v>
      </c>
    </row>
    <row r="712" customFormat="false" ht="15" hidden="false" customHeight="false" outlineLevel="0" collapsed="false">
      <c r="A712" s="1" t="s">
        <v>922</v>
      </c>
      <c r="B712" s="1" t="s">
        <v>68</v>
      </c>
      <c r="G712" s="26"/>
      <c r="I712" s="27"/>
      <c r="K712" s="26"/>
      <c r="M712" s="0" t="s">
        <v>922</v>
      </c>
      <c r="N712" s="0" t="str">
        <f aca="false">IFERROR(VLOOKUP(A712,C$3:K$433,2,FALSE()),"")</f>
        <v/>
      </c>
      <c r="O712" s="0" t="str">
        <f aca="false">IFERROR(VLOOKUP(A712,C$3:K$433,3,FALSE()),"")</f>
        <v/>
      </c>
      <c r="P712" s="0" t="str">
        <f aca="false">IFERROR(VLOOKUP(A712,C$3:K$433,4,FALSE()),"")</f>
        <v/>
      </c>
      <c r="Q712" s="0" t="str">
        <f aca="false">IFERROR(VLOOKUP(A712,C$3:K$433,6,FALSE()),"")</f>
        <v/>
      </c>
      <c r="R712" s="0" t="str">
        <f aca="false">IFERROR(VLOOKUP(A712,C$3:K$433,8,FALSE()),"")</f>
        <v/>
      </c>
    </row>
    <row r="713" customFormat="false" ht="15" hidden="false" customHeight="false" outlineLevel="0" collapsed="false">
      <c r="A713" s="1" t="s">
        <v>923</v>
      </c>
      <c r="B713" s="1" t="s">
        <v>13</v>
      </c>
      <c r="G713" s="26"/>
      <c r="I713" s="27"/>
      <c r="K713" s="26"/>
      <c r="M713" s="0" t="s">
        <v>923</v>
      </c>
      <c r="N713" s="0" t="str">
        <f aca="false">IFERROR(VLOOKUP(A713,C$3:K$433,2,FALSE()),"")</f>
        <v/>
      </c>
      <c r="O713" s="0" t="str">
        <f aca="false">IFERROR(VLOOKUP(A713,C$3:K$433,3,FALSE()),"")</f>
        <v/>
      </c>
      <c r="P713" s="0" t="str">
        <f aca="false">IFERROR(VLOOKUP(A713,C$3:K$433,4,FALSE()),"")</f>
        <v/>
      </c>
      <c r="Q713" s="0" t="str">
        <f aca="false">IFERROR(VLOOKUP(A713,C$3:K$433,6,FALSE()),"")</f>
        <v/>
      </c>
      <c r="R713" s="0" t="str">
        <f aca="false">IFERROR(VLOOKUP(A713,C$3:K$433,8,FALSE()),"")</f>
        <v/>
      </c>
    </row>
    <row r="714" customFormat="false" ht="15" hidden="false" customHeight="false" outlineLevel="0" collapsed="false">
      <c r="A714" s="1" t="s">
        <v>924</v>
      </c>
      <c r="B714" s="1" t="s">
        <v>76</v>
      </c>
      <c r="G714" s="27"/>
      <c r="I714" s="26"/>
      <c r="K714" s="26"/>
      <c r="M714" s="0" t="s">
        <v>924</v>
      </c>
      <c r="N714" s="0" t="str">
        <f aca="false">IFERROR(VLOOKUP(A714,C$3:K$433,2,FALSE()),"")</f>
        <v/>
      </c>
      <c r="O714" s="0" t="str">
        <f aca="false">IFERROR(VLOOKUP(A714,C$3:K$433,3,FALSE()),"")</f>
        <v/>
      </c>
      <c r="P714" s="0" t="str">
        <f aca="false">IFERROR(VLOOKUP(A714,C$3:K$433,4,FALSE()),"")</f>
        <v/>
      </c>
      <c r="Q714" s="0" t="str">
        <f aca="false">IFERROR(VLOOKUP(A714,C$3:K$433,6,FALSE()),"")</f>
        <v/>
      </c>
      <c r="R714" s="0" t="str">
        <f aca="false">IFERROR(VLOOKUP(A714,C$3:K$433,8,FALSE()),"")</f>
        <v/>
      </c>
    </row>
    <row r="715" customFormat="false" ht="15" hidden="false" customHeight="false" outlineLevel="0" collapsed="false">
      <c r="A715" s="1" t="s">
        <v>925</v>
      </c>
      <c r="B715" s="1" t="s">
        <v>27</v>
      </c>
      <c r="G715" s="26"/>
      <c r="I715" s="27"/>
      <c r="K715" s="26"/>
      <c r="M715" s="0" t="s">
        <v>925</v>
      </c>
      <c r="N715" s="0" t="str">
        <f aca="false">IFERROR(VLOOKUP(A715,C$3:K$433,2,FALSE()),"")</f>
        <v/>
      </c>
      <c r="O715" s="0" t="str">
        <f aca="false">IFERROR(VLOOKUP(A715,C$3:K$433,3,FALSE()),"")</f>
        <v/>
      </c>
      <c r="P715" s="0" t="str">
        <f aca="false">IFERROR(VLOOKUP(A715,C$3:K$433,4,FALSE()),"")</f>
        <v/>
      </c>
      <c r="Q715" s="0" t="str">
        <f aca="false">IFERROR(VLOOKUP(A715,C$3:K$433,6,FALSE()),"")</f>
        <v/>
      </c>
      <c r="R715" s="0" t="str">
        <f aca="false">IFERROR(VLOOKUP(A715,C$3:K$433,8,FALSE()),"")</f>
        <v/>
      </c>
    </row>
    <row r="716" customFormat="false" ht="15" hidden="false" customHeight="false" outlineLevel="0" collapsed="false">
      <c r="A716" s="1" t="s">
        <v>927</v>
      </c>
      <c r="B716" s="1" t="s">
        <v>16</v>
      </c>
      <c r="G716" s="27"/>
      <c r="I716" s="26"/>
      <c r="K716" s="26"/>
      <c r="M716" s="0" t="s">
        <v>927</v>
      </c>
      <c r="N716" s="0" t="str">
        <f aca="false">IFERROR(VLOOKUP(A716,C$3:K$433,2,FALSE()),"")</f>
        <v/>
      </c>
      <c r="O716" s="0" t="str">
        <f aca="false">IFERROR(VLOOKUP(A716,C$3:K$433,3,FALSE()),"")</f>
        <v/>
      </c>
      <c r="P716" s="0" t="str">
        <f aca="false">IFERROR(VLOOKUP(A716,C$3:K$433,4,FALSE()),"")</f>
        <v/>
      </c>
      <c r="Q716" s="0" t="str">
        <f aca="false">IFERROR(VLOOKUP(A716,C$3:K$433,6,FALSE()),"")</f>
        <v/>
      </c>
      <c r="R716" s="0" t="str">
        <f aca="false">IFERROR(VLOOKUP(A716,C$3:K$433,8,FALSE()),"")</f>
        <v/>
      </c>
    </row>
    <row r="717" customFormat="false" ht="15" hidden="false" customHeight="false" outlineLevel="0" collapsed="false">
      <c r="A717" s="1" t="s">
        <v>929</v>
      </c>
      <c r="B717" s="1" t="s">
        <v>34</v>
      </c>
      <c r="G717" s="27"/>
      <c r="I717" s="26"/>
      <c r="K717" s="26"/>
      <c r="M717" s="0" t="s">
        <v>929</v>
      </c>
      <c r="N717" s="0" t="str">
        <f aca="false">IFERROR(VLOOKUP(A717,C$3:K$433,2,FALSE()),"")</f>
        <v>WR</v>
      </c>
      <c r="O717" s="0" t="n">
        <f aca="false">IFERROR(VLOOKUP(A717,C$3:K$433,3,FALSE()),"")</f>
        <v>16</v>
      </c>
      <c r="P717" s="0" t="n">
        <f aca="false">IFERROR(VLOOKUP(A717,C$3:K$433,4,FALSE()),"")</f>
        <v>891</v>
      </c>
      <c r="Q717" s="0" t="n">
        <f aca="false">IFERROR(VLOOKUP(A717,C$3:K$433,6,FALSE()),"")</f>
        <v>0</v>
      </c>
      <c r="R717" s="0" t="n">
        <f aca="false">IFERROR(VLOOKUP(A717,C$3:K$433,8,FALSE()),"")</f>
        <v>4</v>
      </c>
    </row>
    <row r="718" customFormat="false" ht="15" hidden="false" customHeight="false" outlineLevel="0" collapsed="false">
      <c r="A718" s="1" t="s">
        <v>931</v>
      </c>
      <c r="B718" s="1" t="s">
        <v>68</v>
      </c>
      <c r="G718" s="27"/>
      <c r="I718" s="26"/>
      <c r="K718" s="26"/>
      <c r="M718" s="0" t="s">
        <v>931</v>
      </c>
      <c r="N718" s="0" t="str">
        <f aca="false">IFERROR(VLOOKUP(A718,C$3:K$433,2,FALSE()),"")</f>
        <v/>
      </c>
      <c r="O718" s="0" t="str">
        <f aca="false">IFERROR(VLOOKUP(A718,C$3:K$433,3,FALSE()),"")</f>
        <v/>
      </c>
      <c r="P718" s="0" t="str">
        <f aca="false">IFERROR(VLOOKUP(A718,C$3:K$433,4,FALSE()),"")</f>
        <v/>
      </c>
      <c r="Q718" s="0" t="str">
        <f aca="false">IFERROR(VLOOKUP(A718,C$3:K$433,6,FALSE()),"")</f>
        <v/>
      </c>
      <c r="R718" s="0" t="str">
        <f aca="false">IFERROR(VLOOKUP(A718,C$3:K$433,8,FALSE()),"")</f>
        <v/>
      </c>
    </row>
    <row r="719" customFormat="false" ht="15" hidden="false" customHeight="false" outlineLevel="0" collapsed="false">
      <c r="A719" s="1" t="s">
        <v>932</v>
      </c>
      <c r="B719" s="1" t="s">
        <v>68</v>
      </c>
      <c r="G719" s="27"/>
      <c r="I719" s="26"/>
      <c r="K719" s="26"/>
      <c r="M719" s="0" t="s">
        <v>932</v>
      </c>
      <c r="N719" s="0" t="str">
        <f aca="false">IFERROR(VLOOKUP(A719,C$3:K$433,2,FALSE()),"")</f>
        <v/>
      </c>
      <c r="O719" s="0" t="str">
        <f aca="false">IFERROR(VLOOKUP(A719,C$3:K$433,3,FALSE()),"")</f>
        <v/>
      </c>
      <c r="P719" s="0" t="str">
        <f aca="false">IFERROR(VLOOKUP(A719,C$3:K$433,4,FALSE()),"")</f>
        <v/>
      </c>
      <c r="Q719" s="0" t="str">
        <f aca="false">IFERROR(VLOOKUP(A719,C$3:K$433,6,FALSE()),"")</f>
        <v/>
      </c>
      <c r="R719" s="0" t="str">
        <f aca="false">IFERROR(VLOOKUP(A719,C$3:K$433,8,FALSE()),"")</f>
        <v/>
      </c>
    </row>
    <row r="720" customFormat="false" ht="15" hidden="false" customHeight="false" outlineLevel="0" collapsed="false">
      <c r="A720" s="1" t="s">
        <v>933</v>
      </c>
      <c r="B720" s="1" t="s">
        <v>80</v>
      </c>
      <c r="G720" s="27"/>
      <c r="I720" s="26"/>
      <c r="K720" s="26"/>
      <c r="M720" s="0" t="s">
        <v>933</v>
      </c>
      <c r="N720" s="0" t="str">
        <f aca="false">IFERROR(VLOOKUP(A720,C$3:K$433,2,FALSE()),"")</f>
        <v/>
      </c>
      <c r="O720" s="0" t="str">
        <f aca="false">IFERROR(VLOOKUP(A720,C$3:K$433,3,FALSE()),"")</f>
        <v/>
      </c>
      <c r="P720" s="0" t="str">
        <f aca="false">IFERROR(VLOOKUP(A720,C$3:K$433,4,FALSE()),"")</f>
        <v/>
      </c>
      <c r="Q720" s="0" t="str">
        <f aca="false">IFERROR(VLOOKUP(A720,C$3:K$433,6,FALSE()),"")</f>
        <v/>
      </c>
      <c r="R720" s="0" t="str">
        <f aca="false">IFERROR(VLOOKUP(A720,C$3:K$433,8,FALSE()),"")</f>
        <v/>
      </c>
    </row>
    <row r="721" customFormat="false" ht="15" hidden="false" customHeight="false" outlineLevel="0" collapsed="false">
      <c r="A721" s="1" t="s">
        <v>935</v>
      </c>
      <c r="B721" s="1" t="s">
        <v>40</v>
      </c>
      <c r="G721" s="27"/>
      <c r="I721" s="27"/>
      <c r="K721" s="26"/>
      <c r="M721" s="0" t="s">
        <v>935</v>
      </c>
      <c r="N721" s="0" t="str">
        <f aca="false">IFERROR(VLOOKUP(A721,C$3:K$433,2,FALSE()),"")</f>
        <v/>
      </c>
      <c r="O721" s="0" t="str">
        <f aca="false">IFERROR(VLOOKUP(A721,C$3:K$433,3,FALSE()),"")</f>
        <v/>
      </c>
      <c r="P721" s="0" t="str">
        <f aca="false">IFERROR(VLOOKUP(A721,C$3:K$433,4,FALSE()),"")</f>
        <v/>
      </c>
      <c r="Q721" s="0" t="str">
        <f aca="false">IFERROR(VLOOKUP(A721,C$3:K$433,6,FALSE()),"")</f>
        <v/>
      </c>
      <c r="R721" s="0" t="str">
        <f aca="false">IFERROR(VLOOKUP(A721,C$3:K$433,8,FALSE()),"")</f>
        <v/>
      </c>
    </row>
    <row r="722" customFormat="false" ht="15" hidden="false" customHeight="false" outlineLevel="0" collapsed="false">
      <c r="A722" s="1" t="s">
        <v>936</v>
      </c>
      <c r="B722" s="1" t="s">
        <v>34</v>
      </c>
      <c r="G722" s="27"/>
      <c r="I722" s="26"/>
      <c r="K722" s="26"/>
      <c r="M722" s="0" t="s">
        <v>936</v>
      </c>
      <c r="N722" s="0" t="str">
        <f aca="false">IFERROR(VLOOKUP(A722,C$3:K$433,2,FALSE()),"")</f>
        <v/>
      </c>
      <c r="O722" s="0" t="str">
        <f aca="false">IFERROR(VLOOKUP(A722,C$3:K$433,3,FALSE()),"")</f>
        <v/>
      </c>
      <c r="P722" s="0" t="str">
        <f aca="false">IFERROR(VLOOKUP(A722,C$3:K$433,4,FALSE()),"")</f>
        <v/>
      </c>
      <c r="Q722" s="0" t="str">
        <f aca="false">IFERROR(VLOOKUP(A722,C$3:K$433,6,FALSE()),"")</f>
        <v/>
      </c>
      <c r="R722" s="0" t="str">
        <f aca="false">IFERROR(VLOOKUP(A722,C$3:K$433,8,FALSE()),"")</f>
        <v/>
      </c>
    </row>
    <row r="723" customFormat="false" ht="15" hidden="false" customHeight="false" outlineLevel="0" collapsed="false">
      <c r="A723" s="1" t="s">
        <v>937</v>
      </c>
      <c r="B723" s="1" t="s">
        <v>24</v>
      </c>
      <c r="G723" s="27"/>
      <c r="I723" s="26"/>
      <c r="K723" s="26"/>
      <c r="M723" s="0" t="s">
        <v>937</v>
      </c>
      <c r="N723" s="0" t="str">
        <f aca="false">IFERROR(VLOOKUP(A723,C$3:K$433,2,FALSE()),"")</f>
        <v>LB</v>
      </c>
      <c r="O723" s="0" t="n">
        <f aca="false">IFERROR(VLOOKUP(A723,C$3:K$433,3,FALSE()),"")</f>
        <v>16</v>
      </c>
      <c r="P723" s="0" t="n">
        <f aca="false">IFERROR(VLOOKUP(A723,C$3:K$433,4,FALSE()),"")</f>
        <v>0</v>
      </c>
      <c r="Q723" s="0" t="n">
        <f aca="false">IFERROR(VLOOKUP(A723,C$3:K$433,6,FALSE()),"")</f>
        <v>671</v>
      </c>
      <c r="R723" s="0" t="n">
        <f aca="false">IFERROR(VLOOKUP(A723,C$3:K$433,8,FALSE()),"")</f>
        <v>6</v>
      </c>
    </row>
    <row r="724" customFormat="false" ht="15" hidden="false" customHeight="false" outlineLevel="0" collapsed="false">
      <c r="A724" s="1" t="s">
        <v>938</v>
      </c>
      <c r="B724" s="1" t="s">
        <v>34</v>
      </c>
      <c r="G724" s="27"/>
      <c r="I724" s="26"/>
      <c r="K724" s="26"/>
      <c r="M724" s="0" t="s">
        <v>938</v>
      </c>
      <c r="N724" s="0" t="str">
        <f aca="false">IFERROR(VLOOKUP(A724,C$3:K$433,2,FALSE()),"")</f>
        <v>WR</v>
      </c>
      <c r="O724" s="0" t="n">
        <f aca="false">IFERROR(VLOOKUP(A724,C$3:K$433,3,FALSE()),"")</f>
        <v>6</v>
      </c>
      <c r="P724" s="0" t="n">
        <f aca="false">IFERROR(VLOOKUP(A724,C$3:K$433,4,FALSE()),"")</f>
        <v>36</v>
      </c>
      <c r="Q724" s="0" t="n">
        <f aca="false">IFERROR(VLOOKUP(A724,C$3:K$433,6,FALSE()),"")</f>
        <v>0</v>
      </c>
      <c r="R724" s="0" t="n">
        <f aca="false">IFERROR(VLOOKUP(A724,C$3:K$433,8,FALSE()),"")</f>
        <v>94</v>
      </c>
    </row>
    <row r="725" customFormat="false" ht="15" hidden="false" customHeight="false" outlineLevel="0" collapsed="false">
      <c r="A725" s="1" t="s">
        <v>939</v>
      </c>
      <c r="B725" s="1" t="s">
        <v>85</v>
      </c>
      <c r="G725" s="27"/>
      <c r="I725" s="26"/>
      <c r="K725" s="26"/>
      <c r="M725" s="0" t="s">
        <v>939</v>
      </c>
      <c r="N725" s="0" t="str">
        <f aca="false">IFERROR(VLOOKUP(A725,C$3:K$433,2,FALSE()),"")</f>
        <v/>
      </c>
      <c r="O725" s="0" t="str">
        <f aca="false">IFERROR(VLOOKUP(A725,C$3:K$433,3,FALSE()),"")</f>
        <v/>
      </c>
      <c r="P725" s="0" t="str">
        <f aca="false">IFERROR(VLOOKUP(A725,C$3:K$433,4,FALSE()),"")</f>
        <v/>
      </c>
      <c r="Q725" s="0" t="str">
        <f aca="false">IFERROR(VLOOKUP(A725,C$3:K$433,6,FALSE()),"")</f>
        <v/>
      </c>
      <c r="R725" s="0" t="str">
        <f aca="false">IFERROR(VLOOKUP(A725,C$3:K$433,8,FALSE()),"")</f>
        <v/>
      </c>
    </row>
    <row r="726" customFormat="false" ht="15" hidden="false" customHeight="false" outlineLevel="0" collapsed="false">
      <c r="A726" s="1" t="s">
        <v>940</v>
      </c>
      <c r="B726" s="1" t="s">
        <v>16</v>
      </c>
      <c r="G726" s="26"/>
      <c r="I726" s="27"/>
      <c r="K726" s="26"/>
      <c r="M726" s="0" t="s">
        <v>940</v>
      </c>
      <c r="N726" s="0" t="str">
        <f aca="false">IFERROR(VLOOKUP(A726,C$3:K$433,2,FALSE()),"")</f>
        <v/>
      </c>
      <c r="O726" s="0" t="str">
        <f aca="false">IFERROR(VLOOKUP(A726,C$3:K$433,3,FALSE()),"")</f>
        <v/>
      </c>
      <c r="P726" s="0" t="str">
        <f aca="false">IFERROR(VLOOKUP(A726,C$3:K$433,4,FALSE()),"")</f>
        <v/>
      </c>
      <c r="Q726" s="0" t="str">
        <f aca="false">IFERROR(VLOOKUP(A726,C$3:K$433,6,FALSE()),"")</f>
        <v/>
      </c>
      <c r="R726" s="0" t="str">
        <f aca="false">IFERROR(VLOOKUP(A726,C$3:K$433,8,FALSE()),"")</f>
        <v/>
      </c>
    </row>
    <row r="727" customFormat="false" ht="15" hidden="false" customHeight="false" outlineLevel="0" collapsed="false">
      <c r="A727" s="1" t="s">
        <v>941</v>
      </c>
      <c r="B727" s="1" t="s">
        <v>16</v>
      </c>
      <c r="G727" s="27"/>
      <c r="I727" s="26"/>
      <c r="K727" s="26"/>
      <c r="M727" s="0" t="s">
        <v>941</v>
      </c>
      <c r="N727" s="0" t="str">
        <f aca="false">IFERROR(VLOOKUP(A727,C$3:K$433,2,FALSE()),"")</f>
        <v/>
      </c>
      <c r="O727" s="0" t="str">
        <f aca="false">IFERROR(VLOOKUP(A727,C$3:K$433,3,FALSE()),"")</f>
        <v/>
      </c>
      <c r="P727" s="0" t="str">
        <f aca="false">IFERROR(VLOOKUP(A727,C$3:K$433,4,FALSE()),"")</f>
        <v/>
      </c>
      <c r="Q727" s="0" t="str">
        <f aca="false">IFERROR(VLOOKUP(A727,C$3:K$433,6,FALSE()),"")</f>
        <v/>
      </c>
      <c r="R727" s="0" t="str">
        <f aca="false">IFERROR(VLOOKUP(A727,C$3:K$433,8,FALSE()),"")</f>
        <v/>
      </c>
    </row>
    <row r="728" customFormat="false" ht="15" hidden="false" customHeight="false" outlineLevel="0" collapsed="false">
      <c r="A728" s="1" t="s">
        <v>942</v>
      </c>
      <c r="B728" s="1" t="s">
        <v>135</v>
      </c>
      <c r="G728" s="26"/>
      <c r="I728" s="27"/>
      <c r="K728" s="26"/>
      <c r="M728" s="0" t="s">
        <v>942</v>
      </c>
      <c r="N728" s="0" t="str">
        <f aca="false">IFERROR(VLOOKUP(A728,C$3:K$433,2,FALSE()),"")</f>
        <v/>
      </c>
      <c r="O728" s="0" t="str">
        <f aca="false">IFERROR(VLOOKUP(A728,C$3:K$433,3,FALSE()),"")</f>
        <v/>
      </c>
      <c r="P728" s="0" t="str">
        <f aca="false">IFERROR(VLOOKUP(A728,C$3:K$433,4,FALSE()),"")</f>
        <v/>
      </c>
      <c r="Q728" s="0" t="str">
        <f aca="false">IFERROR(VLOOKUP(A728,C$3:K$433,6,FALSE()),"")</f>
        <v/>
      </c>
      <c r="R728" s="0" t="str">
        <f aca="false">IFERROR(VLOOKUP(A728,C$3:K$433,8,FALSE()),"")</f>
        <v/>
      </c>
    </row>
    <row r="729" customFormat="false" ht="15" hidden="false" customHeight="false" outlineLevel="0" collapsed="false">
      <c r="A729" s="1" t="s">
        <v>943</v>
      </c>
      <c r="B729" s="1" t="s">
        <v>135</v>
      </c>
      <c r="G729" s="26"/>
      <c r="I729" s="27"/>
      <c r="K729" s="26"/>
      <c r="M729" s="0" t="s">
        <v>943</v>
      </c>
      <c r="N729" s="0" t="str">
        <f aca="false">IFERROR(VLOOKUP(A729,C$3:K$433,2,FALSE()),"")</f>
        <v/>
      </c>
      <c r="O729" s="0" t="str">
        <f aca="false">IFERROR(VLOOKUP(A729,C$3:K$433,3,FALSE()),"")</f>
        <v/>
      </c>
      <c r="P729" s="0" t="str">
        <f aca="false">IFERROR(VLOOKUP(A729,C$3:K$433,4,FALSE()),"")</f>
        <v/>
      </c>
      <c r="Q729" s="0" t="str">
        <f aca="false">IFERROR(VLOOKUP(A729,C$3:K$433,6,FALSE()),"")</f>
        <v/>
      </c>
      <c r="R729" s="0" t="str">
        <f aca="false">IFERROR(VLOOKUP(A729,C$3:K$433,8,FALSE()),"")</f>
        <v/>
      </c>
    </row>
    <row r="730" customFormat="false" ht="15" hidden="false" customHeight="false" outlineLevel="0" collapsed="false">
      <c r="A730" s="1" t="s">
        <v>944</v>
      </c>
      <c r="B730" s="1" t="s">
        <v>16</v>
      </c>
      <c r="G730" s="26"/>
      <c r="I730" s="27"/>
      <c r="K730" s="26"/>
      <c r="M730" s="0" t="s">
        <v>944</v>
      </c>
      <c r="N730" s="0" t="str">
        <f aca="false">IFERROR(VLOOKUP(A730,C$3:K$433,2,FALSE()),"")</f>
        <v>TE</v>
      </c>
      <c r="O730" s="0" t="n">
        <f aca="false">IFERROR(VLOOKUP(A730,C$3:K$433,3,FALSE()),"")</f>
        <v>16</v>
      </c>
      <c r="P730" s="0" t="n">
        <f aca="false">IFERROR(VLOOKUP(A730,C$3:K$433,4,FALSE()),"")</f>
        <v>681</v>
      </c>
      <c r="Q730" s="0" t="n">
        <f aca="false">IFERROR(VLOOKUP(A730,C$3:K$433,6,FALSE()),"")</f>
        <v>0</v>
      </c>
      <c r="R730" s="0" t="n">
        <f aca="false">IFERROR(VLOOKUP(A730,C$3:K$433,8,FALSE()),"")</f>
        <v>30</v>
      </c>
    </row>
    <row r="731" customFormat="false" ht="15" hidden="false" customHeight="false" outlineLevel="0" collapsed="false">
      <c r="A731" s="1" t="s">
        <v>946</v>
      </c>
      <c r="B731" s="1" t="s">
        <v>85</v>
      </c>
      <c r="G731" s="27"/>
      <c r="I731" s="26"/>
      <c r="K731" s="26"/>
      <c r="M731" s="0" t="s">
        <v>946</v>
      </c>
      <c r="N731" s="0" t="str">
        <f aca="false">IFERROR(VLOOKUP(A731,C$3:K$433,2,FALSE()),"")</f>
        <v>DE</v>
      </c>
      <c r="O731" s="0" t="n">
        <f aca="false">IFERROR(VLOOKUP(A731,C$3:K$433,3,FALSE()),"")</f>
        <v>13</v>
      </c>
      <c r="P731" s="0" t="n">
        <f aca="false">IFERROR(VLOOKUP(A731,C$3:K$433,4,FALSE()),"")</f>
        <v>0</v>
      </c>
      <c r="Q731" s="0" t="n">
        <f aca="false">IFERROR(VLOOKUP(A731,C$3:K$433,6,FALSE()),"")</f>
        <v>451</v>
      </c>
      <c r="R731" s="0" t="n">
        <f aca="false">IFERROR(VLOOKUP(A731,C$3:K$433,8,FALSE()),"")</f>
        <v>58</v>
      </c>
    </row>
    <row r="732" customFormat="false" ht="15" hidden="false" customHeight="false" outlineLevel="0" collapsed="false">
      <c r="A732" s="1" t="s">
        <v>947</v>
      </c>
      <c r="B732" s="1" t="s">
        <v>85</v>
      </c>
      <c r="G732" s="26"/>
      <c r="I732" s="27"/>
      <c r="K732" s="27"/>
      <c r="M732" s="0" t="s">
        <v>947</v>
      </c>
      <c r="N732" s="0" t="str">
        <f aca="false">IFERROR(VLOOKUP(A732,C$3:K$433,2,FALSE()),"")</f>
        <v>NT</v>
      </c>
      <c r="O732" s="0" t="n">
        <f aca="false">IFERROR(VLOOKUP(A732,C$3:K$433,3,FALSE()),"")</f>
        <v>8</v>
      </c>
      <c r="P732" s="0" t="n">
        <f aca="false">IFERROR(VLOOKUP(A732,C$3:K$433,4,FALSE()),"")</f>
        <v>0</v>
      </c>
      <c r="Q732" s="0" t="n">
        <f aca="false">IFERROR(VLOOKUP(A732,C$3:K$433,6,FALSE()),"")</f>
        <v>118</v>
      </c>
      <c r="R732" s="0" t="n">
        <f aca="false">IFERROR(VLOOKUP(A732,C$3:K$433,8,FALSE()),"")</f>
        <v>9</v>
      </c>
    </row>
    <row r="733" customFormat="false" ht="15" hidden="false" customHeight="false" outlineLevel="0" collapsed="false">
      <c r="A733" s="1" t="s">
        <v>948</v>
      </c>
      <c r="B733" s="1" t="s">
        <v>24</v>
      </c>
      <c r="G733" s="26"/>
      <c r="I733" s="27"/>
      <c r="K733" s="26"/>
      <c r="M733" s="0" t="s">
        <v>948</v>
      </c>
      <c r="N733" s="0" t="str">
        <f aca="false">IFERROR(VLOOKUP(A733,C$3:K$433,2,FALSE()),"")</f>
        <v/>
      </c>
      <c r="O733" s="0" t="str">
        <f aca="false">IFERROR(VLOOKUP(A733,C$3:K$433,3,FALSE()),"")</f>
        <v/>
      </c>
      <c r="P733" s="0" t="str">
        <f aca="false">IFERROR(VLOOKUP(A733,C$3:K$433,4,FALSE()),"")</f>
        <v/>
      </c>
      <c r="Q733" s="0" t="str">
        <f aca="false">IFERROR(VLOOKUP(A733,C$3:K$433,6,FALSE()),"")</f>
        <v/>
      </c>
      <c r="R733" s="0" t="str">
        <f aca="false">IFERROR(VLOOKUP(A733,C$3:K$433,8,FALSE()),"")</f>
        <v/>
      </c>
    </row>
    <row r="734" customFormat="false" ht="15" hidden="false" customHeight="false" outlineLevel="0" collapsed="false">
      <c r="A734" s="1" t="s">
        <v>949</v>
      </c>
      <c r="B734" s="1" t="s">
        <v>24</v>
      </c>
      <c r="G734" s="27"/>
      <c r="I734" s="27"/>
      <c r="K734" s="26"/>
      <c r="M734" s="0" t="s">
        <v>949</v>
      </c>
      <c r="N734" s="0" t="str">
        <f aca="false">IFERROR(VLOOKUP(A734,C$3:K$433,2,FALSE()),"")</f>
        <v/>
      </c>
      <c r="O734" s="0" t="str">
        <f aca="false">IFERROR(VLOOKUP(A734,C$3:K$433,3,FALSE()),"")</f>
        <v/>
      </c>
      <c r="P734" s="0" t="str">
        <f aca="false">IFERROR(VLOOKUP(A734,C$3:K$433,4,FALSE()),"")</f>
        <v/>
      </c>
      <c r="Q734" s="0" t="str">
        <f aca="false">IFERROR(VLOOKUP(A734,C$3:K$433,6,FALSE()),"")</f>
        <v/>
      </c>
      <c r="R734" s="0" t="str">
        <f aca="false">IFERROR(VLOOKUP(A734,C$3:K$433,8,FALSE()),"")</f>
        <v/>
      </c>
    </row>
    <row r="735" customFormat="false" ht="15" hidden="false" customHeight="false" outlineLevel="0" collapsed="false">
      <c r="A735" s="1" t="s">
        <v>950</v>
      </c>
      <c r="B735" s="1" t="s">
        <v>13</v>
      </c>
      <c r="G735" s="26"/>
      <c r="I735" s="27"/>
      <c r="K735" s="26"/>
      <c r="M735" s="0" t="s">
        <v>950</v>
      </c>
      <c r="N735" s="0" t="str">
        <f aca="false">IFERROR(VLOOKUP(A735,C$3:K$433,2,FALSE()),"")</f>
        <v/>
      </c>
      <c r="O735" s="0" t="str">
        <f aca="false">IFERROR(VLOOKUP(A735,C$3:K$433,3,FALSE()),"")</f>
        <v/>
      </c>
      <c r="P735" s="0" t="str">
        <f aca="false">IFERROR(VLOOKUP(A735,C$3:K$433,4,FALSE()),"")</f>
        <v/>
      </c>
      <c r="Q735" s="0" t="str">
        <f aca="false">IFERROR(VLOOKUP(A735,C$3:K$433,6,FALSE()),"")</f>
        <v/>
      </c>
      <c r="R735" s="0" t="str">
        <f aca="false">IFERROR(VLOOKUP(A735,C$3:K$433,8,FALSE()),"")</f>
        <v/>
      </c>
    </row>
    <row r="736" customFormat="false" ht="15" hidden="false" customHeight="false" outlineLevel="0" collapsed="false">
      <c r="A736" s="1" t="s">
        <v>951</v>
      </c>
      <c r="B736" s="1" t="s">
        <v>27</v>
      </c>
      <c r="G736" s="26"/>
      <c r="I736" s="27"/>
      <c r="K736" s="26"/>
      <c r="M736" s="0" t="s">
        <v>951</v>
      </c>
      <c r="N736" s="0" t="str">
        <f aca="false">IFERROR(VLOOKUP(A736,C$3:K$433,2,FALSE()),"")</f>
        <v/>
      </c>
      <c r="O736" s="0" t="str">
        <f aca="false">IFERROR(VLOOKUP(A736,C$3:K$433,3,FALSE()),"")</f>
        <v/>
      </c>
      <c r="P736" s="0" t="str">
        <f aca="false">IFERROR(VLOOKUP(A736,C$3:K$433,4,FALSE()),"")</f>
        <v/>
      </c>
      <c r="Q736" s="0" t="str">
        <f aca="false">IFERROR(VLOOKUP(A736,C$3:K$433,6,FALSE()),"")</f>
        <v/>
      </c>
      <c r="R736" s="0" t="str">
        <f aca="false">IFERROR(VLOOKUP(A736,C$3:K$433,8,FALSE()),"")</f>
        <v/>
      </c>
    </row>
    <row r="737" customFormat="false" ht="15" hidden="false" customHeight="false" outlineLevel="0" collapsed="false">
      <c r="A737" s="1" t="s">
        <v>952</v>
      </c>
      <c r="B737" s="1" t="s">
        <v>19</v>
      </c>
      <c r="G737" s="26"/>
      <c r="I737" s="27"/>
      <c r="K737" s="26"/>
      <c r="M737" s="0" t="s">
        <v>952</v>
      </c>
      <c r="N737" s="0" t="str">
        <f aca="false">IFERROR(VLOOKUP(A737,C$3:K$433,2,FALSE()),"")</f>
        <v>LB</v>
      </c>
      <c r="O737" s="0" t="n">
        <v>9</v>
      </c>
      <c r="P737" s="0" t="n">
        <f aca="false">IFERROR(VLOOKUP(A737,C$3:K$433,4,FALSE()),"")</f>
        <v>0</v>
      </c>
      <c r="Q737" s="0" t="n">
        <v>1</v>
      </c>
      <c r="R737" s="0" t="n">
        <f aca="false">95+37</f>
        <v>132</v>
      </c>
      <c r="S737" s="28" t="s">
        <v>1003</v>
      </c>
      <c r="T737" s="28" t="n">
        <v>2</v>
      </c>
      <c r="U737" s="28" t="n">
        <v>0</v>
      </c>
      <c r="V737" s="30" t="n">
        <v>0</v>
      </c>
      <c r="W737" s="28" t="n">
        <v>1</v>
      </c>
      <c r="X737" s="29" t="n">
        <v>0.0009</v>
      </c>
      <c r="Y737" s="28" t="n">
        <v>37</v>
      </c>
      <c r="Z737" s="29" t="n">
        <v>0.0833</v>
      </c>
    </row>
    <row r="738" customFormat="false" ht="15" hidden="false" customHeight="false" outlineLevel="0" collapsed="false">
      <c r="A738" s="1" t="s">
        <v>953</v>
      </c>
      <c r="B738" s="1" t="s">
        <v>55</v>
      </c>
      <c r="G738" s="26"/>
      <c r="I738" s="27"/>
      <c r="K738" s="26"/>
      <c r="M738" s="0" t="s">
        <v>953</v>
      </c>
      <c r="N738" s="0" t="str">
        <f aca="false">IFERROR(VLOOKUP(A738,C$3:K$433,2,FALSE()),"")</f>
        <v/>
      </c>
      <c r="O738" s="0" t="str">
        <f aca="false">IFERROR(VLOOKUP(A738,C$3:K$433,3,FALSE()),"")</f>
        <v/>
      </c>
      <c r="P738" s="0" t="str">
        <f aca="false">IFERROR(VLOOKUP(A738,C$3:K$433,4,FALSE()),"")</f>
        <v/>
      </c>
      <c r="Q738" s="0" t="str">
        <f aca="false">IFERROR(VLOOKUP(A738,C$3:K$433,6,FALSE()),"")</f>
        <v/>
      </c>
      <c r="R738" s="0" t="str">
        <f aca="false">IFERROR(VLOOKUP(A738,C$3:K$433,8,FALSE()),"")</f>
        <v/>
      </c>
    </row>
    <row r="739" customFormat="false" ht="15" hidden="false" customHeight="false" outlineLevel="0" collapsed="false">
      <c r="A739" s="1" t="s">
        <v>954</v>
      </c>
      <c r="B739" s="1" t="s">
        <v>27</v>
      </c>
      <c r="G739" s="27"/>
      <c r="I739" s="26"/>
      <c r="K739" s="26"/>
      <c r="M739" s="0" t="s">
        <v>954</v>
      </c>
      <c r="N739" s="0" t="str">
        <f aca="false">IFERROR(VLOOKUP(A739,C$3:K$433,2,FALSE()),"")</f>
        <v>RB</v>
      </c>
      <c r="O739" s="0" t="n">
        <f aca="false">IFERROR(VLOOKUP(A739,C$3:K$433,3,FALSE()),"")</f>
        <v>14</v>
      </c>
      <c r="P739" s="0" t="n">
        <f aca="false">IFERROR(VLOOKUP(A739,C$3:K$433,4,FALSE()),"")</f>
        <v>293</v>
      </c>
      <c r="Q739" s="0" t="n">
        <f aca="false">IFERROR(VLOOKUP(A739,C$3:K$433,6,FALSE()),"")</f>
        <v>0</v>
      </c>
      <c r="R739" s="0" t="n">
        <f aca="false">IFERROR(VLOOKUP(A739,C$3:K$433,8,FALSE()),"")</f>
        <v>126</v>
      </c>
    </row>
    <row r="740" customFormat="false" ht="15" hidden="false" customHeight="false" outlineLevel="0" collapsed="false">
      <c r="A740" s="1" t="s">
        <v>956</v>
      </c>
      <c r="B740" s="1" t="s">
        <v>27</v>
      </c>
      <c r="G740" s="26"/>
      <c r="I740" s="27"/>
      <c r="K740" s="27"/>
      <c r="M740" s="0" t="s">
        <v>956</v>
      </c>
      <c r="N740" s="0" t="str">
        <f aca="false">IFERROR(VLOOKUP(A740,C$3:K$433,2,FALSE()),"")</f>
        <v/>
      </c>
      <c r="O740" s="0" t="str">
        <f aca="false">IFERROR(VLOOKUP(A740,C$3:K$433,3,FALSE()),"")</f>
        <v/>
      </c>
      <c r="P740" s="0" t="str">
        <f aca="false">IFERROR(VLOOKUP(A740,C$3:K$433,4,FALSE()),"")</f>
        <v/>
      </c>
      <c r="Q740" s="0" t="str">
        <f aca="false">IFERROR(VLOOKUP(A740,C$3:K$433,6,FALSE()),"")</f>
        <v/>
      </c>
      <c r="R740" s="0" t="str">
        <f aca="false">IFERROR(VLOOKUP(A740,C$3:K$433,8,FALSE()),"")</f>
        <v/>
      </c>
    </row>
    <row r="741" customFormat="false" ht="15" hidden="false" customHeight="false" outlineLevel="0" collapsed="false">
      <c r="A741" s="1" t="s">
        <v>957</v>
      </c>
      <c r="B741" s="1" t="s">
        <v>24</v>
      </c>
      <c r="G741" s="27"/>
      <c r="I741" s="26"/>
      <c r="K741" s="26"/>
      <c r="M741" s="0" t="s">
        <v>957</v>
      </c>
      <c r="N741" s="0" t="str">
        <f aca="false">IFERROR(VLOOKUP(A741,C$3:K$433,2,FALSE()),"")</f>
        <v/>
      </c>
      <c r="O741" s="0" t="str">
        <f aca="false">IFERROR(VLOOKUP(A741,C$3:K$433,3,FALSE()),"")</f>
        <v/>
      </c>
      <c r="P741" s="0" t="str">
        <f aca="false">IFERROR(VLOOKUP(A741,C$3:K$433,4,FALSE()),"")</f>
        <v/>
      </c>
      <c r="Q741" s="0" t="str">
        <f aca="false">IFERROR(VLOOKUP(A741,C$3:K$433,6,FALSE()),"")</f>
        <v/>
      </c>
      <c r="R741" s="0" t="str">
        <f aca="false">IFERROR(VLOOKUP(A741,C$3:K$433,8,FALSE()),"")</f>
        <v/>
      </c>
    </row>
    <row r="742" customFormat="false" ht="15" hidden="false" customHeight="false" outlineLevel="0" collapsed="false">
      <c r="A742" s="1" t="s">
        <v>958</v>
      </c>
      <c r="B742" s="1" t="s">
        <v>55</v>
      </c>
      <c r="G742" s="27"/>
      <c r="I742" s="27"/>
      <c r="K742" s="26"/>
      <c r="M742" s="0" t="s">
        <v>958</v>
      </c>
      <c r="N742" s="0" t="str">
        <f aca="false">IFERROR(VLOOKUP(A742,C$3:K$433,2,FALSE()),"")</f>
        <v>LB</v>
      </c>
      <c r="O742" s="0" t="n">
        <f aca="false">IFERROR(VLOOKUP(A742,C$3:K$433,3,FALSE()),"")</f>
        <v>13</v>
      </c>
      <c r="P742" s="0" t="n">
        <f aca="false">IFERROR(VLOOKUP(A742,C$3:K$433,4,FALSE()),"")</f>
        <v>0</v>
      </c>
      <c r="Q742" s="0" t="n">
        <f aca="false">IFERROR(VLOOKUP(A742,C$3:K$433,6,FALSE()),"")</f>
        <v>494</v>
      </c>
      <c r="R742" s="0" t="n">
        <f aca="false">IFERROR(VLOOKUP(A742,C$3:K$433,8,FALSE()),"")</f>
        <v>55</v>
      </c>
    </row>
    <row r="743" customFormat="false" ht="15" hidden="false" customHeight="false" outlineLevel="0" collapsed="false">
      <c r="A743" s="1" t="s">
        <v>959</v>
      </c>
      <c r="B743" s="1" t="s">
        <v>24</v>
      </c>
      <c r="G743" s="27"/>
      <c r="I743" s="26"/>
      <c r="K743" s="26"/>
      <c r="M743" s="0" t="s">
        <v>959</v>
      </c>
      <c r="N743" s="0" t="str">
        <f aca="false">IFERROR(VLOOKUP(A743,C$3:K$433,2,FALSE()),"")</f>
        <v>LB</v>
      </c>
      <c r="O743" s="0" t="n">
        <f aca="false">IFERROR(VLOOKUP(A743,C$3:K$433,3,FALSE()),"")</f>
        <v>16</v>
      </c>
      <c r="P743" s="0" t="n">
        <f aca="false">IFERROR(VLOOKUP(A743,C$3:K$433,4,FALSE()),"")</f>
        <v>0</v>
      </c>
      <c r="Q743" s="0" t="n">
        <f aca="false">IFERROR(VLOOKUP(A743,C$3:K$433,6,FALSE()),"")</f>
        <v>56</v>
      </c>
      <c r="R743" s="0" t="n">
        <f aca="false">IFERROR(VLOOKUP(A743,C$3:K$433,8,FALSE()),"")</f>
        <v>258</v>
      </c>
    </row>
    <row r="744" customFormat="false" ht="15" hidden="false" customHeight="false" outlineLevel="0" collapsed="false">
      <c r="G744" s="26"/>
      <c r="I744" s="27"/>
      <c r="K744" s="27"/>
    </row>
    <row r="745" customFormat="false" ht="15" hidden="false" customHeight="false" outlineLevel="0" collapsed="false">
      <c r="G745" s="26"/>
      <c r="I745" s="27"/>
      <c r="K745" s="26"/>
    </row>
    <row r="746" customFormat="false" ht="15" hidden="false" customHeight="false" outlineLevel="0" collapsed="false">
      <c r="G746" s="26"/>
      <c r="I746" s="27"/>
      <c r="K746" s="26"/>
    </row>
    <row r="747" customFormat="false" ht="15" hidden="false" customHeight="false" outlineLevel="0" collapsed="false">
      <c r="G747" s="27"/>
      <c r="I747" s="26"/>
      <c r="K747" s="27"/>
    </row>
    <row r="748" customFormat="false" ht="15" hidden="false" customHeight="false" outlineLevel="0" collapsed="false">
      <c r="G748" s="26"/>
      <c r="I748" s="27"/>
      <c r="K748" s="26"/>
    </row>
    <row r="749" customFormat="false" ht="15" hidden="false" customHeight="false" outlineLevel="0" collapsed="false">
      <c r="G749" s="26"/>
      <c r="I749" s="27"/>
      <c r="K749" s="27"/>
    </row>
    <row r="750" customFormat="false" ht="15" hidden="false" customHeight="false" outlineLevel="0" collapsed="false">
      <c r="G750" s="27"/>
      <c r="I750" s="26"/>
      <c r="K750" s="27"/>
    </row>
    <row r="751" customFormat="false" ht="15" hidden="false" customHeight="false" outlineLevel="0" collapsed="false">
      <c r="G751" s="26"/>
      <c r="I751" s="27"/>
      <c r="K751" s="27"/>
    </row>
    <row r="752" customFormat="false" ht="15" hidden="false" customHeight="false" outlineLevel="0" collapsed="false">
      <c r="G752" s="27"/>
      <c r="I752" s="26"/>
      <c r="K752" s="26"/>
    </row>
    <row r="753" customFormat="false" ht="15" hidden="false" customHeight="false" outlineLevel="0" collapsed="false">
      <c r="G753" s="27"/>
      <c r="I753" s="26"/>
      <c r="K753" s="26"/>
    </row>
    <row r="754" customFormat="false" ht="15" hidden="false" customHeight="false" outlineLevel="0" collapsed="false">
      <c r="G754" s="27"/>
      <c r="I754" s="26"/>
      <c r="K754" s="26"/>
    </row>
    <row r="755" customFormat="false" ht="15" hidden="false" customHeight="false" outlineLevel="0" collapsed="false">
      <c r="G755" s="26"/>
      <c r="I755" s="27"/>
      <c r="K755" s="27"/>
    </row>
    <row r="756" customFormat="false" ht="15" hidden="false" customHeight="false" outlineLevel="0" collapsed="false">
      <c r="G756" s="27"/>
      <c r="I756" s="27"/>
      <c r="K756" s="26"/>
    </row>
    <row r="757" customFormat="false" ht="15" hidden="false" customHeight="false" outlineLevel="0" collapsed="false">
      <c r="G757" s="26"/>
      <c r="I757" s="27"/>
      <c r="K757" s="26"/>
    </row>
    <row r="758" customFormat="false" ht="15" hidden="false" customHeight="false" outlineLevel="0" collapsed="false">
      <c r="G758" s="27"/>
      <c r="I758" s="26"/>
      <c r="K758" s="26"/>
    </row>
    <row r="759" customFormat="false" ht="15" hidden="false" customHeight="false" outlineLevel="0" collapsed="false">
      <c r="G759" s="26"/>
      <c r="I759" s="27"/>
      <c r="K759" s="26"/>
    </row>
    <row r="760" customFormat="false" ht="15" hidden="false" customHeight="false" outlineLevel="0" collapsed="false">
      <c r="G760" s="27"/>
      <c r="I760" s="26"/>
      <c r="K760" s="26"/>
    </row>
    <row r="761" customFormat="false" ht="15" hidden="false" customHeight="false" outlineLevel="0" collapsed="false">
      <c r="G761" s="27"/>
      <c r="I761" s="26"/>
      <c r="K761" s="26"/>
    </row>
    <row r="762" customFormat="false" ht="15" hidden="false" customHeight="false" outlineLevel="0" collapsed="false">
      <c r="G762" s="27"/>
      <c r="I762" s="26"/>
      <c r="K762" s="26"/>
    </row>
    <row r="763" customFormat="false" ht="15" hidden="false" customHeight="false" outlineLevel="0" collapsed="false">
      <c r="G763" s="27"/>
      <c r="I763" s="26"/>
      <c r="K763" s="26"/>
    </row>
    <row r="764" customFormat="false" ht="15" hidden="false" customHeight="false" outlineLevel="0" collapsed="false">
      <c r="G764" s="26"/>
      <c r="I764" s="27"/>
      <c r="K764" s="26"/>
    </row>
    <row r="765" customFormat="false" ht="15" hidden="false" customHeight="false" outlineLevel="0" collapsed="false">
      <c r="G765" s="27"/>
      <c r="I765" s="26"/>
      <c r="K765" s="26"/>
    </row>
    <row r="766" customFormat="false" ht="15" hidden="false" customHeight="false" outlineLevel="0" collapsed="false">
      <c r="G766" s="27"/>
      <c r="I766" s="26"/>
      <c r="K766" s="26"/>
    </row>
    <row r="767" customFormat="false" ht="15" hidden="false" customHeight="false" outlineLevel="0" collapsed="false">
      <c r="G767" s="26"/>
      <c r="I767" s="27"/>
      <c r="K767" s="26"/>
    </row>
    <row r="768" customFormat="false" ht="15" hidden="false" customHeight="false" outlineLevel="0" collapsed="false">
      <c r="G768" s="27"/>
      <c r="I768" s="26"/>
      <c r="K768" s="26"/>
    </row>
    <row r="769" customFormat="false" ht="15" hidden="false" customHeight="false" outlineLevel="0" collapsed="false">
      <c r="G769" s="27"/>
      <c r="I769" s="26"/>
      <c r="K769" s="26"/>
    </row>
    <row r="770" customFormat="false" ht="15" hidden="false" customHeight="false" outlineLevel="0" collapsed="false">
      <c r="G770" s="27"/>
      <c r="I770" s="26"/>
      <c r="K770" s="26"/>
    </row>
    <row r="771" customFormat="false" ht="15" hidden="false" customHeight="false" outlineLevel="0" collapsed="false">
      <c r="G771" s="26"/>
      <c r="I771" s="27"/>
      <c r="K771" s="27"/>
    </row>
    <row r="772" customFormat="false" ht="15" hidden="false" customHeight="false" outlineLevel="0" collapsed="false">
      <c r="G772" s="27"/>
      <c r="I772" s="26"/>
      <c r="K772" s="26"/>
    </row>
    <row r="773" customFormat="false" ht="15" hidden="false" customHeight="false" outlineLevel="0" collapsed="false">
      <c r="G773" s="26"/>
      <c r="I773" s="27"/>
      <c r="K773" s="26"/>
    </row>
    <row r="774" customFormat="false" ht="15" hidden="false" customHeight="false" outlineLevel="0" collapsed="false">
      <c r="G774" s="26"/>
      <c r="I774" s="27"/>
      <c r="K774" s="26"/>
    </row>
    <row r="775" customFormat="false" ht="15" hidden="false" customHeight="false" outlineLevel="0" collapsed="false">
      <c r="G775" s="27"/>
      <c r="I775" s="26"/>
      <c r="K775" s="26"/>
    </row>
    <row r="776" customFormat="false" ht="15" hidden="false" customHeight="false" outlineLevel="0" collapsed="false">
      <c r="G776" s="27"/>
      <c r="I776" s="26"/>
      <c r="K776" s="26"/>
    </row>
    <row r="777" customFormat="false" ht="15" hidden="false" customHeight="false" outlineLevel="0" collapsed="false">
      <c r="G777" s="27"/>
      <c r="I777" s="26"/>
      <c r="K777" s="26"/>
    </row>
    <row r="778" customFormat="false" ht="15" hidden="false" customHeight="false" outlineLevel="0" collapsed="false">
      <c r="G778" s="26"/>
      <c r="I778" s="27"/>
      <c r="K778" s="26"/>
    </row>
    <row r="779" customFormat="false" ht="15" hidden="false" customHeight="false" outlineLevel="0" collapsed="false">
      <c r="G779" s="27"/>
      <c r="I779" s="26"/>
      <c r="K779" s="26"/>
    </row>
    <row r="780" customFormat="false" ht="15" hidden="false" customHeight="false" outlineLevel="0" collapsed="false">
      <c r="G780" s="27"/>
      <c r="I780" s="26"/>
      <c r="K780" s="26"/>
    </row>
    <row r="781" customFormat="false" ht="15" hidden="false" customHeight="false" outlineLevel="0" collapsed="false">
      <c r="G781" s="27"/>
      <c r="I781" s="26"/>
      <c r="K781" s="26"/>
    </row>
    <row r="782" customFormat="false" ht="15" hidden="false" customHeight="false" outlineLevel="0" collapsed="false">
      <c r="G782" s="26"/>
      <c r="I782" s="27"/>
      <c r="K782" s="26"/>
    </row>
    <row r="783" customFormat="false" ht="15" hidden="false" customHeight="false" outlineLevel="0" collapsed="false">
      <c r="G783" s="26"/>
      <c r="I783" s="27"/>
      <c r="K783" s="26"/>
    </row>
    <row r="784" customFormat="false" ht="15" hidden="false" customHeight="false" outlineLevel="0" collapsed="false">
      <c r="G784" s="26"/>
      <c r="I784" s="27"/>
      <c r="K784" s="26"/>
    </row>
    <row r="785" customFormat="false" ht="15" hidden="false" customHeight="false" outlineLevel="0" collapsed="false">
      <c r="G785" s="26"/>
      <c r="I785" s="27"/>
      <c r="K785" s="26"/>
    </row>
    <row r="786" customFormat="false" ht="15" hidden="false" customHeight="false" outlineLevel="0" collapsed="false">
      <c r="G786" s="27"/>
      <c r="I786" s="26"/>
      <c r="K786" s="26"/>
    </row>
    <row r="787" customFormat="false" ht="15" hidden="false" customHeight="false" outlineLevel="0" collapsed="false">
      <c r="G787" s="27"/>
      <c r="I787" s="26"/>
      <c r="K787" s="26"/>
    </row>
    <row r="788" customFormat="false" ht="15" hidden="false" customHeight="false" outlineLevel="0" collapsed="false">
      <c r="G788" s="27"/>
      <c r="I788" s="26"/>
      <c r="K788" s="26"/>
    </row>
    <row r="789" customFormat="false" ht="15" hidden="false" customHeight="false" outlineLevel="0" collapsed="false">
      <c r="G789" s="27"/>
      <c r="I789" s="27"/>
      <c r="K789" s="26"/>
    </row>
    <row r="790" customFormat="false" ht="15" hidden="false" customHeight="false" outlineLevel="0" collapsed="false">
      <c r="G790" s="27"/>
      <c r="I790" s="26"/>
      <c r="K790" s="26"/>
    </row>
    <row r="791" customFormat="false" ht="15" hidden="false" customHeight="false" outlineLevel="0" collapsed="false">
      <c r="G791" s="26"/>
      <c r="I791" s="27"/>
      <c r="K791" s="26"/>
    </row>
    <row r="792" customFormat="false" ht="15" hidden="false" customHeight="false" outlineLevel="0" collapsed="false">
      <c r="G792" s="27"/>
      <c r="I792" s="26"/>
      <c r="K792" s="26"/>
    </row>
    <row r="793" customFormat="false" ht="15" hidden="false" customHeight="false" outlineLevel="0" collapsed="false">
      <c r="G793" s="26"/>
      <c r="I793" s="27"/>
      <c r="K793" s="27"/>
    </row>
    <row r="794" customFormat="false" ht="15" hidden="false" customHeight="false" outlineLevel="0" collapsed="false">
      <c r="G794" s="26"/>
      <c r="I794" s="27"/>
      <c r="K794" s="27"/>
    </row>
    <row r="795" customFormat="false" ht="15" hidden="false" customHeight="false" outlineLevel="0" collapsed="false">
      <c r="G795" s="26"/>
      <c r="I795" s="27"/>
      <c r="K795" s="26"/>
    </row>
    <row r="796" customFormat="false" ht="15" hidden="false" customHeight="false" outlineLevel="0" collapsed="false">
      <c r="G796" s="27"/>
      <c r="I796" s="26"/>
      <c r="K796" s="26"/>
    </row>
    <row r="797" customFormat="false" ht="15" hidden="false" customHeight="false" outlineLevel="0" collapsed="false">
      <c r="G797" s="27"/>
      <c r="I797" s="26"/>
      <c r="K797" s="26"/>
    </row>
    <row r="798" customFormat="false" ht="15" hidden="false" customHeight="false" outlineLevel="0" collapsed="false">
      <c r="G798" s="27"/>
      <c r="I798" s="26"/>
      <c r="K798" s="26"/>
    </row>
    <row r="799" customFormat="false" ht="15" hidden="false" customHeight="false" outlineLevel="0" collapsed="false">
      <c r="G799" s="26"/>
      <c r="I799" s="27"/>
      <c r="K799" s="26"/>
    </row>
    <row r="800" customFormat="false" ht="15" hidden="false" customHeight="false" outlineLevel="0" collapsed="false">
      <c r="G800" s="27"/>
      <c r="I800" s="26"/>
      <c r="K800" s="26"/>
    </row>
    <row r="801" customFormat="false" ht="15" hidden="false" customHeight="false" outlineLevel="0" collapsed="false">
      <c r="G801" s="26"/>
      <c r="I801" s="27"/>
      <c r="K801" s="26"/>
    </row>
    <row r="802" customFormat="false" ht="15" hidden="false" customHeight="false" outlineLevel="0" collapsed="false">
      <c r="G802" s="27"/>
      <c r="I802" s="26"/>
      <c r="K802" s="26"/>
    </row>
    <row r="803" customFormat="false" ht="15" hidden="false" customHeight="false" outlineLevel="0" collapsed="false">
      <c r="G803" s="27"/>
      <c r="I803" s="26"/>
      <c r="K803" s="26"/>
    </row>
    <row r="804" customFormat="false" ht="15" hidden="false" customHeight="false" outlineLevel="0" collapsed="false">
      <c r="G804" s="27"/>
      <c r="I804" s="26"/>
      <c r="K804" s="26"/>
    </row>
    <row r="805" customFormat="false" ht="15" hidden="false" customHeight="false" outlineLevel="0" collapsed="false">
      <c r="G805" s="27"/>
      <c r="I805" s="26"/>
      <c r="K805" s="26"/>
    </row>
    <row r="806" customFormat="false" ht="15" hidden="false" customHeight="false" outlineLevel="0" collapsed="false">
      <c r="G806" s="27"/>
      <c r="I806" s="26"/>
      <c r="K806" s="26"/>
    </row>
    <row r="807" customFormat="false" ht="15" hidden="false" customHeight="false" outlineLevel="0" collapsed="false">
      <c r="G807" s="27"/>
      <c r="I807" s="26"/>
      <c r="K807" s="27"/>
    </row>
    <row r="808" customFormat="false" ht="15" hidden="false" customHeight="false" outlineLevel="0" collapsed="false">
      <c r="G808" s="27"/>
      <c r="I808" s="26"/>
      <c r="K808" s="26"/>
    </row>
    <row r="809" customFormat="false" ht="15" hidden="false" customHeight="false" outlineLevel="0" collapsed="false">
      <c r="G809" s="27"/>
      <c r="I809" s="26"/>
      <c r="K809" s="26"/>
    </row>
    <row r="810" customFormat="false" ht="15" hidden="false" customHeight="false" outlineLevel="0" collapsed="false">
      <c r="G810" s="27"/>
      <c r="I810" s="26"/>
      <c r="K810" s="26"/>
    </row>
    <row r="811" customFormat="false" ht="15" hidden="false" customHeight="false" outlineLevel="0" collapsed="false">
      <c r="G811" s="27"/>
      <c r="I811" s="26"/>
      <c r="K811" s="26"/>
    </row>
    <row r="812" customFormat="false" ht="15" hidden="false" customHeight="false" outlineLevel="0" collapsed="false">
      <c r="G812" s="27"/>
      <c r="I812" s="26"/>
      <c r="K812" s="26"/>
    </row>
    <row r="813" customFormat="false" ht="15" hidden="false" customHeight="false" outlineLevel="0" collapsed="false">
      <c r="G813" s="26"/>
      <c r="I813" s="27"/>
      <c r="K813" s="26"/>
    </row>
    <row r="814" customFormat="false" ht="15" hidden="false" customHeight="false" outlineLevel="0" collapsed="false">
      <c r="G814" s="26"/>
      <c r="I814" s="27"/>
      <c r="K814" s="26"/>
    </row>
    <row r="815" customFormat="false" ht="15" hidden="false" customHeight="false" outlineLevel="0" collapsed="false">
      <c r="G815" s="26"/>
      <c r="I815" s="26"/>
      <c r="K815" s="26"/>
    </row>
    <row r="816" customFormat="false" ht="15" hidden="false" customHeight="false" outlineLevel="0" collapsed="false">
      <c r="G816" s="26"/>
      <c r="I816" s="27"/>
      <c r="K816" s="26"/>
    </row>
    <row r="817" customFormat="false" ht="15" hidden="false" customHeight="false" outlineLevel="0" collapsed="false">
      <c r="G817" s="26"/>
      <c r="I817" s="27"/>
      <c r="K817" s="26"/>
    </row>
    <row r="818" customFormat="false" ht="15" hidden="false" customHeight="false" outlineLevel="0" collapsed="false">
      <c r="G818" s="27"/>
      <c r="I818" s="26"/>
      <c r="K818" s="26"/>
    </row>
    <row r="819" customFormat="false" ht="15" hidden="false" customHeight="false" outlineLevel="0" collapsed="false">
      <c r="G819" s="27"/>
      <c r="I819" s="26"/>
      <c r="K819" s="26"/>
    </row>
    <row r="820" customFormat="false" ht="15" hidden="false" customHeight="false" outlineLevel="0" collapsed="false">
      <c r="G820" s="27"/>
      <c r="I820" s="26"/>
      <c r="K820" s="26"/>
    </row>
    <row r="821" customFormat="false" ht="15" hidden="false" customHeight="false" outlineLevel="0" collapsed="false">
      <c r="G821" s="27"/>
      <c r="I821" s="26"/>
      <c r="K821" s="26"/>
    </row>
    <row r="822" customFormat="false" ht="15" hidden="false" customHeight="false" outlineLevel="0" collapsed="false">
      <c r="G822" s="26"/>
      <c r="I822" s="27"/>
      <c r="K822" s="26"/>
    </row>
    <row r="823" customFormat="false" ht="15" hidden="false" customHeight="false" outlineLevel="0" collapsed="false">
      <c r="G823" s="27"/>
      <c r="I823" s="26"/>
      <c r="K823" s="26"/>
    </row>
    <row r="824" customFormat="false" ht="15" hidden="false" customHeight="false" outlineLevel="0" collapsed="false">
      <c r="G824" s="27"/>
      <c r="I824" s="26"/>
      <c r="K824" s="26"/>
    </row>
    <row r="825" customFormat="false" ht="15" hidden="false" customHeight="false" outlineLevel="0" collapsed="false">
      <c r="G825" s="27"/>
      <c r="I825" s="26"/>
      <c r="K825" s="26"/>
    </row>
    <row r="826" customFormat="false" ht="15" hidden="false" customHeight="false" outlineLevel="0" collapsed="false">
      <c r="G826" s="27"/>
      <c r="I826" s="26"/>
      <c r="K826" s="26"/>
    </row>
    <row r="827" customFormat="false" ht="15" hidden="false" customHeight="false" outlineLevel="0" collapsed="false">
      <c r="G827" s="27"/>
      <c r="I827" s="26"/>
      <c r="K827" s="26"/>
    </row>
    <row r="828" customFormat="false" ht="15" hidden="false" customHeight="false" outlineLevel="0" collapsed="false">
      <c r="G828" s="26"/>
      <c r="I828" s="27"/>
      <c r="K828" s="26"/>
    </row>
    <row r="829" customFormat="false" ht="15" hidden="false" customHeight="false" outlineLevel="0" collapsed="false">
      <c r="G829" s="27"/>
      <c r="I829" s="26"/>
      <c r="K829" s="27"/>
    </row>
    <row r="830" customFormat="false" ht="15" hidden="false" customHeight="false" outlineLevel="0" collapsed="false">
      <c r="G830" s="26"/>
      <c r="I830" s="27"/>
      <c r="K830" s="26"/>
    </row>
    <row r="831" customFormat="false" ht="15" hidden="false" customHeight="false" outlineLevel="0" collapsed="false">
      <c r="G831" s="26"/>
      <c r="I831" s="27"/>
      <c r="K831" s="26"/>
    </row>
    <row r="832" customFormat="false" ht="15" hidden="false" customHeight="false" outlineLevel="0" collapsed="false">
      <c r="G832" s="27"/>
      <c r="I832" s="26"/>
      <c r="K832" s="26"/>
    </row>
    <row r="833" customFormat="false" ht="15" hidden="false" customHeight="false" outlineLevel="0" collapsed="false">
      <c r="G833" s="27"/>
      <c r="I833" s="26"/>
      <c r="K833" s="26"/>
    </row>
    <row r="834" customFormat="false" ht="15" hidden="false" customHeight="false" outlineLevel="0" collapsed="false">
      <c r="G834" s="26"/>
      <c r="I834" s="27"/>
      <c r="K834" s="26"/>
    </row>
    <row r="835" customFormat="false" ht="15" hidden="false" customHeight="false" outlineLevel="0" collapsed="false">
      <c r="G835" s="26"/>
      <c r="I835" s="27"/>
      <c r="K835" s="27"/>
    </row>
    <row r="836" customFormat="false" ht="15" hidden="false" customHeight="false" outlineLevel="0" collapsed="false">
      <c r="G836" s="27"/>
      <c r="I836" s="26"/>
      <c r="K836" s="26"/>
    </row>
    <row r="837" customFormat="false" ht="15" hidden="false" customHeight="false" outlineLevel="0" collapsed="false">
      <c r="G837" s="27"/>
      <c r="I837" s="26"/>
      <c r="K837" s="26"/>
    </row>
    <row r="838" customFormat="false" ht="15" hidden="false" customHeight="false" outlineLevel="0" collapsed="false">
      <c r="G838" s="27"/>
      <c r="I838" s="26"/>
      <c r="K838" s="27"/>
    </row>
    <row r="839" customFormat="false" ht="15" hidden="false" customHeight="false" outlineLevel="0" collapsed="false">
      <c r="G839" s="26"/>
      <c r="I839" s="27"/>
      <c r="K839" s="26"/>
    </row>
    <row r="840" customFormat="false" ht="15" hidden="false" customHeight="false" outlineLevel="0" collapsed="false">
      <c r="G840" s="27"/>
      <c r="I840" s="26"/>
      <c r="K840" s="26"/>
    </row>
    <row r="841" customFormat="false" ht="15" hidden="false" customHeight="false" outlineLevel="0" collapsed="false">
      <c r="G841" s="26"/>
      <c r="I841" s="27"/>
      <c r="K841" s="26"/>
    </row>
    <row r="842" customFormat="false" ht="15" hidden="false" customHeight="false" outlineLevel="0" collapsed="false">
      <c r="G842" s="27"/>
      <c r="I842" s="26"/>
      <c r="K842" s="26"/>
    </row>
    <row r="843" customFormat="false" ht="15" hidden="false" customHeight="false" outlineLevel="0" collapsed="false">
      <c r="G843" s="27"/>
      <c r="I843" s="26"/>
      <c r="K843" s="26"/>
    </row>
    <row r="844" customFormat="false" ht="15" hidden="false" customHeight="false" outlineLevel="0" collapsed="false">
      <c r="G844" s="27"/>
      <c r="I844" s="26"/>
      <c r="K844" s="26"/>
    </row>
    <row r="845" customFormat="false" ht="15" hidden="false" customHeight="false" outlineLevel="0" collapsed="false">
      <c r="G845" s="27"/>
      <c r="I845" s="27"/>
      <c r="K845" s="26"/>
    </row>
    <row r="846" customFormat="false" ht="15" hidden="false" customHeight="false" outlineLevel="0" collapsed="false">
      <c r="G846" s="27"/>
      <c r="I846" s="26"/>
      <c r="K846" s="26"/>
    </row>
    <row r="847" customFormat="false" ht="15" hidden="false" customHeight="false" outlineLevel="0" collapsed="false">
      <c r="G847" s="26"/>
      <c r="I847" s="27"/>
      <c r="K847" s="26"/>
    </row>
    <row r="848" customFormat="false" ht="15" hidden="false" customHeight="false" outlineLevel="0" collapsed="false">
      <c r="G848" s="27"/>
      <c r="I848" s="26"/>
      <c r="K848" s="26"/>
    </row>
    <row r="849" customFormat="false" ht="15" hidden="false" customHeight="false" outlineLevel="0" collapsed="false">
      <c r="G849" s="27"/>
      <c r="I849" s="26"/>
      <c r="K849" s="26"/>
    </row>
    <row r="850" customFormat="false" ht="15" hidden="false" customHeight="false" outlineLevel="0" collapsed="false">
      <c r="G850" s="26"/>
      <c r="I850" s="27"/>
      <c r="K850" s="26"/>
    </row>
    <row r="851" customFormat="false" ht="15" hidden="false" customHeight="false" outlineLevel="0" collapsed="false">
      <c r="G851" s="27"/>
      <c r="I851" s="26"/>
      <c r="K851" s="26"/>
    </row>
    <row r="852" customFormat="false" ht="15" hidden="false" customHeight="false" outlineLevel="0" collapsed="false">
      <c r="G852" s="26"/>
      <c r="I852" s="27"/>
      <c r="K852" s="26"/>
    </row>
    <row r="853" customFormat="false" ht="15" hidden="false" customHeight="false" outlineLevel="0" collapsed="false">
      <c r="G853" s="26"/>
      <c r="I853" s="27"/>
      <c r="K853" s="26"/>
    </row>
    <row r="854" customFormat="false" ht="15" hidden="false" customHeight="false" outlineLevel="0" collapsed="false">
      <c r="G854" s="27"/>
      <c r="I854" s="26"/>
      <c r="K854" s="26"/>
    </row>
    <row r="855" customFormat="false" ht="15" hidden="false" customHeight="false" outlineLevel="0" collapsed="false">
      <c r="G855" s="27"/>
      <c r="I855" s="26"/>
      <c r="K855" s="26"/>
    </row>
    <row r="856" customFormat="false" ht="15" hidden="false" customHeight="false" outlineLevel="0" collapsed="false">
      <c r="G856" s="27"/>
      <c r="I856" s="26"/>
      <c r="K856" s="26"/>
    </row>
    <row r="857" customFormat="false" ht="15" hidden="false" customHeight="false" outlineLevel="0" collapsed="false">
      <c r="G857" s="27"/>
      <c r="I857" s="26"/>
      <c r="K857" s="26"/>
    </row>
    <row r="858" customFormat="false" ht="15" hidden="false" customHeight="false" outlineLevel="0" collapsed="false">
      <c r="G858" s="27"/>
      <c r="I858" s="26"/>
      <c r="K858" s="26"/>
    </row>
    <row r="859" customFormat="false" ht="15" hidden="false" customHeight="false" outlineLevel="0" collapsed="false">
      <c r="G859" s="26"/>
      <c r="I859" s="27"/>
      <c r="K859" s="26"/>
    </row>
    <row r="860" customFormat="false" ht="15" hidden="false" customHeight="false" outlineLevel="0" collapsed="false">
      <c r="G860" s="27"/>
      <c r="I860" s="26"/>
      <c r="K860" s="26"/>
    </row>
    <row r="861" customFormat="false" ht="15" hidden="false" customHeight="false" outlineLevel="0" collapsed="false">
      <c r="G861" s="26"/>
      <c r="I861" s="27"/>
      <c r="K861" s="26"/>
    </row>
    <row r="862" customFormat="false" ht="15" hidden="false" customHeight="false" outlineLevel="0" collapsed="false">
      <c r="G862" s="26"/>
      <c r="I862" s="27"/>
      <c r="K862" s="27"/>
    </row>
    <row r="863" customFormat="false" ht="15" hidden="false" customHeight="false" outlineLevel="0" collapsed="false">
      <c r="G863" s="26"/>
      <c r="I863" s="27"/>
      <c r="K863" s="27"/>
    </row>
    <row r="864" customFormat="false" ht="15" hidden="false" customHeight="false" outlineLevel="0" collapsed="false">
      <c r="G864" s="27"/>
      <c r="I864" s="26"/>
      <c r="K864" s="26"/>
    </row>
    <row r="865" customFormat="false" ht="15" hidden="false" customHeight="false" outlineLevel="0" collapsed="false">
      <c r="G865" s="26"/>
      <c r="I865" s="27"/>
      <c r="K865" s="26"/>
    </row>
    <row r="866" customFormat="false" ht="15" hidden="false" customHeight="false" outlineLevel="0" collapsed="false">
      <c r="G866" s="27"/>
      <c r="I866" s="26"/>
      <c r="K866" s="27"/>
    </row>
    <row r="867" customFormat="false" ht="15" hidden="false" customHeight="false" outlineLevel="0" collapsed="false">
      <c r="G867" s="27"/>
      <c r="I867" s="26"/>
      <c r="K867" s="26"/>
    </row>
    <row r="868" customFormat="false" ht="15" hidden="false" customHeight="false" outlineLevel="0" collapsed="false">
      <c r="G868" s="26"/>
      <c r="I868" s="27"/>
      <c r="K868" s="26"/>
    </row>
    <row r="869" customFormat="false" ht="15" hidden="false" customHeight="false" outlineLevel="0" collapsed="false">
      <c r="G869" s="27"/>
      <c r="I869" s="26"/>
      <c r="K869" s="26"/>
    </row>
    <row r="870" customFormat="false" ht="15" hidden="false" customHeight="false" outlineLevel="0" collapsed="false">
      <c r="G870" s="26"/>
      <c r="I870" s="27"/>
      <c r="K870" s="26"/>
    </row>
    <row r="871" customFormat="false" ht="15" hidden="false" customHeight="false" outlineLevel="0" collapsed="false">
      <c r="G871" s="27"/>
      <c r="I871" s="27"/>
      <c r="K871" s="26"/>
    </row>
    <row r="872" customFormat="false" ht="15" hidden="false" customHeight="false" outlineLevel="0" collapsed="false">
      <c r="G872" s="27"/>
      <c r="I872" s="26"/>
      <c r="K872" s="26"/>
    </row>
    <row r="873" customFormat="false" ht="15" hidden="false" customHeight="false" outlineLevel="0" collapsed="false">
      <c r="G873" s="26"/>
      <c r="I873" s="27"/>
      <c r="K873" s="26"/>
    </row>
    <row r="874" customFormat="false" ht="15" hidden="false" customHeight="false" outlineLevel="0" collapsed="false">
      <c r="G874" s="27"/>
      <c r="I874" s="26"/>
      <c r="K874" s="26"/>
    </row>
    <row r="875" customFormat="false" ht="15" hidden="false" customHeight="false" outlineLevel="0" collapsed="false">
      <c r="G875" s="26"/>
      <c r="I875" s="27"/>
      <c r="K875" s="26"/>
    </row>
    <row r="876" customFormat="false" ht="15" hidden="false" customHeight="false" outlineLevel="0" collapsed="false">
      <c r="G876" s="26"/>
      <c r="I876" s="27"/>
      <c r="K876" s="26"/>
    </row>
    <row r="877" customFormat="false" ht="15" hidden="false" customHeight="false" outlineLevel="0" collapsed="false">
      <c r="G877" s="26"/>
      <c r="I877" s="27"/>
      <c r="K877" s="26"/>
    </row>
    <row r="878" customFormat="false" ht="15" hidden="false" customHeight="false" outlineLevel="0" collapsed="false">
      <c r="G878" s="27"/>
      <c r="I878" s="26"/>
      <c r="K878" s="26"/>
    </row>
    <row r="879" customFormat="false" ht="15" hidden="false" customHeight="false" outlineLevel="0" collapsed="false">
      <c r="G879" s="26"/>
      <c r="I879" s="27"/>
      <c r="K879" s="26"/>
    </row>
    <row r="880" customFormat="false" ht="15" hidden="false" customHeight="false" outlineLevel="0" collapsed="false">
      <c r="G880" s="27"/>
      <c r="I880" s="26"/>
      <c r="K880" s="26"/>
    </row>
    <row r="881" customFormat="false" ht="15" hidden="false" customHeight="false" outlineLevel="0" collapsed="false">
      <c r="G881" s="27"/>
      <c r="I881" s="26"/>
      <c r="K881" s="26"/>
    </row>
    <row r="882" customFormat="false" ht="15" hidden="false" customHeight="false" outlineLevel="0" collapsed="false">
      <c r="G882" s="27"/>
      <c r="I882" s="27"/>
      <c r="K882" s="26"/>
    </row>
    <row r="883" customFormat="false" ht="15" hidden="false" customHeight="false" outlineLevel="0" collapsed="false">
      <c r="G883" s="26"/>
      <c r="I883" s="27"/>
      <c r="K883" s="26"/>
    </row>
    <row r="884" customFormat="false" ht="15" hidden="false" customHeight="false" outlineLevel="0" collapsed="false">
      <c r="G884" s="26"/>
      <c r="I884" s="27"/>
      <c r="K884" s="27"/>
    </row>
    <row r="885" customFormat="false" ht="15" hidden="false" customHeight="false" outlineLevel="0" collapsed="false">
      <c r="G885" s="26"/>
      <c r="I885" s="27"/>
      <c r="K885" s="27"/>
    </row>
    <row r="886" customFormat="false" ht="15" hidden="false" customHeight="false" outlineLevel="0" collapsed="false">
      <c r="G886" s="26"/>
      <c r="I886" s="27"/>
      <c r="K886" s="26"/>
    </row>
    <row r="887" customFormat="false" ht="15" hidden="false" customHeight="false" outlineLevel="0" collapsed="false">
      <c r="G887" s="26"/>
      <c r="I887" s="27"/>
      <c r="K887" s="26"/>
    </row>
    <row r="888" customFormat="false" ht="15" hidden="false" customHeight="false" outlineLevel="0" collapsed="false">
      <c r="G888" s="26"/>
      <c r="I888" s="27"/>
      <c r="K888" s="26"/>
    </row>
    <row r="889" customFormat="false" ht="15" hidden="false" customHeight="false" outlineLevel="0" collapsed="false">
      <c r="G889" s="27"/>
      <c r="I889" s="26"/>
      <c r="K889" s="26"/>
    </row>
    <row r="890" customFormat="false" ht="15" hidden="false" customHeight="false" outlineLevel="0" collapsed="false">
      <c r="G890" s="26"/>
      <c r="I890" s="27"/>
      <c r="K890" s="27"/>
    </row>
    <row r="891" customFormat="false" ht="15" hidden="false" customHeight="false" outlineLevel="0" collapsed="false">
      <c r="G891" s="27"/>
      <c r="I891" s="26"/>
      <c r="K891" s="26"/>
    </row>
    <row r="892" customFormat="false" ht="15" hidden="false" customHeight="false" outlineLevel="0" collapsed="false">
      <c r="G892" s="27"/>
      <c r="I892" s="26"/>
      <c r="K892" s="26"/>
    </row>
    <row r="893" customFormat="false" ht="15" hidden="false" customHeight="false" outlineLevel="0" collapsed="false">
      <c r="G893" s="27"/>
      <c r="I893" s="26"/>
      <c r="K893" s="26"/>
    </row>
    <row r="894" customFormat="false" ht="15" hidden="false" customHeight="false" outlineLevel="0" collapsed="false">
      <c r="G894" s="27"/>
      <c r="I894" s="26"/>
      <c r="K894" s="26"/>
    </row>
    <row r="895" customFormat="false" ht="15" hidden="false" customHeight="false" outlineLevel="0" collapsed="false">
      <c r="G895" s="26"/>
      <c r="I895" s="27"/>
      <c r="K895" s="27"/>
    </row>
    <row r="896" customFormat="false" ht="15" hidden="false" customHeight="false" outlineLevel="0" collapsed="false">
      <c r="G896" s="27"/>
      <c r="I896" s="26"/>
      <c r="K896" s="26"/>
    </row>
    <row r="897" customFormat="false" ht="15" hidden="false" customHeight="false" outlineLevel="0" collapsed="false">
      <c r="G897" s="27"/>
      <c r="I897" s="26"/>
      <c r="K897" s="26"/>
    </row>
    <row r="898" customFormat="false" ht="15" hidden="false" customHeight="false" outlineLevel="0" collapsed="false">
      <c r="G898" s="27"/>
      <c r="I898" s="26"/>
      <c r="K898" s="26"/>
    </row>
    <row r="899" customFormat="false" ht="15" hidden="false" customHeight="false" outlineLevel="0" collapsed="false">
      <c r="G899" s="27"/>
      <c r="I899" s="26"/>
      <c r="K899" s="27"/>
    </row>
    <row r="900" customFormat="false" ht="15" hidden="false" customHeight="false" outlineLevel="0" collapsed="false">
      <c r="G900" s="27"/>
      <c r="I900" s="26"/>
      <c r="K900" s="26"/>
    </row>
    <row r="901" customFormat="false" ht="15" hidden="false" customHeight="false" outlineLevel="0" collapsed="false">
      <c r="G901" s="26"/>
      <c r="I901" s="27"/>
      <c r="K901" s="26"/>
    </row>
    <row r="902" customFormat="false" ht="15" hidden="false" customHeight="false" outlineLevel="0" collapsed="false">
      <c r="G902" s="27"/>
      <c r="I902" s="26"/>
      <c r="K902" s="26"/>
    </row>
    <row r="903" customFormat="false" ht="15" hidden="false" customHeight="false" outlineLevel="0" collapsed="false">
      <c r="G903" s="26"/>
      <c r="I903" s="27"/>
      <c r="K903" s="27"/>
    </row>
    <row r="904" customFormat="false" ht="15" hidden="false" customHeight="false" outlineLevel="0" collapsed="false">
      <c r="G904" s="27"/>
      <c r="I904" s="26"/>
      <c r="K904" s="26"/>
    </row>
    <row r="905" customFormat="false" ht="15" hidden="false" customHeight="false" outlineLevel="0" collapsed="false">
      <c r="G905" s="27"/>
      <c r="I905" s="26"/>
      <c r="K905" s="26"/>
    </row>
    <row r="906" customFormat="false" ht="15" hidden="false" customHeight="false" outlineLevel="0" collapsed="false">
      <c r="G906" s="27"/>
      <c r="I906" s="26"/>
      <c r="K906" s="27"/>
    </row>
    <row r="907" customFormat="false" ht="15" hidden="false" customHeight="false" outlineLevel="0" collapsed="false">
      <c r="G907" s="27"/>
      <c r="I907" s="26"/>
      <c r="K907" s="26"/>
    </row>
    <row r="908" customFormat="false" ht="15" hidden="false" customHeight="false" outlineLevel="0" collapsed="false">
      <c r="G908" s="26"/>
      <c r="I908" s="27"/>
      <c r="K908" s="27"/>
    </row>
    <row r="909" customFormat="false" ht="15" hidden="false" customHeight="false" outlineLevel="0" collapsed="false">
      <c r="G909" s="26"/>
      <c r="I909" s="27"/>
      <c r="K909" s="27"/>
    </row>
    <row r="910" customFormat="false" ht="15" hidden="false" customHeight="false" outlineLevel="0" collapsed="false">
      <c r="G910" s="27"/>
      <c r="I910" s="26"/>
      <c r="K910" s="26"/>
    </row>
    <row r="911" customFormat="false" ht="15" hidden="false" customHeight="false" outlineLevel="0" collapsed="false">
      <c r="G911" s="26"/>
      <c r="I911" s="27"/>
      <c r="K911" s="26"/>
    </row>
    <row r="912" customFormat="false" ht="15" hidden="false" customHeight="false" outlineLevel="0" collapsed="false">
      <c r="G912" s="27"/>
      <c r="I912" s="26"/>
      <c r="K912" s="26"/>
    </row>
    <row r="913" customFormat="false" ht="15" hidden="false" customHeight="false" outlineLevel="0" collapsed="false">
      <c r="G913" s="27"/>
      <c r="I913" s="26"/>
      <c r="K913" s="26"/>
    </row>
    <row r="914" customFormat="false" ht="15" hidden="false" customHeight="false" outlineLevel="0" collapsed="false">
      <c r="G914" s="26"/>
      <c r="I914" s="27"/>
      <c r="K914" s="26"/>
    </row>
    <row r="915" customFormat="false" ht="15" hidden="false" customHeight="false" outlineLevel="0" collapsed="false">
      <c r="G915" s="27"/>
      <c r="I915" s="26"/>
      <c r="K915" s="26"/>
    </row>
    <row r="916" customFormat="false" ht="15" hidden="false" customHeight="false" outlineLevel="0" collapsed="false">
      <c r="G916" s="27"/>
      <c r="I916" s="26"/>
      <c r="K916" s="27"/>
    </row>
    <row r="917" customFormat="false" ht="15" hidden="false" customHeight="false" outlineLevel="0" collapsed="false">
      <c r="G917" s="26"/>
      <c r="I917" s="27"/>
      <c r="K917" s="26"/>
    </row>
    <row r="918" customFormat="false" ht="15" hidden="false" customHeight="false" outlineLevel="0" collapsed="false">
      <c r="G918" s="26"/>
      <c r="I918" s="27"/>
      <c r="K918" s="26"/>
    </row>
    <row r="919" customFormat="false" ht="15" hidden="false" customHeight="false" outlineLevel="0" collapsed="false">
      <c r="G919" s="26"/>
      <c r="I919" s="27"/>
      <c r="K919" s="26"/>
    </row>
    <row r="920" customFormat="false" ht="15" hidden="false" customHeight="false" outlineLevel="0" collapsed="false">
      <c r="G920" s="27"/>
      <c r="I920" s="27"/>
      <c r="K920" s="26"/>
    </row>
    <row r="921" customFormat="false" ht="15" hidden="false" customHeight="false" outlineLevel="0" collapsed="false">
      <c r="G921" s="26"/>
      <c r="I921" s="26"/>
      <c r="K921" s="26"/>
    </row>
    <row r="922" customFormat="false" ht="15" hidden="false" customHeight="false" outlineLevel="0" collapsed="false">
      <c r="G922" s="27"/>
      <c r="I922" s="26"/>
      <c r="K922" s="26"/>
    </row>
    <row r="923" customFormat="false" ht="15" hidden="false" customHeight="false" outlineLevel="0" collapsed="false">
      <c r="G923" s="27"/>
      <c r="I923" s="26"/>
      <c r="K923" s="26"/>
    </row>
    <row r="924" customFormat="false" ht="15" hidden="false" customHeight="false" outlineLevel="0" collapsed="false">
      <c r="G924" s="26"/>
      <c r="I924" s="27"/>
      <c r="K924" s="26"/>
    </row>
    <row r="925" customFormat="false" ht="15" hidden="false" customHeight="false" outlineLevel="0" collapsed="false">
      <c r="G925" s="27"/>
      <c r="I925" s="26"/>
      <c r="K925" s="26"/>
    </row>
    <row r="926" customFormat="false" ht="15" hidden="false" customHeight="false" outlineLevel="0" collapsed="false">
      <c r="G926" s="26"/>
      <c r="I926" s="27"/>
      <c r="K926" s="26"/>
    </row>
    <row r="927" customFormat="false" ht="15" hidden="false" customHeight="false" outlineLevel="0" collapsed="false">
      <c r="G927" s="27"/>
      <c r="I927" s="26"/>
      <c r="K927" s="26"/>
    </row>
    <row r="928" customFormat="false" ht="15" hidden="false" customHeight="false" outlineLevel="0" collapsed="false">
      <c r="G928" s="26"/>
      <c r="I928" s="27"/>
      <c r="K928" s="27"/>
    </row>
    <row r="929" customFormat="false" ht="15" hidden="false" customHeight="false" outlineLevel="0" collapsed="false">
      <c r="G929" s="27"/>
      <c r="I929" s="27"/>
      <c r="K929" s="26"/>
    </row>
    <row r="930" customFormat="false" ht="15" hidden="false" customHeight="false" outlineLevel="0" collapsed="false">
      <c r="G930" s="26"/>
      <c r="I930" s="26"/>
      <c r="K930" s="26"/>
    </row>
    <row r="931" customFormat="false" ht="15" hidden="false" customHeight="false" outlineLevel="0" collapsed="false">
      <c r="G931" s="26"/>
      <c r="I931" s="27"/>
      <c r="K931" s="26"/>
    </row>
    <row r="932" customFormat="false" ht="15" hidden="false" customHeight="false" outlineLevel="0" collapsed="false">
      <c r="G932" s="26"/>
      <c r="I932" s="27"/>
      <c r="K932" s="26"/>
    </row>
    <row r="933" customFormat="false" ht="15" hidden="false" customHeight="false" outlineLevel="0" collapsed="false">
      <c r="G933" s="26"/>
      <c r="I933" s="27"/>
      <c r="K933" s="26"/>
    </row>
    <row r="934" customFormat="false" ht="15" hidden="false" customHeight="false" outlineLevel="0" collapsed="false">
      <c r="G934" s="27"/>
      <c r="I934" s="27"/>
      <c r="K934" s="26"/>
    </row>
    <row r="935" customFormat="false" ht="15" hidden="false" customHeight="false" outlineLevel="0" collapsed="false">
      <c r="G935" s="27"/>
      <c r="I935" s="26"/>
      <c r="K935" s="26"/>
    </row>
    <row r="936" customFormat="false" ht="15" hidden="false" customHeight="false" outlineLevel="0" collapsed="false">
      <c r="G936" s="27"/>
      <c r="I936" s="26"/>
      <c r="K936" s="26"/>
    </row>
    <row r="937" customFormat="false" ht="15" hidden="false" customHeight="false" outlineLevel="0" collapsed="false">
      <c r="G937" s="26"/>
      <c r="I937" s="26"/>
      <c r="K937" s="26"/>
    </row>
    <row r="938" customFormat="false" ht="15" hidden="false" customHeight="false" outlineLevel="0" collapsed="false">
      <c r="G938" s="26"/>
      <c r="I938" s="27"/>
      <c r="K938" s="26"/>
    </row>
    <row r="939" customFormat="false" ht="15" hidden="false" customHeight="false" outlineLevel="0" collapsed="false">
      <c r="G939" s="27"/>
      <c r="I939" s="26"/>
      <c r="K939" s="26"/>
    </row>
    <row r="940" customFormat="false" ht="15" hidden="false" customHeight="false" outlineLevel="0" collapsed="false">
      <c r="G940" s="26"/>
      <c r="I940" s="27"/>
      <c r="K940" s="27"/>
    </row>
    <row r="941" customFormat="false" ht="15" hidden="false" customHeight="false" outlineLevel="0" collapsed="false">
      <c r="G941" s="26"/>
      <c r="I941" s="27"/>
      <c r="K941" s="26"/>
    </row>
    <row r="942" customFormat="false" ht="15" hidden="false" customHeight="false" outlineLevel="0" collapsed="false">
      <c r="G942" s="26"/>
      <c r="I942" s="27"/>
      <c r="K942" s="26"/>
    </row>
    <row r="943" customFormat="false" ht="15" hidden="false" customHeight="false" outlineLevel="0" collapsed="false">
      <c r="G943" s="26"/>
      <c r="I943" s="27"/>
      <c r="K943" s="26"/>
    </row>
    <row r="944" customFormat="false" ht="15" hidden="false" customHeight="false" outlineLevel="0" collapsed="false">
      <c r="G944" s="26"/>
      <c r="I944" s="27"/>
      <c r="K944" s="27"/>
    </row>
    <row r="945" customFormat="false" ht="15" hidden="false" customHeight="false" outlineLevel="0" collapsed="false">
      <c r="G945" s="27"/>
      <c r="I945" s="26"/>
      <c r="K945" s="26"/>
    </row>
    <row r="946" customFormat="false" ht="15" hidden="false" customHeight="false" outlineLevel="0" collapsed="false">
      <c r="G946" s="27"/>
      <c r="I946" s="26"/>
      <c r="K946" s="26"/>
    </row>
    <row r="947" customFormat="false" ht="15" hidden="false" customHeight="false" outlineLevel="0" collapsed="false">
      <c r="G947" s="27"/>
      <c r="I947" s="26"/>
      <c r="K947" s="27"/>
    </row>
    <row r="948" customFormat="false" ht="15" hidden="false" customHeight="false" outlineLevel="0" collapsed="false">
      <c r="G948" s="26"/>
      <c r="I948" s="27"/>
      <c r="K948" s="27"/>
    </row>
    <row r="949" customFormat="false" ht="15" hidden="false" customHeight="false" outlineLevel="0" collapsed="false">
      <c r="G949" s="27"/>
      <c r="I949" s="27"/>
      <c r="K949" s="26"/>
    </row>
    <row r="950" customFormat="false" ht="15" hidden="false" customHeight="false" outlineLevel="0" collapsed="false">
      <c r="G950" s="27"/>
      <c r="I950" s="27"/>
      <c r="K950" s="26"/>
    </row>
    <row r="951" customFormat="false" ht="15" hidden="false" customHeight="false" outlineLevel="0" collapsed="false">
      <c r="G951" s="26"/>
      <c r="I951" s="27"/>
      <c r="K951" s="27"/>
    </row>
    <row r="952" customFormat="false" ht="15" hidden="false" customHeight="false" outlineLevel="0" collapsed="false">
      <c r="G952" s="26"/>
      <c r="I952" s="27"/>
      <c r="K952" s="26"/>
    </row>
    <row r="953" customFormat="false" ht="15" hidden="false" customHeight="false" outlineLevel="0" collapsed="false">
      <c r="G953" s="26"/>
      <c r="I953" s="27"/>
      <c r="K953" s="26"/>
    </row>
    <row r="954" customFormat="false" ht="15" hidden="false" customHeight="false" outlineLevel="0" collapsed="false">
      <c r="G954" s="27"/>
      <c r="I954" s="26"/>
      <c r="K954" s="26"/>
    </row>
    <row r="955" customFormat="false" ht="15" hidden="false" customHeight="false" outlineLevel="0" collapsed="false">
      <c r="G955" s="27"/>
      <c r="I955" s="26"/>
      <c r="K955" s="26"/>
    </row>
    <row r="956" customFormat="false" ht="15" hidden="false" customHeight="false" outlineLevel="0" collapsed="false">
      <c r="G956" s="27"/>
      <c r="I956" s="27"/>
      <c r="K956" s="26"/>
    </row>
    <row r="957" customFormat="false" ht="15" hidden="false" customHeight="false" outlineLevel="0" collapsed="false">
      <c r="G957" s="27"/>
      <c r="I957" s="27"/>
      <c r="K957" s="26"/>
    </row>
    <row r="958" customFormat="false" ht="15" hidden="false" customHeight="false" outlineLevel="0" collapsed="false">
      <c r="G958" s="26"/>
      <c r="I958" s="27"/>
      <c r="K958" s="26"/>
    </row>
    <row r="959" customFormat="false" ht="15" hidden="false" customHeight="false" outlineLevel="0" collapsed="false">
      <c r="G959" s="26"/>
      <c r="I959" s="27"/>
      <c r="K959" s="26"/>
    </row>
    <row r="960" customFormat="false" ht="15" hidden="false" customHeight="false" outlineLevel="0" collapsed="false">
      <c r="G960" s="26"/>
      <c r="I960" s="27"/>
      <c r="K960" s="26"/>
    </row>
    <row r="961" customFormat="false" ht="15" hidden="false" customHeight="false" outlineLevel="0" collapsed="false">
      <c r="G961" s="27"/>
      <c r="I961" s="26"/>
      <c r="K961" s="27"/>
    </row>
    <row r="962" customFormat="false" ht="15" hidden="false" customHeight="false" outlineLevel="0" collapsed="false">
      <c r="G962" s="27"/>
      <c r="I962" s="26"/>
      <c r="K962" s="26"/>
    </row>
    <row r="963" customFormat="false" ht="15" hidden="false" customHeight="false" outlineLevel="0" collapsed="false">
      <c r="G963" s="27"/>
      <c r="I963" s="26"/>
      <c r="K963" s="26"/>
    </row>
    <row r="964" customFormat="false" ht="15" hidden="false" customHeight="false" outlineLevel="0" collapsed="false">
      <c r="G964" s="27"/>
      <c r="I964" s="26"/>
      <c r="K964" s="26"/>
    </row>
    <row r="965" customFormat="false" ht="15" hidden="false" customHeight="false" outlineLevel="0" collapsed="false">
      <c r="G965" s="27"/>
      <c r="I965" s="26"/>
      <c r="K965" s="26"/>
    </row>
    <row r="966" customFormat="false" ht="15" hidden="false" customHeight="false" outlineLevel="0" collapsed="false">
      <c r="G966" s="26"/>
      <c r="I966" s="27"/>
      <c r="K966" s="26"/>
    </row>
    <row r="967" customFormat="false" ht="15" hidden="false" customHeight="false" outlineLevel="0" collapsed="false">
      <c r="G967" s="26"/>
      <c r="I967" s="27"/>
      <c r="K967" s="26"/>
    </row>
    <row r="968" customFormat="false" ht="15" hidden="false" customHeight="false" outlineLevel="0" collapsed="false">
      <c r="G968" s="27"/>
      <c r="I968" s="26"/>
      <c r="K968" s="26"/>
    </row>
    <row r="969" customFormat="false" ht="15" hidden="false" customHeight="false" outlineLevel="0" collapsed="false">
      <c r="G969" s="27"/>
      <c r="I969" s="26"/>
      <c r="K969" s="26"/>
    </row>
    <row r="970" customFormat="false" ht="15" hidden="false" customHeight="false" outlineLevel="0" collapsed="false">
      <c r="G970" s="26"/>
      <c r="I970" s="27"/>
      <c r="K970" s="27"/>
    </row>
    <row r="971" customFormat="false" ht="15" hidden="false" customHeight="false" outlineLevel="0" collapsed="false">
      <c r="G971" s="27"/>
      <c r="I971" s="26"/>
      <c r="K971" s="26"/>
    </row>
    <row r="972" customFormat="false" ht="15" hidden="false" customHeight="false" outlineLevel="0" collapsed="false">
      <c r="G972" s="26"/>
      <c r="I972" s="27"/>
      <c r="K972" s="26"/>
    </row>
    <row r="973" customFormat="false" ht="15" hidden="false" customHeight="false" outlineLevel="0" collapsed="false">
      <c r="G973" s="27"/>
      <c r="I973" s="26"/>
      <c r="K973" s="26"/>
    </row>
    <row r="974" customFormat="false" ht="15" hidden="false" customHeight="false" outlineLevel="0" collapsed="false">
      <c r="G974" s="27"/>
      <c r="I974" s="26"/>
      <c r="K974" s="26"/>
    </row>
    <row r="975" customFormat="false" ht="15" hidden="false" customHeight="false" outlineLevel="0" collapsed="false">
      <c r="G975" s="27"/>
      <c r="I975" s="26"/>
      <c r="K975" s="26"/>
    </row>
    <row r="976" customFormat="false" ht="15" hidden="false" customHeight="false" outlineLevel="0" collapsed="false">
      <c r="G976" s="27"/>
      <c r="I976" s="26"/>
      <c r="K976" s="26"/>
    </row>
    <row r="977" customFormat="false" ht="15" hidden="false" customHeight="false" outlineLevel="0" collapsed="false">
      <c r="G977" s="26"/>
      <c r="I977" s="27"/>
      <c r="K977" s="26"/>
    </row>
    <row r="978" customFormat="false" ht="15" hidden="false" customHeight="false" outlineLevel="0" collapsed="false">
      <c r="G978" s="26"/>
      <c r="I978" s="27"/>
      <c r="K978" s="26"/>
    </row>
    <row r="979" customFormat="false" ht="15" hidden="false" customHeight="false" outlineLevel="0" collapsed="false">
      <c r="G979" s="27"/>
      <c r="I979" s="26"/>
      <c r="K979" s="27"/>
    </row>
    <row r="980" customFormat="false" ht="15" hidden="false" customHeight="false" outlineLevel="0" collapsed="false">
      <c r="G980" s="27"/>
      <c r="I980" s="26"/>
      <c r="K980" s="26"/>
    </row>
    <row r="981" customFormat="false" ht="15" hidden="false" customHeight="false" outlineLevel="0" collapsed="false">
      <c r="G981" s="27"/>
      <c r="I981" s="26"/>
      <c r="K981" s="26"/>
    </row>
    <row r="982" customFormat="false" ht="15" hidden="false" customHeight="false" outlineLevel="0" collapsed="false">
      <c r="G982" s="26"/>
      <c r="I982" s="27"/>
      <c r="K982" s="27"/>
    </row>
    <row r="983" customFormat="false" ht="15" hidden="false" customHeight="false" outlineLevel="0" collapsed="false">
      <c r="G983" s="26"/>
      <c r="I983" s="27"/>
      <c r="K983" s="26"/>
    </row>
    <row r="984" customFormat="false" ht="15" hidden="false" customHeight="false" outlineLevel="0" collapsed="false">
      <c r="G984" s="27"/>
      <c r="I984" s="26"/>
      <c r="K984" s="27"/>
    </row>
    <row r="985" customFormat="false" ht="15" hidden="false" customHeight="false" outlineLevel="0" collapsed="false">
      <c r="G985" s="26"/>
      <c r="I985" s="27"/>
      <c r="K985" s="26"/>
    </row>
    <row r="986" customFormat="false" ht="15" hidden="false" customHeight="false" outlineLevel="0" collapsed="false">
      <c r="G986" s="26"/>
      <c r="I986" s="27"/>
      <c r="K986" s="27"/>
    </row>
    <row r="987" customFormat="false" ht="15" hidden="false" customHeight="false" outlineLevel="0" collapsed="false">
      <c r="G987" s="26"/>
      <c r="I987" s="27"/>
      <c r="K987" s="26"/>
    </row>
    <row r="988" customFormat="false" ht="15" hidden="false" customHeight="false" outlineLevel="0" collapsed="false">
      <c r="G988" s="26"/>
      <c r="I988" s="27"/>
      <c r="K988" s="26"/>
    </row>
    <row r="989" customFormat="false" ht="15" hidden="false" customHeight="false" outlineLevel="0" collapsed="false">
      <c r="G989" s="27"/>
      <c r="I989" s="26"/>
      <c r="K989" s="26"/>
    </row>
    <row r="990" customFormat="false" ht="15" hidden="false" customHeight="false" outlineLevel="0" collapsed="false">
      <c r="G990" s="27"/>
      <c r="I990" s="26"/>
      <c r="K990" s="26"/>
    </row>
    <row r="991" customFormat="false" ht="15" hidden="false" customHeight="false" outlineLevel="0" collapsed="false">
      <c r="G991" s="27"/>
      <c r="I991" s="26"/>
      <c r="K991" s="26"/>
    </row>
    <row r="992" customFormat="false" ht="15" hidden="false" customHeight="false" outlineLevel="0" collapsed="false">
      <c r="G992" s="27"/>
      <c r="I992" s="26"/>
      <c r="K992" s="26"/>
    </row>
    <row r="993" customFormat="false" ht="15" hidden="false" customHeight="false" outlineLevel="0" collapsed="false">
      <c r="G993" s="26"/>
      <c r="I993" s="27"/>
      <c r="K993" s="26"/>
    </row>
    <row r="994" customFormat="false" ht="15" hidden="false" customHeight="false" outlineLevel="0" collapsed="false">
      <c r="G994" s="26"/>
      <c r="I994" s="27"/>
      <c r="K994" s="26"/>
    </row>
    <row r="995" customFormat="false" ht="15" hidden="false" customHeight="false" outlineLevel="0" collapsed="false">
      <c r="G995" s="26"/>
      <c r="I995" s="27"/>
      <c r="K995" s="27"/>
    </row>
    <row r="996" customFormat="false" ht="15" hidden="false" customHeight="false" outlineLevel="0" collapsed="false">
      <c r="G996" s="27"/>
      <c r="I996" s="26"/>
      <c r="K996" s="26"/>
    </row>
    <row r="997" customFormat="false" ht="15" hidden="false" customHeight="false" outlineLevel="0" collapsed="false">
      <c r="G997" s="26"/>
      <c r="I997" s="27"/>
      <c r="K997" s="26"/>
    </row>
    <row r="998" customFormat="false" ht="15" hidden="false" customHeight="false" outlineLevel="0" collapsed="false">
      <c r="G998" s="27"/>
      <c r="I998" s="26"/>
      <c r="K998" s="26"/>
    </row>
    <row r="999" customFormat="false" ht="15" hidden="false" customHeight="false" outlineLevel="0" collapsed="false">
      <c r="G999" s="27"/>
      <c r="I999" s="26"/>
      <c r="K999" s="26"/>
    </row>
    <row r="1000" customFormat="false" ht="15" hidden="false" customHeight="false" outlineLevel="0" collapsed="false">
      <c r="G1000" s="27"/>
      <c r="I1000" s="26"/>
      <c r="K1000" s="26"/>
    </row>
    <row r="1001" customFormat="false" ht="15" hidden="false" customHeight="false" outlineLevel="0" collapsed="false">
      <c r="G1001" s="27"/>
      <c r="I1001" s="26"/>
      <c r="K1001" s="26"/>
    </row>
    <row r="1002" customFormat="false" ht="15" hidden="false" customHeight="false" outlineLevel="0" collapsed="false">
      <c r="G1002" s="26"/>
      <c r="I1002" s="27"/>
      <c r="K1002" s="26"/>
    </row>
    <row r="1003" customFormat="false" ht="15" hidden="false" customHeight="false" outlineLevel="0" collapsed="false">
      <c r="G1003" s="26"/>
      <c r="I1003" s="27"/>
      <c r="K1003" s="26"/>
    </row>
    <row r="1004" customFormat="false" ht="15" hidden="false" customHeight="false" outlineLevel="0" collapsed="false">
      <c r="G1004" s="26"/>
      <c r="I1004" s="27"/>
      <c r="K1004" s="27"/>
    </row>
    <row r="1005" customFormat="false" ht="15" hidden="false" customHeight="false" outlineLevel="0" collapsed="false">
      <c r="G1005" s="27"/>
      <c r="I1005" s="26"/>
      <c r="K1005" s="26"/>
    </row>
    <row r="1006" customFormat="false" ht="15" hidden="false" customHeight="false" outlineLevel="0" collapsed="false">
      <c r="G1006" s="27"/>
      <c r="I1006" s="26"/>
      <c r="K1006" s="26"/>
    </row>
    <row r="1007" customFormat="false" ht="15" hidden="false" customHeight="false" outlineLevel="0" collapsed="false">
      <c r="G1007" s="27"/>
      <c r="I1007" s="26"/>
      <c r="K1007" s="26"/>
    </row>
    <row r="1008" customFormat="false" ht="15" hidden="false" customHeight="false" outlineLevel="0" collapsed="false">
      <c r="G1008" s="26"/>
      <c r="I1008" s="27"/>
      <c r="K1008" s="26"/>
    </row>
    <row r="1009" customFormat="false" ht="15" hidden="false" customHeight="false" outlineLevel="0" collapsed="false">
      <c r="G1009" s="26"/>
      <c r="I1009" s="27"/>
      <c r="K1009" s="26"/>
    </row>
    <row r="1010" customFormat="false" ht="15" hidden="false" customHeight="false" outlineLevel="0" collapsed="false">
      <c r="G1010" s="27"/>
      <c r="I1010" s="26"/>
      <c r="K1010" s="26"/>
    </row>
    <row r="1011" customFormat="false" ht="15" hidden="false" customHeight="false" outlineLevel="0" collapsed="false">
      <c r="G1011" s="26"/>
      <c r="I1011" s="27"/>
      <c r="K1011" s="26"/>
    </row>
    <row r="1012" customFormat="false" ht="15" hidden="false" customHeight="false" outlineLevel="0" collapsed="false">
      <c r="G1012" s="26"/>
      <c r="I1012" s="27"/>
      <c r="K1012" s="27"/>
    </row>
    <row r="1013" customFormat="false" ht="15" hidden="false" customHeight="false" outlineLevel="0" collapsed="false">
      <c r="G1013" s="27"/>
      <c r="I1013" s="26"/>
      <c r="K1013" s="26"/>
    </row>
    <row r="1014" customFormat="false" ht="15" hidden="false" customHeight="false" outlineLevel="0" collapsed="false">
      <c r="G1014" s="27"/>
      <c r="I1014" s="26"/>
      <c r="K1014" s="26"/>
    </row>
    <row r="1015" customFormat="false" ht="15" hidden="false" customHeight="false" outlineLevel="0" collapsed="false">
      <c r="G1015" s="27"/>
      <c r="I1015" s="26"/>
      <c r="K1015" s="26"/>
    </row>
    <row r="1016" customFormat="false" ht="15" hidden="false" customHeight="false" outlineLevel="0" collapsed="false">
      <c r="G1016" s="26"/>
      <c r="I1016" s="27"/>
      <c r="K1016" s="26"/>
    </row>
    <row r="1017" customFormat="false" ht="15" hidden="false" customHeight="false" outlineLevel="0" collapsed="false">
      <c r="G1017" s="27"/>
      <c r="I1017" s="26"/>
      <c r="K1017" s="26"/>
    </row>
    <row r="1018" customFormat="false" ht="15" hidden="false" customHeight="false" outlineLevel="0" collapsed="false">
      <c r="G1018" s="27"/>
      <c r="I1018" s="26"/>
      <c r="K1018" s="26"/>
    </row>
    <row r="1019" customFormat="false" ht="15" hidden="false" customHeight="false" outlineLevel="0" collapsed="false">
      <c r="G1019" s="26"/>
      <c r="I1019" s="27"/>
      <c r="K1019" s="26"/>
    </row>
    <row r="1020" customFormat="false" ht="15" hidden="false" customHeight="false" outlineLevel="0" collapsed="false">
      <c r="G1020" s="26"/>
      <c r="I1020" s="27"/>
      <c r="K1020" s="26"/>
    </row>
    <row r="1021" customFormat="false" ht="15" hidden="false" customHeight="false" outlineLevel="0" collapsed="false">
      <c r="G1021" s="27"/>
      <c r="I1021" s="26"/>
      <c r="K1021" s="27"/>
    </row>
    <row r="1022" customFormat="false" ht="15" hidden="false" customHeight="false" outlineLevel="0" collapsed="false">
      <c r="G1022" s="26"/>
      <c r="I1022" s="27"/>
      <c r="K1022" s="26"/>
    </row>
    <row r="1023" customFormat="false" ht="15" hidden="false" customHeight="false" outlineLevel="0" collapsed="false">
      <c r="G1023" s="26"/>
      <c r="I1023" s="27"/>
      <c r="K1023" s="26"/>
    </row>
    <row r="1024" customFormat="false" ht="15" hidden="false" customHeight="false" outlineLevel="0" collapsed="false">
      <c r="G1024" s="26"/>
      <c r="I1024" s="27"/>
      <c r="K1024" s="26"/>
    </row>
    <row r="1025" customFormat="false" ht="15" hidden="false" customHeight="false" outlineLevel="0" collapsed="false">
      <c r="G1025" s="27"/>
      <c r="I1025" s="26"/>
      <c r="K1025" s="26"/>
    </row>
    <row r="1026" customFormat="false" ht="15" hidden="false" customHeight="false" outlineLevel="0" collapsed="false">
      <c r="G1026" s="26"/>
      <c r="I1026" s="27"/>
      <c r="K1026" s="27"/>
    </row>
    <row r="1027" customFormat="false" ht="15" hidden="false" customHeight="false" outlineLevel="0" collapsed="false">
      <c r="G1027" s="26"/>
      <c r="I1027" s="27"/>
      <c r="K1027" s="26"/>
    </row>
    <row r="1028" customFormat="false" ht="15" hidden="false" customHeight="false" outlineLevel="0" collapsed="false">
      <c r="G1028" s="26"/>
      <c r="I1028" s="27"/>
      <c r="K1028" s="26"/>
    </row>
    <row r="1029" customFormat="false" ht="15" hidden="false" customHeight="false" outlineLevel="0" collapsed="false">
      <c r="G1029" s="26"/>
      <c r="I1029" s="27"/>
      <c r="K1029" s="26"/>
    </row>
    <row r="1030" customFormat="false" ht="15" hidden="false" customHeight="false" outlineLevel="0" collapsed="false">
      <c r="G1030" s="27"/>
      <c r="I1030" s="26"/>
      <c r="K1030" s="26"/>
    </row>
    <row r="1031" customFormat="false" ht="15" hidden="false" customHeight="false" outlineLevel="0" collapsed="false">
      <c r="G1031" s="27"/>
      <c r="I1031" s="26"/>
      <c r="K1031" s="26"/>
    </row>
    <row r="1032" customFormat="false" ht="15" hidden="false" customHeight="false" outlineLevel="0" collapsed="false">
      <c r="G1032" s="26"/>
      <c r="I1032" s="26"/>
      <c r="K1032" s="26"/>
    </row>
    <row r="1033" customFormat="false" ht="15" hidden="false" customHeight="false" outlineLevel="0" collapsed="false">
      <c r="G1033" s="26"/>
      <c r="I1033" s="27"/>
      <c r="K1033" s="26"/>
    </row>
    <row r="1034" customFormat="false" ht="15" hidden="false" customHeight="false" outlineLevel="0" collapsed="false">
      <c r="G1034" s="26"/>
      <c r="I1034" s="27"/>
      <c r="K1034" s="26"/>
    </row>
    <row r="1035" customFormat="false" ht="15" hidden="false" customHeight="false" outlineLevel="0" collapsed="false">
      <c r="G1035" s="26"/>
      <c r="I1035" s="27"/>
      <c r="K1035" s="26"/>
    </row>
    <row r="1036" customFormat="false" ht="15" hidden="false" customHeight="false" outlineLevel="0" collapsed="false">
      <c r="G1036" s="26"/>
      <c r="I1036" s="27"/>
      <c r="K1036" s="27"/>
    </row>
    <row r="1037" customFormat="false" ht="15" hidden="false" customHeight="false" outlineLevel="0" collapsed="false">
      <c r="G1037" s="26"/>
      <c r="I1037" s="27"/>
      <c r="K1037" s="27"/>
    </row>
    <row r="1038" customFormat="false" ht="15" hidden="false" customHeight="false" outlineLevel="0" collapsed="false">
      <c r="G1038" s="27"/>
      <c r="I1038" s="26"/>
      <c r="K1038" s="26"/>
    </row>
    <row r="1039" customFormat="false" ht="15" hidden="false" customHeight="false" outlineLevel="0" collapsed="false">
      <c r="G1039" s="27"/>
      <c r="I1039" s="27"/>
      <c r="K1039" s="26"/>
    </row>
    <row r="1040" customFormat="false" ht="15" hidden="false" customHeight="false" outlineLevel="0" collapsed="false">
      <c r="G1040" s="27"/>
      <c r="I1040" s="26"/>
      <c r="K1040" s="26"/>
    </row>
    <row r="1041" customFormat="false" ht="15" hidden="false" customHeight="false" outlineLevel="0" collapsed="false">
      <c r="G1041" s="26"/>
      <c r="I1041" s="27"/>
      <c r="K1041" s="27"/>
    </row>
    <row r="1042" customFormat="false" ht="15" hidden="false" customHeight="false" outlineLevel="0" collapsed="false">
      <c r="G1042" s="26"/>
      <c r="I1042" s="27"/>
      <c r="K1042" s="26"/>
    </row>
    <row r="1043" customFormat="false" ht="15" hidden="false" customHeight="false" outlineLevel="0" collapsed="false">
      <c r="G1043" s="27"/>
      <c r="I1043" s="27"/>
      <c r="K1043" s="26"/>
    </row>
    <row r="1044" customFormat="false" ht="15" hidden="false" customHeight="false" outlineLevel="0" collapsed="false">
      <c r="G1044" s="26"/>
      <c r="I1044" s="27"/>
      <c r="K1044" s="26"/>
    </row>
    <row r="1045" customFormat="false" ht="15" hidden="false" customHeight="false" outlineLevel="0" collapsed="false">
      <c r="G1045" s="26"/>
      <c r="I1045" s="27"/>
      <c r="K1045" s="26"/>
    </row>
    <row r="1046" customFormat="false" ht="15" hidden="false" customHeight="false" outlineLevel="0" collapsed="false">
      <c r="G1046" s="26"/>
      <c r="I1046" s="27"/>
      <c r="K1046" s="26"/>
    </row>
    <row r="1047" customFormat="false" ht="15" hidden="false" customHeight="false" outlineLevel="0" collapsed="false">
      <c r="G1047" s="26"/>
      <c r="I1047" s="27"/>
      <c r="K1047" s="26"/>
    </row>
    <row r="1048" customFormat="false" ht="15" hidden="false" customHeight="false" outlineLevel="0" collapsed="false">
      <c r="G1048" s="26"/>
      <c r="I1048" s="27"/>
      <c r="K1048" s="26"/>
    </row>
    <row r="1049" customFormat="false" ht="15" hidden="false" customHeight="false" outlineLevel="0" collapsed="false">
      <c r="G1049" s="27"/>
      <c r="I1049" s="26"/>
      <c r="K1049" s="26"/>
    </row>
    <row r="1050" customFormat="false" ht="15" hidden="false" customHeight="false" outlineLevel="0" collapsed="false">
      <c r="G1050" s="27"/>
      <c r="I1050" s="27"/>
      <c r="K1050" s="26"/>
    </row>
    <row r="1051" customFormat="false" ht="15" hidden="false" customHeight="false" outlineLevel="0" collapsed="false">
      <c r="G1051" s="27"/>
      <c r="I1051" s="27"/>
      <c r="K1051" s="26"/>
    </row>
    <row r="1052" customFormat="false" ht="15" hidden="false" customHeight="false" outlineLevel="0" collapsed="false">
      <c r="G1052" s="26"/>
      <c r="I1052" s="27"/>
      <c r="K1052" s="26"/>
    </row>
    <row r="1053" customFormat="false" ht="15" hidden="false" customHeight="false" outlineLevel="0" collapsed="false">
      <c r="G1053" s="27"/>
      <c r="I1053" s="26"/>
      <c r="K1053" s="26"/>
    </row>
    <row r="1054" customFormat="false" ht="15" hidden="false" customHeight="false" outlineLevel="0" collapsed="false">
      <c r="G1054" s="26"/>
      <c r="I1054" s="27"/>
      <c r="K1054" s="26"/>
    </row>
    <row r="1055" customFormat="false" ht="15" hidden="false" customHeight="false" outlineLevel="0" collapsed="false">
      <c r="G1055" s="26"/>
      <c r="I1055" s="27"/>
      <c r="K1055" s="26"/>
    </row>
    <row r="1056" customFormat="false" ht="15" hidden="false" customHeight="false" outlineLevel="0" collapsed="false">
      <c r="G1056" s="27"/>
      <c r="I1056" s="26"/>
      <c r="K1056" s="26"/>
    </row>
    <row r="1057" customFormat="false" ht="15" hidden="false" customHeight="false" outlineLevel="0" collapsed="false">
      <c r="G1057" s="27"/>
      <c r="I1057" s="26"/>
      <c r="K1057" s="26"/>
    </row>
    <row r="1058" customFormat="false" ht="15" hidden="false" customHeight="false" outlineLevel="0" collapsed="false">
      <c r="G1058" s="27"/>
      <c r="I1058" s="26"/>
      <c r="K1058" s="26"/>
    </row>
    <row r="1059" customFormat="false" ht="15" hidden="false" customHeight="false" outlineLevel="0" collapsed="false">
      <c r="G1059" s="27"/>
      <c r="I1059" s="26"/>
      <c r="K1059" s="26"/>
    </row>
    <row r="1060" customFormat="false" ht="15" hidden="false" customHeight="false" outlineLevel="0" collapsed="false">
      <c r="G1060" s="26"/>
      <c r="I1060" s="27"/>
      <c r="K1060" s="27"/>
    </row>
    <row r="1061" customFormat="false" ht="15" hidden="false" customHeight="false" outlineLevel="0" collapsed="false">
      <c r="G1061" s="27"/>
      <c r="I1061" s="26"/>
      <c r="K1061" s="26"/>
    </row>
    <row r="1062" customFormat="false" ht="15" hidden="false" customHeight="false" outlineLevel="0" collapsed="false">
      <c r="G1062" s="26"/>
      <c r="I1062" s="27"/>
      <c r="K1062" s="26"/>
    </row>
    <row r="1063" customFormat="false" ht="15" hidden="false" customHeight="false" outlineLevel="0" collapsed="false">
      <c r="G1063" s="27"/>
      <c r="I1063" s="26"/>
      <c r="K1063" s="26"/>
    </row>
    <row r="1064" customFormat="false" ht="15" hidden="false" customHeight="false" outlineLevel="0" collapsed="false">
      <c r="G1064" s="26"/>
      <c r="I1064" s="27"/>
      <c r="K1064" s="26"/>
    </row>
    <row r="1065" customFormat="false" ht="15" hidden="false" customHeight="false" outlineLevel="0" collapsed="false">
      <c r="G1065" s="26"/>
      <c r="I1065" s="27"/>
      <c r="K1065" s="26"/>
    </row>
    <row r="1066" customFormat="false" ht="15" hidden="false" customHeight="false" outlineLevel="0" collapsed="false">
      <c r="G1066" s="27"/>
      <c r="I1066" s="26"/>
      <c r="K1066" s="26"/>
    </row>
    <row r="1067" customFormat="false" ht="15" hidden="false" customHeight="false" outlineLevel="0" collapsed="false">
      <c r="G1067" s="26"/>
      <c r="I1067" s="27"/>
      <c r="K1067" s="26"/>
    </row>
    <row r="1068" customFormat="false" ht="15" hidden="false" customHeight="false" outlineLevel="0" collapsed="false">
      <c r="G1068" s="26"/>
      <c r="I1068" s="27"/>
      <c r="K1068" s="26"/>
    </row>
    <row r="1069" customFormat="false" ht="15" hidden="false" customHeight="false" outlineLevel="0" collapsed="false">
      <c r="G1069" s="26"/>
      <c r="I1069" s="27"/>
      <c r="K1069" s="26"/>
    </row>
    <row r="1070" customFormat="false" ht="15" hidden="false" customHeight="false" outlineLevel="0" collapsed="false">
      <c r="G1070" s="26"/>
      <c r="I1070" s="27"/>
      <c r="K1070" s="26"/>
    </row>
    <row r="1071" customFormat="false" ht="15" hidden="false" customHeight="false" outlineLevel="0" collapsed="false">
      <c r="G1071" s="26"/>
      <c r="I1071" s="27"/>
      <c r="K1071" s="26"/>
    </row>
    <row r="1072" customFormat="false" ht="15" hidden="false" customHeight="false" outlineLevel="0" collapsed="false">
      <c r="G1072" s="26"/>
      <c r="I1072" s="27"/>
      <c r="K1072" s="27"/>
    </row>
    <row r="1073" customFormat="false" ht="15" hidden="false" customHeight="false" outlineLevel="0" collapsed="false">
      <c r="G1073" s="26"/>
      <c r="I1073" s="27"/>
      <c r="K1073" s="26"/>
    </row>
    <row r="1074" customFormat="false" ht="15" hidden="false" customHeight="false" outlineLevel="0" collapsed="false">
      <c r="G1074" s="27"/>
      <c r="I1074" s="27"/>
      <c r="K1074" s="26"/>
    </row>
    <row r="1075" customFormat="false" ht="15" hidden="false" customHeight="false" outlineLevel="0" collapsed="false">
      <c r="G1075" s="27"/>
      <c r="I1075" s="26"/>
      <c r="K1075" s="26"/>
    </row>
    <row r="1076" customFormat="false" ht="15" hidden="false" customHeight="false" outlineLevel="0" collapsed="false">
      <c r="G1076" s="26"/>
      <c r="I1076" s="26"/>
      <c r="K1076" s="26"/>
    </row>
    <row r="1077" customFormat="false" ht="15" hidden="false" customHeight="false" outlineLevel="0" collapsed="false">
      <c r="G1077" s="27"/>
      <c r="I1077" s="27"/>
      <c r="K1077" s="26"/>
    </row>
    <row r="1078" customFormat="false" ht="15" hidden="false" customHeight="false" outlineLevel="0" collapsed="false">
      <c r="G1078" s="27"/>
      <c r="I1078" s="26"/>
      <c r="K1078" s="26"/>
    </row>
    <row r="1079" customFormat="false" ht="15" hidden="false" customHeight="false" outlineLevel="0" collapsed="false">
      <c r="G1079" s="26"/>
      <c r="I1079" s="27"/>
      <c r="K1079" s="27"/>
    </row>
    <row r="1080" customFormat="false" ht="15" hidden="false" customHeight="false" outlineLevel="0" collapsed="false">
      <c r="G1080" s="26"/>
      <c r="I1080" s="27"/>
      <c r="K1080" s="26"/>
    </row>
    <row r="1081" customFormat="false" ht="15" hidden="false" customHeight="false" outlineLevel="0" collapsed="false">
      <c r="G1081" s="27"/>
      <c r="I1081" s="26"/>
      <c r="K1081" s="26"/>
    </row>
    <row r="1082" customFormat="false" ht="15" hidden="false" customHeight="false" outlineLevel="0" collapsed="false">
      <c r="G1082" s="26"/>
      <c r="I1082" s="27"/>
      <c r="K1082" s="26"/>
    </row>
    <row r="1083" customFormat="false" ht="15" hidden="false" customHeight="false" outlineLevel="0" collapsed="false">
      <c r="G1083" s="26"/>
      <c r="I1083" s="27"/>
      <c r="K1083" s="26"/>
    </row>
    <row r="1084" customFormat="false" ht="15" hidden="false" customHeight="false" outlineLevel="0" collapsed="false">
      <c r="G1084" s="26"/>
      <c r="I1084" s="27"/>
      <c r="K1084" s="26"/>
    </row>
    <row r="1085" customFormat="false" ht="15" hidden="false" customHeight="false" outlineLevel="0" collapsed="false">
      <c r="G1085" s="26"/>
      <c r="I1085" s="27"/>
      <c r="K1085" s="27"/>
    </row>
    <row r="1086" customFormat="false" ht="15" hidden="false" customHeight="false" outlineLevel="0" collapsed="false">
      <c r="G1086" s="27"/>
      <c r="I1086" s="26"/>
      <c r="K1086" s="26"/>
    </row>
    <row r="1087" customFormat="false" ht="15" hidden="false" customHeight="false" outlineLevel="0" collapsed="false">
      <c r="G1087" s="26"/>
      <c r="I1087" s="27"/>
      <c r="K1087" s="26"/>
    </row>
    <row r="1088" customFormat="false" ht="15" hidden="false" customHeight="false" outlineLevel="0" collapsed="false">
      <c r="G1088" s="27"/>
      <c r="I1088" s="26"/>
      <c r="K1088" s="26"/>
    </row>
    <row r="1089" customFormat="false" ht="15" hidden="false" customHeight="false" outlineLevel="0" collapsed="false">
      <c r="G1089" s="26"/>
      <c r="I1089" s="27"/>
      <c r="K1089" s="26"/>
    </row>
    <row r="1090" customFormat="false" ht="15" hidden="false" customHeight="false" outlineLevel="0" collapsed="false">
      <c r="G1090" s="27"/>
      <c r="I1090" s="26"/>
      <c r="K1090" s="26"/>
    </row>
    <row r="1091" customFormat="false" ht="15" hidden="false" customHeight="false" outlineLevel="0" collapsed="false">
      <c r="G1091" s="26"/>
      <c r="I1091" s="27"/>
      <c r="K1091" s="26"/>
    </row>
    <row r="1092" customFormat="false" ht="15" hidden="false" customHeight="false" outlineLevel="0" collapsed="false">
      <c r="G1092" s="27"/>
      <c r="I1092" s="26"/>
      <c r="K1092" s="26"/>
    </row>
    <row r="1093" customFormat="false" ht="15" hidden="false" customHeight="false" outlineLevel="0" collapsed="false">
      <c r="G1093" s="26"/>
      <c r="I1093" s="27"/>
      <c r="K1093" s="27"/>
    </row>
    <row r="1094" customFormat="false" ht="15" hidden="false" customHeight="false" outlineLevel="0" collapsed="false">
      <c r="G1094" s="27"/>
      <c r="I1094" s="27"/>
      <c r="K1094" s="26"/>
    </row>
    <row r="1095" customFormat="false" ht="15" hidden="false" customHeight="false" outlineLevel="0" collapsed="false">
      <c r="G1095" s="26"/>
      <c r="I1095" s="27"/>
      <c r="K1095" s="26"/>
    </row>
    <row r="1096" customFormat="false" ht="15" hidden="false" customHeight="false" outlineLevel="0" collapsed="false">
      <c r="G1096" s="26"/>
      <c r="I1096" s="27"/>
      <c r="K1096" s="26"/>
    </row>
    <row r="1097" customFormat="false" ht="15" hidden="false" customHeight="false" outlineLevel="0" collapsed="false">
      <c r="G1097" s="27"/>
      <c r="I1097" s="27"/>
      <c r="K1097" s="26"/>
    </row>
    <row r="1098" customFormat="false" ht="15" hidden="false" customHeight="false" outlineLevel="0" collapsed="false">
      <c r="G1098" s="27"/>
      <c r="I1098" s="27"/>
      <c r="K1098" s="26"/>
    </row>
    <row r="1099" customFormat="false" ht="15" hidden="false" customHeight="false" outlineLevel="0" collapsed="false">
      <c r="G1099" s="26"/>
      <c r="I1099" s="27"/>
      <c r="K1099" s="26"/>
    </row>
    <row r="1100" customFormat="false" ht="15" hidden="false" customHeight="false" outlineLevel="0" collapsed="false">
      <c r="G1100" s="27"/>
      <c r="I1100" s="26"/>
      <c r="K1100" s="26"/>
    </row>
    <row r="1101" customFormat="false" ht="15" hidden="false" customHeight="false" outlineLevel="0" collapsed="false">
      <c r="G1101" s="27"/>
      <c r="I1101" s="26"/>
      <c r="K1101" s="26"/>
    </row>
    <row r="1102" customFormat="false" ht="15" hidden="false" customHeight="false" outlineLevel="0" collapsed="false">
      <c r="G1102" s="26"/>
      <c r="I1102" s="27"/>
      <c r="K1102" s="26"/>
    </row>
    <row r="1103" customFormat="false" ht="15" hidden="false" customHeight="false" outlineLevel="0" collapsed="false">
      <c r="G1103" s="26"/>
      <c r="I1103" s="27"/>
      <c r="K1103" s="26"/>
    </row>
    <row r="1104" customFormat="false" ht="15" hidden="false" customHeight="false" outlineLevel="0" collapsed="false">
      <c r="G1104" s="26"/>
      <c r="I1104" s="27"/>
      <c r="K1104" s="27"/>
    </row>
    <row r="1105" customFormat="false" ht="15" hidden="false" customHeight="false" outlineLevel="0" collapsed="false">
      <c r="G1105" s="27"/>
      <c r="I1105" s="26"/>
      <c r="K1105" s="26"/>
    </row>
    <row r="1106" customFormat="false" ht="15" hidden="false" customHeight="false" outlineLevel="0" collapsed="false">
      <c r="G1106" s="27"/>
      <c r="I1106" s="26"/>
      <c r="K1106" s="26"/>
    </row>
    <row r="1107" customFormat="false" ht="15" hidden="false" customHeight="false" outlineLevel="0" collapsed="false">
      <c r="G1107" s="26"/>
      <c r="I1107" s="27"/>
      <c r="K1107" s="26"/>
    </row>
    <row r="1108" customFormat="false" ht="15" hidden="false" customHeight="false" outlineLevel="0" collapsed="false">
      <c r="G1108" s="27"/>
      <c r="I1108" s="26"/>
      <c r="K1108" s="26"/>
    </row>
    <row r="1109" customFormat="false" ht="15" hidden="false" customHeight="false" outlineLevel="0" collapsed="false">
      <c r="G1109" s="26"/>
      <c r="I1109" s="27"/>
      <c r="K1109" s="26"/>
    </row>
    <row r="1110" customFormat="false" ht="15" hidden="false" customHeight="false" outlineLevel="0" collapsed="false">
      <c r="G1110" s="26"/>
      <c r="I1110" s="27"/>
      <c r="K1110" s="26"/>
    </row>
    <row r="1111" customFormat="false" ht="15" hidden="false" customHeight="false" outlineLevel="0" collapsed="false">
      <c r="G1111" s="27"/>
      <c r="I1111" s="26"/>
      <c r="K1111" s="26"/>
    </row>
    <row r="1112" customFormat="false" ht="15" hidden="false" customHeight="false" outlineLevel="0" collapsed="false">
      <c r="G1112" s="26"/>
      <c r="I1112" s="27"/>
      <c r="K1112" s="26"/>
    </row>
    <row r="1113" customFormat="false" ht="15" hidden="false" customHeight="false" outlineLevel="0" collapsed="false">
      <c r="G1113" s="26"/>
      <c r="I1113" s="27"/>
      <c r="K1113" s="26"/>
    </row>
    <row r="1114" customFormat="false" ht="15" hidden="false" customHeight="false" outlineLevel="0" collapsed="false">
      <c r="G1114" s="27"/>
      <c r="I1114" s="26"/>
      <c r="K1114" s="26"/>
    </row>
    <row r="1115" customFormat="false" ht="15" hidden="false" customHeight="false" outlineLevel="0" collapsed="false">
      <c r="G1115" s="26"/>
      <c r="I1115" s="27"/>
      <c r="K1115" s="26"/>
    </row>
    <row r="1116" customFormat="false" ht="15" hidden="false" customHeight="false" outlineLevel="0" collapsed="false">
      <c r="G1116" s="26"/>
      <c r="I1116" s="27"/>
      <c r="K1116" s="26"/>
    </row>
    <row r="1117" customFormat="false" ht="15" hidden="false" customHeight="false" outlineLevel="0" collapsed="false">
      <c r="G1117" s="26"/>
      <c r="I1117" s="27"/>
      <c r="K1117" s="26"/>
    </row>
    <row r="1118" customFormat="false" ht="15" hidden="false" customHeight="false" outlineLevel="0" collapsed="false">
      <c r="G1118" s="27"/>
      <c r="I1118" s="27"/>
      <c r="K1118" s="26"/>
    </row>
    <row r="1119" customFormat="false" ht="15" hidden="false" customHeight="false" outlineLevel="0" collapsed="false">
      <c r="G1119" s="26"/>
      <c r="I1119" s="27"/>
      <c r="K1119" s="26"/>
    </row>
    <row r="1120" customFormat="false" ht="15" hidden="false" customHeight="false" outlineLevel="0" collapsed="false">
      <c r="G1120" s="27"/>
      <c r="I1120" s="26"/>
      <c r="K1120" s="26"/>
    </row>
    <row r="1121" customFormat="false" ht="15" hidden="false" customHeight="false" outlineLevel="0" collapsed="false">
      <c r="G1121" s="26"/>
      <c r="I1121" s="27"/>
      <c r="K1121" s="26"/>
    </row>
    <row r="1122" customFormat="false" ht="15" hidden="false" customHeight="false" outlineLevel="0" collapsed="false">
      <c r="G1122" s="27"/>
      <c r="I1122" s="26"/>
      <c r="K1122" s="26"/>
    </row>
    <row r="1123" customFormat="false" ht="15" hidden="false" customHeight="false" outlineLevel="0" collapsed="false">
      <c r="G1123" s="26"/>
      <c r="I1123" s="27"/>
      <c r="K1123" s="26"/>
    </row>
    <row r="1124" customFormat="false" ht="15" hidden="false" customHeight="false" outlineLevel="0" collapsed="false">
      <c r="G1124" s="26"/>
      <c r="I1124" s="27"/>
      <c r="K1124" s="26"/>
    </row>
    <row r="1125" customFormat="false" ht="15" hidden="false" customHeight="false" outlineLevel="0" collapsed="false">
      <c r="G1125" s="27"/>
      <c r="I1125" s="26"/>
      <c r="K1125" s="26"/>
    </row>
    <row r="1126" customFormat="false" ht="15" hidden="false" customHeight="false" outlineLevel="0" collapsed="false">
      <c r="G1126" s="26"/>
      <c r="I1126" s="27"/>
      <c r="K1126" s="27"/>
    </row>
    <row r="1127" customFormat="false" ht="15" hidden="false" customHeight="false" outlineLevel="0" collapsed="false">
      <c r="G1127" s="27"/>
      <c r="I1127" s="27"/>
      <c r="K1127" s="26"/>
    </row>
    <row r="1128" customFormat="false" ht="15" hidden="false" customHeight="false" outlineLevel="0" collapsed="false">
      <c r="G1128" s="27"/>
      <c r="I1128" s="26"/>
      <c r="K1128" s="26"/>
    </row>
    <row r="1129" customFormat="false" ht="15" hidden="false" customHeight="false" outlineLevel="0" collapsed="false">
      <c r="G1129" s="26"/>
      <c r="I1129" s="27"/>
      <c r="K1129" s="26"/>
    </row>
    <row r="1130" customFormat="false" ht="15" hidden="false" customHeight="false" outlineLevel="0" collapsed="false">
      <c r="G1130" s="26"/>
      <c r="I1130" s="27"/>
      <c r="K1130" s="27"/>
    </row>
    <row r="1131" customFormat="false" ht="15" hidden="false" customHeight="false" outlineLevel="0" collapsed="false">
      <c r="G1131" s="26"/>
      <c r="I1131" s="27"/>
      <c r="K1131" s="26"/>
    </row>
    <row r="1132" customFormat="false" ht="15" hidden="false" customHeight="false" outlineLevel="0" collapsed="false">
      <c r="G1132" s="27"/>
      <c r="I1132" s="26"/>
      <c r="K1132" s="26"/>
    </row>
    <row r="1133" customFormat="false" ht="15" hidden="false" customHeight="false" outlineLevel="0" collapsed="false">
      <c r="G1133" s="27"/>
      <c r="I1133" s="26"/>
      <c r="K1133" s="26"/>
    </row>
    <row r="1134" customFormat="false" ht="15" hidden="false" customHeight="false" outlineLevel="0" collapsed="false">
      <c r="G1134" s="27"/>
      <c r="I1134" s="26"/>
      <c r="K1134" s="26"/>
    </row>
    <row r="1135" customFormat="false" ht="15" hidden="false" customHeight="false" outlineLevel="0" collapsed="false">
      <c r="G1135" s="26"/>
      <c r="I1135" s="27"/>
      <c r="K1135" s="26"/>
    </row>
    <row r="1136" customFormat="false" ht="15" hidden="false" customHeight="false" outlineLevel="0" collapsed="false">
      <c r="G1136" s="27"/>
      <c r="I1136" s="26"/>
      <c r="K1136" s="26"/>
    </row>
    <row r="1137" customFormat="false" ht="15" hidden="false" customHeight="false" outlineLevel="0" collapsed="false">
      <c r="G1137" s="26"/>
      <c r="I1137" s="27"/>
      <c r="K1137" s="26"/>
    </row>
    <row r="1138" customFormat="false" ht="15" hidden="false" customHeight="false" outlineLevel="0" collapsed="false">
      <c r="G1138" s="27"/>
      <c r="I1138" s="26"/>
      <c r="K1138" s="26"/>
    </row>
    <row r="1139" customFormat="false" ht="15" hidden="false" customHeight="false" outlineLevel="0" collapsed="false">
      <c r="G1139" s="27"/>
      <c r="I1139" s="27"/>
      <c r="K1139" s="26"/>
    </row>
    <row r="1140" customFormat="false" ht="15" hidden="false" customHeight="false" outlineLevel="0" collapsed="false">
      <c r="G1140" s="26"/>
      <c r="I1140" s="27"/>
      <c r="K1140" s="27"/>
    </row>
    <row r="1141" customFormat="false" ht="15" hidden="false" customHeight="false" outlineLevel="0" collapsed="false">
      <c r="G1141" s="27"/>
      <c r="I1141" s="26"/>
      <c r="K1141" s="26"/>
    </row>
    <row r="1142" customFormat="false" ht="15" hidden="false" customHeight="false" outlineLevel="0" collapsed="false">
      <c r="G1142" s="26"/>
      <c r="I1142" s="27"/>
      <c r="K1142" s="26"/>
    </row>
    <row r="1143" customFormat="false" ht="15" hidden="false" customHeight="false" outlineLevel="0" collapsed="false">
      <c r="G1143" s="27"/>
      <c r="I1143" s="27"/>
      <c r="K1143" s="26"/>
    </row>
    <row r="1144" customFormat="false" ht="15" hidden="false" customHeight="false" outlineLevel="0" collapsed="false">
      <c r="G1144" s="27"/>
      <c r="I1144" s="26"/>
      <c r="K1144" s="26"/>
    </row>
    <row r="1145" customFormat="false" ht="15" hidden="false" customHeight="false" outlineLevel="0" collapsed="false">
      <c r="G1145" s="26"/>
      <c r="I1145" s="27"/>
      <c r="K1145" s="26"/>
    </row>
    <row r="1146" customFormat="false" ht="15" hidden="false" customHeight="false" outlineLevel="0" collapsed="false">
      <c r="G1146" s="27"/>
      <c r="I1146" s="26"/>
      <c r="K1146" s="26"/>
    </row>
    <row r="1147" customFormat="false" ht="15" hidden="false" customHeight="false" outlineLevel="0" collapsed="false">
      <c r="G1147" s="27"/>
      <c r="I1147" s="26"/>
      <c r="K1147" s="26"/>
    </row>
    <row r="1148" customFormat="false" ht="15" hidden="false" customHeight="false" outlineLevel="0" collapsed="false">
      <c r="G1148" s="27"/>
      <c r="I1148" s="26"/>
      <c r="K1148" s="26"/>
    </row>
    <row r="1149" customFormat="false" ht="15" hidden="false" customHeight="false" outlineLevel="0" collapsed="false">
      <c r="G1149" s="26"/>
      <c r="I1149" s="27"/>
      <c r="K1149" s="26"/>
    </row>
    <row r="1150" customFormat="false" ht="15" hidden="false" customHeight="false" outlineLevel="0" collapsed="false">
      <c r="G1150" s="27"/>
      <c r="I1150" s="26"/>
      <c r="K1150" s="26"/>
    </row>
    <row r="1151" customFormat="false" ht="15" hidden="false" customHeight="false" outlineLevel="0" collapsed="false">
      <c r="G1151" s="26"/>
      <c r="I1151" s="27"/>
      <c r="K1151" s="27"/>
    </row>
    <row r="1152" customFormat="false" ht="15" hidden="false" customHeight="false" outlineLevel="0" collapsed="false">
      <c r="G1152" s="26"/>
      <c r="I1152" s="27"/>
      <c r="K1152" s="26"/>
    </row>
    <row r="1153" customFormat="false" ht="15" hidden="false" customHeight="false" outlineLevel="0" collapsed="false">
      <c r="G1153" s="27"/>
      <c r="I1153" s="26"/>
      <c r="K1153" s="26"/>
    </row>
    <row r="1154" customFormat="false" ht="15" hidden="false" customHeight="false" outlineLevel="0" collapsed="false">
      <c r="G1154" s="27"/>
      <c r="I1154" s="26"/>
      <c r="K1154" s="26"/>
    </row>
    <row r="1155" customFormat="false" ht="15" hidden="false" customHeight="false" outlineLevel="0" collapsed="false">
      <c r="G1155" s="27"/>
      <c r="I1155" s="26"/>
      <c r="K1155" s="26"/>
    </row>
    <row r="1156" customFormat="false" ht="15" hidden="false" customHeight="false" outlineLevel="0" collapsed="false">
      <c r="G1156" s="27"/>
      <c r="I1156" s="26"/>
      <c r="K1156" s="26"/>
    </row>
    <row r="1157" customFormat="false" ht="15" hidden="false" customHeight="false" outlineLevel="0" collapsed="false">
      <c r="G1157" s="26"/>
      <c r="I1157" s="27"/>
      <c r="K1157" s="26"/>
    </row>
    <row r="1158" customFormat="false" ht="15" hidden="false" customHeight="false" outlineLevel="0" collapsed="false">
      <c r="G1158" s="27"/>
      <c r="I1158" s="26"/>
      <c r="K1158" s="26"/>
    </row>
    <row r="1159" customFormat="false" ht="15" hidden="false" customHeight="false" outlineLevel="0" collapsed="false">
      <c r="G1159" s="26"/>
      <c r="I1159" s="27"/>
      <c r="K1159" s="26"/>
    </row>
    <row r="1160" customFormat="false" ht="15" hidden="false" customHeight="false" outlineLevel="0" collapsed="false">
      <c r="G1160" s="27"/>
      <c r="I1160" s="27"/>
      <c r="K1160" s="26"/>
    </row>
    <row r="1161" customFormat="false" ht="15" hidden="false" customHeight="false" outlineLevel="0" collapsed="false">
      <c r="G1161" s="27"/>
      <c r="I1161" s="26"/>
      <c r="K1161" s="26"/>
    </row>
    <row r="1162" customFormat="false" ht="15" hidden="false" customHeight="false" outlineLevel="0" collapsed="false">
      <c r="G1162" s="27"/>
      <c r="I1162" s="26"/>
      <c r="K1162" s="26"/>
    </row>
    <row r="1163" customFormat="false" ht="15" hidden="false" customHeight="false" outlineLevel="0" collapsed="false">
      <c r="G1163" s="26"/>
      <c r="I1163" s="27"/>
      <c r="K1163" s="26"/>
    </row>
    <row r="1164" customFormat="false" ht="15" hidden="false" customHeight="false" outlineLevel="0" collapsed="false">
      <c r="G1164" s="27"/>
      <c r="I1164" s="26"/>
      <c r="K1164" s="26"/>
    </row>
    <row r="1165" customFormat="false" ht="15" hidden="false" customHeight="false" outlineLevel="0" collapsed="false">
      <c r="G1165" s="26"/>
      <c r="I1165" s="27"/>
      <c r="K1165" s="26"/>
    </row>
    <row r="1166" customFormat="false" ht="15" hidden="false" customHeight="false" outlineLevel="0" collapsed="false">
      <c r="G1166" s="26"/>
      <c r="I1166" s="27"/>
      <c r="K1166" s="26"/>
    </row>
    <row r="1167" customFormat="false" ht="15" hidden="false" customHeight="false" outlineLevel="0" collapsed="false">
      <c r="G1167" s="27"/>
      <c r="I1167" s="27"/>
      <c r="K1167" s="26"/>
    </row>
    <row r="1168" customFormat="false" ht="15" hidden="false" customHeight="false" outlineLevel="0" collapsed="false">
      <c r="G1168" s="26"/>
      <c r="I1168" s="27"/>
      <c r="K1168" s="27"/>
    </row>
    <row r="1169" customFormat="false" ht="15" hidden="false" customHeight="false" outlineLevel="0" collapsed="false">
      <c r="G1169" s="26"/>
      <c r="I1169" s="27"/>
      <c r="K1169" s="26"/>
    </row>
    <row r="1170" customFormat="false" ht="15" hidden="false" customHeight="false" outlineLevel="0" collapsed="false">
      <c r="G1170" s="27"/>
      <c r="I1170" s="26"/>
      <c r="K1170" s="26"/>
    </row>
    <row r="1171" customFormat="false" ht="15" hidden="false" customHeight="false" outlineLevel="0" collapsed="false">
      <c r="G1171" s="26"/>
      <c r="I1171" s="27"/>
      <c r="K1171" s="26"/>
    </row>
    <row r="1172" customFormat="false" ht="15" hidden="false" customHeight="false" outlineLevel="0" collapsed="false">
      <c r="G1172" s="26"/>
      <c r="I1172" s="27"/>
      <c r="K1172" s="26"/>
    </row>
    <row r="1173" customFormat="false" ht="15" hidden="false" customHeight="false" outlineLevel="0" collapsed="false">
      <c r="G1173" s="26"/>
      <c r="I1173" s="27"/>
      <c r="K1173" s="26"/>
    </row>
    <row r="1174" customFormat="false" ht="15" hidden="false" customHeight="false" outlineLevel="0" collapsed="false">
      <c r="G1174" s="26"/>
      <c r="I1174" s="27"/>
      <c r="K1174" s="26"/>
    </row>
    <row r="1175" customFormat="false" ht="15" hidden="false" customHeight="false" outlineLevel="0" collapsed="false">
      <c r="G1175" s="26"/>
      <c r="I1175" s="27"/>
      <c r="K1175" s="26"/>
    </row>
    <row r="1176" customFormat="false" ht="15" hidden="false" customHeight="false" outlineLevel="0" collapsed="false">
      <c r="G1176" s="26"/>
      <c r="I1176" s="27"/>
      <c r="K1176" s="26"/>
    </row>
    <row r="1177" customFormat="false" ht="15" hidden="false" customHeight="false" outlineLevel="0" collapsed="false">
      <c r="G1177" s="26"/>
      <c r="I1177" s="27"/>
      <c r="K1177" s="26"/>
    </row>
    <row r="1178" customFormat="false" ht="15" hidden="false" customHeight="false" outlineLevel="0" collapsed="false">
      <c r="G1178" s="26"/>
      <c r="I1178" s="27"/>
      <c r="K1178" s="26"/>
    </row>
    <row r="1179" customFormat="false" ht="15" hidden="false" customHeight="false" outlineLevel="0" collapsed="false">
      <c r="G1179" s="27"/>
      <c r="I1179" s="26"/>
      <c r="K1179" s="26"/>
    </row>
    <row r="1180" customFormat="false" ht="15" hidden="false" customHeight="false" outlineLevel="0" collapsed="false">
      <c r="G1180" s="26"/>
      <c r="I1180" s="27"/>
      <c r="K1180" s="26"/>
    </row>
    <row r="1181" customFormat="false" ht="15" hidden="false" customHeight="false" outlineLevel="0" collapsed="false">
      <c r="G1181" s="27"/>
      <c r="I1181" s="26"/>
      <c r="K1181" s="26"/>
    </row>
    <row r="1182" customFormat="false" ht="15" hidden="false" customHeight="false" outlineLevel="0" collapsed="false">
      <c r="G1182" s="27"/>
      <c r="I1182" s="26"/>
      <c r="K1182" s="26"/>
    </row>
    <row r="1183" customFormat="false" ht="15" hidden="false" customHeight="false" outlineLevel="0" collapsed="false">
      <c r="G1183" s="27"/>
      <c r="I1183" s="26"/>
      <c r="K1183" s="26"/>
    </row>
    <row r="1184" customFormat="false" ht="15" hidden="false" customHeight="false" outlineLevel="0" collapsed="false">
      <c r="G1184" s="27"/>
      <c r="I1184" s="27"/>
      <c r="K1184" s="26"/>
    </row>
    <row r="1185" customFormat="false" ht="15" hidden="false" customHeight="false" outlineLevel="0" collapsed="false">
      <c r="G1185" s="27"/>
      <c r="I1185" s="26"/>
      <c r="K1185" s="26"/>
    </row>
    <row r="1186" customFormat="false" ht="15" hidden="false" customHeight="false" outlineLevel="0" collapsed="false">
      <c r="G1186" s="27"/>
      <c r="I1186" s="26"/>
      <c r="K1186" s="26"/>
    </row>
    <row r="1187" customFormat="false" ht="15" hidden="false" customHeight="false" outlineLevel="0" collapsed="false">
      <c r="G1187" s="26"/>
      <c r="I1187" s="27"/>
      <c r="K1187" s="27"/>
    </row>
    <row r="1188" customFormat="false" ht="15" hidden="false" customHeight="false" outlineLevel="0" collapsed="false">
      <c r="G1188" s="26"/>
      <c r="I1188" s="27"/>
      <c r="K1188" s="26"/>
    </row>
    <row r="1189" customFormat="false" ht="15" hidden="false" customHeight="false" outlineLevel="0" collapsed="false">
      <c r="G1189" s="27"/>
      <c r="I1189" s="26"/>
      <c r="K1189" s="27"/>
    </row>
    <row r="1190" customFormat="false" ht="15" hidden="false" customHeight="false" outlineLevel="0" collapsed="false">
      <c r="G1190" s="26"/>
      <c r="I1190" s="27"/>
      <c r="K1190" s="26"/>
    </row>
    <row r="1191" customFormat="false" ht="15" hidden="false" customHeight="false" outlineLevel="0" collapsed="false">
      <c r="G1191" s="26"/>
      <c r="I1191" s="27"/>
      <c r="K1191" s="26"/>
    </row>
    <row r="1192" customFormat="false" ht="15" hidden="false" customHeight="false" outlineLevel="0" collapsed="false">
      <c r="G1192" s="26"/>
      <c r="I1192" s="27"/>
      <c r="K1192" s="26"/>
    </row>
    <row r="1193" customFormat="false" ht="15" hidden="false" customHeight="false" outlineLevel="0" collapsed="false">
      <c r="G1193" s="26"/>
      <c r="I1193" s="27"/>
      <c r="K1193" s="26"/>
    </row>
    <row r="1194" customFormat="false" ht="15" hidden="false" customHeight="false" outlineLevel="0" collapsed="false">
      <c r="G1194" s="26"/>
      <c r="I1194" s="27"/>
      <c r="K1194" s="26"/>
    </row>
    <row r="1195" customFormat="false" ht="15" hidden="false" customHeight="false" outlineLevel="0" collapsed="false">
      <c r="G1195" s="26"/>
      <c r="I1195" s="27"/>
      <c r="K1195" s="26"/>
    </row>
    <row r="1196" customFormat="false" ht="15" hidden="false" customHeight="false" outlineLevel="0" collapsed="false">
      <c r="G1196" s="26"/>
      <c r="I1196" s="27"/>
      <c r="K1196" s="27"/>
    </row>
    <row r="1197" customFormat="false" ht="15" hidden="false" customHeight="false" outlineLevel="0" collapsed="false">
      <c r="G1197" s="27"/>
      <c r="I1197" s="26"/>
      <c r="K1197" s="26"/>
    </row>
    <row r="1198" customFormat="false" ht="15" hidden="false" customHeight="false" outlineLevel="0" collapsed="false">
      <c r="G1198" s="26"/>
      <c r="I1198" s="27"/>
      <c r="K1198" s="26"/>
    </row>
    <row r="1199" customFormat="false" ht="15" hidden="false" customHeight="false" outlineLevel="0" collapsed="false">
      <c r="G1199" s="26"/>
      <c r="I1199" s="27"/>
      <c r="K1199" s="27"/>
    </row>
    <row r="1200" customFormat="false" ht="15" hidden="false" customHeight="false" outlineLevel="0" collapsed="false">
      <c r="G1200" s="26"/>
      <c r="I1200" s="27"/>
      <c r="K1200" s="26"/>
    </row>
    <row r="1201" customFormat="false" ht="15" hidden="false" customHeight="false" outlineLevel="0" collapsed="false">
      <c r="G1201" s="26"/>
      <c r="I1201" s="27"/>
      <c r="K1201" s="26"/>
    </row>
    <row r="1202" customFormat="false" ht="15" hidden="false" customHeight="false" outlineLevel="0" collapsed="false">
      <c r="G1202" s="26"/>
      <c r="I1202" s="27"/>
      <c r="K1202" s="26"/>
    </row>
    <row r="1203" customFormat="false" ht="15" hidden="false" customHeight="false" outlineLevel="0" collapsed="false">
      <c r="G1203" s="27"/>
      <c r="I1203" s="26"/>
      <c r="K1203" s="26"/>
    </row>
    <row r="1204" customFormat="false" ht="15" hidden="false" customHeight="false" outlineLevel="0" collapsed="false">
      <c r="G1204" s="26"/>
      <c r="I1204" s="27"/>
      <c r="K1204" s="26"/>
    </row>
    <row r="1205" customFormat="false" ht="15" hidden="false" customHeight="false" outlineLevel="0" collapsed="false">
      <c r="G1205" s="26"/>
      <c r="I1205" s="27"/>
      <c r="K1205" s="26"/>
    </row>
    <row r="1206" customFormat="false" ht="15" hidden="false" customHeight="false" outlineLevel="0" collapsed="false">
      <c r="G1206" s="26"/>
      <c r="I1206" s="27"/>
      <c r="K1206" s="26"/>
    </row>
    <row r="1207" customFormat="false" ht="15" hidden="false" customHeight="false" outlineLevel="0" collapsed="false">
      <c r="G1207" s="26"/>
      <c r="I1207" s="27"/>
      <c r="K1207" s="26"/>
    </row>
    <row r="1208" customFormat="false" ht="15" hidden="false" customHeight="false" outlineLevel="0" collapsed="false">
      <c r="G1208" s="27"/>
      <c r="I1208" s="26"/>
      <c r="K1208" s="26"/>
    </row>
    <row r="1209" customFormat="false" ht="15" hidden="false" customHeight="false" outlineLevel="0" collapsed="false">
      <c r="G1209" s="27"/>
      <c r="I1209" s="26"/>
      <c r="K1209" s="26"/>
    </row>
    <row r="1210" customFormat="false" ht="15" hidden="false" customHeight="false" outlineLevel="0" collapsed="false">
      <c r="G1210" s="26"/>
      <c r="I1210" s="27"/>
      <c r="K1210" s="26"/>
    </row>
    <row r="1211" customFormat="false" ht="15" hidden="false" customHeight="false" outlineLevel="0" collapsed="false">
      <c r="G1211" s="26"/>
      <c r="I1211" s="27"/>
      <c r="K1211" s="26"/>
    </row>
    <row r="1212" customFormat="false" ht="15" hidden="false" customHeight="false" outlineLevel="0" collapsed="false">
      <c r="G1212" s="27"/>
      <c r="I1212" s="27"/>
      <c r="K1212" s="26"/>
    </row>
    <row r="1213" customFormat="false" ht="15" hidden="false" customHeight="false" outlineLevel="0" collapsed="false">
      <c r="G1213" s="26"/>
      <c r="I1213" s="27"/>
      <c r="K1213" s="26"/>
    </row>
    <row r="1214" customFormat="false" ht="15" hidden="false" customHeight="false" outlineLevel="0" collapsed="false">
      <c r="G1214" s="26"/>
      <c r="I1214" s="27"/>
      <c r="K1214" s="26"/>
    </row>
    <row r="1215" customFormat="false" ht="15" hidden="false" customHeight="false" outlineLevel="0" collapsed="false">
      <c r="G1215" s="26"/>
      <c r="I1215" s="27"/>
      <c r="K1215" s="26"/>
    </row>
    <row r="1216" customFormat="false" ht="15" hidden="false" customHeight="false" outlineLevel="0" collapsed="false">
      <c r="G1216" s="27"/>
      <c r="I1216" s="26"/>
      <c r="K1216" s="26"/>
    </row>
    <row r="1217" customFormat="false" ht="15" hidden="false" customHeight="false" outlineLevel="0" collapsed="false">
      <c r="G1217" s="26"/>
      <c r="I1217" s="27"/>
      <c r="K1217" s="26"/>
    </row>
    <row r="1218" customFormat="false" ht="15" hidden="false" customHeight="false" outlineLevel="0" collapsed="false">
      <c r="G1218" s="26"/>
      <c r="I1218" s="27"/>
      <c r="K1218" s="26"/>
    </row>
    <row r="1219" customFormat="false" ht="15" hidden="false" customHeight="false" outlineLevel="0" collapsed="false">
      <c r="G1219" s="26"/>
      <c r="I1219" s="27"/>
      <c r="K1219" s="26"/>
    </row>
    <row r="1220" customFormat="false" ht="15" hidden="false" customHeight="false" outlineLevel="0" collapsed="false">
      <c r="G1220" s="26"/>
      <c r="I1220" s="27"/>
      <c r="K1220" s="26"/>
    </row>
    <row r="1221" customFormat="false" ht="15" hidden="false" customHeight="false" outlineLevel="0" collapsed="false">
      <c r="G1221" s="27"/>
      <c r="I1221" s="26"/>
      <c r="K1221" s="26"/>
    </row>
    <row r="1222" customFormat="false" ht="15" hidden="false" customHeight="false" outlineLevel="0" collapsed="false">
      <c r="G1222" s="27"/>
      <c r="I1222" s="26"/>
      <c r="K1222" s="26"/>
    </row>
    <row r="1223" customFormat="false" ht="15" hidden="false" customHeight="false" outlineLevel="0" collapsed="false">
      <c r="G1223" s="27"/>
      <c r="I1223" s="26"/>
      <c r="K1223" s="27"/>
    </row>
    <row r="1224" customFormat="false" ht="15" hidden="false" customHeight="false" outlineLevel="0" collapsed="false">
      <c r="G1224" s="27"/>
      <c r="I1224" s="27"/>
      <c r="K1224" s="26"/>
    </row>
    <row r="1225" customFormat="false" ht="15" hidden="false" customHeight="false" outlineLevel="0" collapsed="false">
      <c r="G1225" s="26"/>
      <c r="I1225" s="27"/>
      <c r="K1225" s="26"/>
    </row>
    <row r="1226" customFormat="false" ht="15" hidden="false" customHeight="false" outlineLevel="0" collapsed="false">
      <c r="G1226" s="27"/>
      <c r="I1226" s="26"/>
      <c r="K1226" s="26"/>
    </row>
    <row r="1227" customFormat="false" ht="15" hidden="false" customHeight="false" outlineLevel="0" collapsed="false">
      <c r="G1227" s="27"/>
      <c r="I1227" s="26"/>
      <c r="K1227" s="26"/>
    </row>
    <row r="1228" customFormat="false" ht="15" hidden="false" customHeight="false" outlineLevel="0" collapsed="false">
      <c r="G1228" s="27"/>
      <c r="I1228" s="27"/>
      <c r="K1228" s="26"/>
    </row>
    <row r="1229" customFormat="false" ht="15" hidden="false" customHeight="false" outlineLevel="0" collapsed="false">
      <c r="G1229" s="27"/>
      <c r="I1229" s="27"/>
      <c r="K1229" s="26"/>
    </row>
    <row r="1230" customFormat="false" ht="15" hidden="false" customHeight="false" outlineLevel="0" collapsed="false">
      <c r="G1230" s="27"/>
      <c r="I1230" s="27"/>
      <c r="K1230" s="26"/>
    </row>
    <row r="1231" customFormat="false" ht="15" hidden="false" customHeight="false" outlineLevel="0" collapsed="false">
      <c r="G1231" s="27"/>
      <c r="I1231" s="27"/>
      <c r="K1231" s="26"/>
    </row>
    <row r="1232" customFormat="false" ht="15" hidden="false" customHeight="false" outlineLevel="0" collapsed="false">
      <c r="G1232" s="27"/>
      <c r="I1232" s="26"/>
      <c r="K1232" s="26"/>
    </row>
    <row r="1233" customFormat="false" ht="15" hidden="false" customHeight="false" outlineLevel="0" collapsed="false">
      <c r="G1233" s="27"/>
      <c r="I1233" s="26"/>
      <c r="K1233" s="26"/>
    </row>
    <row r="1234" customFormat="false" ht="15" hidden="false" customHeight="false" outlineLevel="0" collapsed="false">
      <c r="G1234" s="27"/>
      <c r="I1234" s="26"/>
      <c r="K1234" s="26"/>
    </row>
    <row r="1235" customFormat="false" ht="15" hidden="false" customHeight="false" outlineLevel="0" collapsed="false">
      <c r="G1235" s="27"/>
      <c r="I1235" s="26"/>
      <c r="K1235" s="26"/>
    </row>
    <row r="1236" customFormat="false" ht="15" hidden="false" customHeight="false" outlineLevel="0" collapsed="false">
      <c r="G1236" s="26"/>
      <c r="I1236" s="27"/>
      <c r="K1236" s="26"/>
    </row>
    <row r="1237" customFormat="false" ht="15" hidden="false" customHeight="false" outlineLevel="0" collapsed="false">
      <c r="G1237" s="27"/>
      <c r="I1237" s="26"/>
      <c r="K1237" s="26"/>
    </row>
    <row r="1238" customFormat="false" ht="15" hidden="false" customHeight="false" outlineLevel="0" collapsed="false">
      <c r="G1238" s="26"/>
      <c r="I1238" s="27"/>
      <c r="K1238" s="26"/>
    </row>
    <row r="1239" customFormat="false" ht="15" hidden="false" customHeight="false" outlineLevel="0" collapsed="false">
      <c r="G1239" s="27"/>
      <c r="I1239" s="26"/>
      <c r="K1239" s="26"/>
    </row>
    <row r="1240" customFormat="false" ht="15" hidden="false" customHeight="false" outlineLevel="0" collapsed="false">
      <c r="G1240" s="26"/>
      <c r="I1240" s="27"/>
      <c r="K1240" s="26"/>
    </row>
    <row r="1241" customFormat="false" ht="15" hidden="false" customHeight="false" outlineLevel="0" collapsed="false">
      <c r="G1241" s="26"/>
      <c r="I1241" s="27"/>
      <c r="K1241" s="27"/>
    </row>
    <row r="1242" customFormat="false" ht="15" hidden="false" customHeight="false" outlineLevel="0" collapsed="false">
      <c r="G1242" s="26"/>
      <c r="I1242" s="27"/>
      <c r="K1242" s="27"/>
    </row>
    <row r="1243" customFormat="false" ht="15" hidden="false" customHeight="false" outlineLevel="0" collapsed="false">
      <c r="G1243" s="26"/>
      <c r="I1243" s="27"/>
      <c r="K1243" s="26"/>
    </row>
    <row r="1244" customFormat="false" ht="15" hidden="false" customHeight="false" outlineLevel="0" collapsed="false">
      <c r="G1244" s="27"/>
      <c r="I1244" s="27"/>
      <c r="K1244" s="26"/>
    </row>
    <row r="1245" customFormat="false" ht="15" hidden="false" customHeight="false" outlineLevel="0" collapsed="false">
      <c r="G1245" s="27"/>
      <c r="I1245" s="27"/>
      <c r="K1245" s="26"/>
    </row>
    <row r="1246" customFormat="false" ht="15" hidden="false" customHeight="false" outlineLevel="0" collapsed="false">
      <c r="G1246" s="26"/>
      <c r="I1246" s="27"/>
      <c r="K1246" s="27"/>
    </row>
    <row r="1247" customFormat="false" ht="15" hidden="false" customHeight="false" outlineLevel="0" collapsed="false">
      <c r="G1247" s="27"/>
      <c r="I1247" s="26"/>
      <c r="K1247" s="26"/>
    </row>
    <row r="1248" customFormat="false" ht="15" hidden="false" customHeight="false" outlineLevel="0" collapsed="false">
      <c r="G1248" s="26"/>
      <c r="I1248" s="27"/>
      <c r="K1248" s="26"/>
    </row>
    <row r="1249" customFormat="false" ht="15" hidden="false" customHeight="false" outlineLevel="0" collapsed="false">
      <c r="G1249" s="27"/>
      <c r="I1249" s="26"/>
      <c r="K1249" s="26"/>
    </row>
    <row r="1250" customFormat="false" ht="15" hidden="false" customHeight="false" outlineLevel="0" collapsed="false">
      <c r="G1250" s="26"/>
      <c r="I1250" s="27"/>
      <c r="K1250" s="26"/>
    </row>
    <row r="1251" customFormat="false" ht="15" hidden="false" customHeight="false" outlineLevel="0" collapsed="false">
      <c r="G1251" s="27"/>
      <c r="I1251" s="26"/>
      <c r="K1251" s="26"/>
    </row>
    <row r="1252" customFormat="false" ht="15" hidden="false" customHeight="false" outlineLevel="0" collapsed="false">
      <c r="G1252" s="27"/>
      <c r="I1252" s="27"/>
      <c r="K1252" s="26"/>
    </row>
    <row r="1253" customFormat="false" ht="15" hidden="false" customHeight="false" outlineLevel="0" collapsed="false">
      <c r="G1253" s="26"/>
      <c r="I1253" s="27"/>
      <c r="K1253" s="26"/>
    </row>
    <row r="1254" customFormat="false" ht="15" hidden="false" customHeight="false" outlineLevel="0" collapsed="false">
      <c r="G1254" s="26"/>
      <c r="I1254" s="27"/>
      <c r="K1254" s="27"/>
    </row>
    <row r="1255" customFormat="false" ht="15" hidden="false" customHeight="false" outlineLevel="0" collapsed="false">
      <c r="G1255" s="26"/>
      <c r="I1255" s="27"/>
      <c r="K1255" s="26"/>
    </row>
    <row r="1256" customFormat="false" ht="15" hidden="false" customHeight="false" outlineLevel="0" collapsed="false">
      <c r="G1256" s="26"/>
      <c r="I1256" s="27"/>
      <c r="K1256" s="26"/>
    </row>
    <row r="1257" customFormat="false" ht="15" hidden="false" customHeight="false" outlineLevel="0" collapsed="false">
      <c r="G1257" s="27"/>
      <c r="I1257" s="26"/>
      <c r="K1257" s="26"/>
    </row>
    <row r="1258" customFormat="false" ht="15" hidden="false" customHeight="false" outlineLevel="0" collapsed="false">
      <c r="G1258" s="26"/>
      <c r="I1258" s="27"/>
      <c r="K1258" s="27"/>
    </row>
    <row r="1259" customFormat="false" ht="15" hidden="false" customHeight="false" outlineLevel="0" collapsed="false">
      <c r="G1259" s="26"/>
      <c r="I1259" s="27"/>
      <c r="K1259" s="26"/>
    </row>
    <row r="1260" customFormat="false" ht="15" hidden="false" customHeight="false" outlineLevel="0" collapsed="false">
      <c r="G1260" s="26"/>
      <c r="I1260" s="27"/>
      <c r="K1260" s="27"/>
    </row>
    <row r="1261" customFormat="false" ht="15" hidden="false" customHeight="false" outlineLevel="0" collapsed="false">
      <c r="G1261" s="26"/>
      <c r="I1261" s="27"/>
      <c r="K1261" s="26"/>
    </row>
    <row r="1262" customFormat="false" ht="15" hidden="false" customHeight="false" outlineLevel="0" collapsed="false">
      <c r="G1262" s="26"/>
      <c r="I1262" s="27"/>
      <c r="K1262" s="26"/>
    </row>
    <row r="1263" customFormat="false" ht="15" hidden="false" customHeight="false" outlineLevel="0" collapsed="false">
      <c r="G1263" s="27"/>
      <c r="I1263" s="27"/>
      <c r="K1263" s="26"/>
    </row>
    <row r="1264" customFormat="false" ht="15" hidden="false" customHeight="false" outlineLevel="0" collapsed="false">
      <c r="G1264" s="27"/>
      <c r="I1264" s="26"/>
      <c r="K1264" s="26"/>
    </row>
    <row r="1265" customFormat="false" ht="15" hidden="false" customHeight="false" outlineLevel="0" collapsed="false">
      <c r="G1265" s="26"/>
      <c r="I1265" s="27"/>
      <c r="K1265" s="27"/>
    </row>
    <row r="1266" customFormat="false" ht="15" hidden="false" customHeight="false" outlineLevel="0" collapsed="false">
      <c r="G1266" s="27"/>
      <c r="I1266" s="27"/>
      <c r="K1266" s="26"/>
    </row>
    <row r="1267" customFormat="false" ht="15" hidden="false" customHeight="false" outlineLevel="0" collapsed="false">
      <c r="G1267" s="26"/>
      <c r="I1267" s="27"/>
      <c r="K1267" s="26"/>
    </row>
    <row r="1268" customFormat="false" ht="15" hidden="false" customHeight="false" outlineLevel="0" collapsed="false">
      <c r="G1268" s="27"/>
      <c r="I1268" s="26"/>
      <c r="K1268" s="26"/>
    </row>
    <row r="1269" customFormat="false" ht="15" hidden="false" customHeight="false" outlineLevel="0" collapsed="false">
      <c r="G1269" s="27"/>
      <c r="I1269" s="27"/>
      <c r="K1269" s="26"/>
    </row>
    <row r="1270" customFormat="false" ht="15" hidden="false" customHeight="false" outlineLevel="0" collapsed="false">
      <c r="G1270" s="27"/>
      <c r="I1270" s="26"/>
      <c r="K1270" s="26"/>
    </row>
    <row r="1271" customFormat="false" ht="15" hidden="false" customHeight="false" outlineLevel="0" collapsed="false">
      <c r="G1271" s="26"/>
      <c r="I1271" s="27"/>
      <c r="K1271" s="26"/>
    </row>
    <row r="1272" customFormat="false" ht="15" hidden="false" customHeight="false" outlineLevel="0" collapsed="false">
      <c r="G1272" s="27"/>
      <c r="I1272" s="26"/>
      <c r="K1272" s="26"/>
    </row>
    <row r="1273" customFormat="false" ht="15" hidden="false" customHeight="false" outlineLevel="0" collapsed="false">
      <c r="G1273" s="26"/>
      <c r="I1273" s="27"/>
      <c r="K1273" s="26"/>
    </row>
    <row r="1274" customFormat="false" ht="15" hidden="false" customHeight="false" outlineLevel="0" collapsed="false">
      <c r="G1274" s="27"/>
      <c r="I1274" s="26"/>
      <c r="K1274" s="26"/>
    </row>
    <row r="1275" customFormat="false" ht="15" hidden="false" customHeight="false" outlineLevel="0" collapsed="false">
      <c r="G1275" s="27"/>
      <c r="I1275" s="26"/>
      <c r="K1275" s="26"/>
    </row>
    <row r="1276" customFormat="false" ht="15" hidden="false" customHeight="false" outlineLevel="0" collapsed="false">
      <c r="G1276" s="26"/>
      <c r="I1276" s="27"/>
      <c r="K1276" s="27"/>
    </row>
    <row r="1277" customFormat="false" ht="15" hidden="false" customHeight="false" outlineLevel="0" collapsed="false">
      <c r="G1277" s="27"/>
      <c r="I1277" s="26"/>
      <c r="K1277" s="26"/>
    </row>
    <row r="1278" customFormat="false" ht="15" hidden="false" customHeight="false" outlineLevel="0" collapsed="false">
      <c r="G1278" s="27"/>
      <c r="I1278" s="26"/>
      <c r="K1278" s="26"/>
    </row>
    <row r="1279" customFormat="false" ht="15" hidden="false" customHeight="false" outlineLevel="0" collapsed="false">
      <c r="G1279" s="27"/>
      <c r="I1279" s="26"/>
      <c r="K1279" s="27"/>
    </row>
    <row r="1280" customFormat="false" ht="15" hidden="false" customHeight="false" outlineLevel="0" collapsed="false">
      <c r="G1280" s="26"/>
      <c r="I1280" s="27"/>
      <c r="K1280" s="26"/>
    </row>
    <row r="1281" customFormat="false" ht="15" hidden="false" customHeight="false" outlineLevel="0" collapsed="false">
      <c r="G1281" s="26"/>
      <c r="I1281" s="27"/>
      <c r="K1281" s="26"/>
    </row>
    <row r="1282" customFormat="false" ht="15" hidden="false" customHeight="false" outlineLevel="0" collapsed="false">
      <c r="G1282" s="26"/>
      <c r="I1282" s="27"/>
      <c r="K1282" s="26"/>
    </row>
    <row r="1283" customFormat="false" ht="15" hidden="false" customHeight="false" outlineLevel="0" collapsed="false">
      <c r="G1283" s="26"/>
      <c r="I1283" s="27"/>
      <c r="K1283" s="26"/>
    </row>
    <row r="1284" customFormat="false" ht="15" hidden="false" customHeight="false" outlineLevel="0" collapsed="false">
      <c r="G1284" s="26"/>
      <c r="I1284" s="27"/>
      <c r="K1284" s="26"/>
    </row>
    <row r="1285" customFormat="false" ht="15" hidden="false" customHeight="false" outlineLevel="0" collapsed="false">
      <c r="G1285" s="27"/>
      <c r="I1285" s="26"/>
      <c r="K1285" s="26"/>
    </row>
    <row r="1286" customFormat="false" ht="15" hidden="false" customHeight="false" outlineLevel="0" collapsed="false">
      <c r="G1286" s="27"/>
      <c r="I1286" s="26"/>
      <c r="K1286" s="26"/>
    </row>
    <row r="1287" customFormat="false" ht="15" hidden="false" customHeight="false" outlineLevel="0" collapsed="false">
      <c r="G1287" s="26"/>
      <c r="I1287" s="27"/>
      <c r="K1287" s="26"/>
    </row>
    <row r="1288" customFormat="false" ht="15" hidden="false" customHeight="false" outlineLevel="0" collapsed="false">
      <c r="G1288" s="26"/>
      <c r="I1288" s="27"/>
      <c r="K1288" s="26"/>
    </row>
    <row r="1289" customFormat="false" ht="15" hidden="false" customHeight="false" outlineLevel="0" collapsed="false">
      <c r="G1289" s="27"/>
      <c r="I1289" s="26"/>
      <c r="K1289" s="26"/>
    </row>
    <row r="1290" customFormat="false" ht="15" hidden="false" customHeight="false" outlineLevel="0" collapsed="false">
      <c r="G1290" s="26"/>
      <c r="I1290" s="26"/>
      <c r="K1290" s="26"/>
    </row>
    <row r="1291" customFormat="false" ht="15" hidden="false" customHeight="false" outlineLevel="0" collapsed="false">
      <c r="G1291" s="27"/>
      <c r="I1291" s="26"/>
      <c r="K1291" s="26"/>
    </row>
    <row r="1292" customFormat="false" ht="15" hidden="false" customHeight="false" outlineLevel="0" collapsed="false">
      <c r="G1292" s="26"/>
      <c r="I1292" s="27"/>
      <c r="K1292" s="27"/>
    </row>
    <row r="1293" customFormat="false" ht="15" hidden="false" customHeight="false" outlineLevel="0" collapsed="false">
      <c r="G1293" s="27"/>
      <c r="I1293" s="26"/>
      <c r="K1293" s="26"/>
    </row>
    <row r="1294" customFormat="false" ht="15" hidden="false" customHeight="false" outlineLevel="0" collapsed="false">
      <c r="G1294" s="27"/>
      <c r="I1294" s="26"/>
      <c r="K1294" s="26"/>
    </row>
    <row r="1295" customFormat="false" ht="15" hidden="false" customHeight="false" outlineLevel="0" collapsed="false">
      <c r="G1295" s="27"/>
      <c r="I1295" s="26"/>
      <c r="K1295" s="26"/>
    </row>
    <row r="1296" customFormat="false" ht="15" hidden="false" customHeight="false" outlineLevel="0" collapsed="false">
      <c r="G1296" s="26"/>
      <c r="I1296" s="27"/>
      <c r="K1296" s="26"/>
    </row>
    <row r="1297" customFormat="false" ht="15" hidden="false" customHeight="false" outlineLevel="0" collapsed="false">
      <c r="G1297" s="27"/>
      <c r="I1297" s="27"/>
      <c r="K1297" s="26"/>
    </row>
    <row r="1298" customFormat="false" ht="15" hidden="false" customHeight="false" outlineLevel="0" collapsed="false">
      <c r="G1298" s="27"/>
      <c r="I1298" s="26"/>
      <c r="K1298" s="26"/>
    </row>
    <row r="1299" customFormat="false" ht="15" hidden="false" customHeight="false" outlineLevel="0" collapsed="false">
      <c r="G1299" s="27"/>
      <c r="I1299" s="26"/>
      <c r="K1299" s="26"/>
    </row>
    <row r="1300" customFormat="false" ht="15" hidden="false" customHeight="false" outlineLevel="0" collapsed="false">
      <c r="G1300" s="27"/>
      <c r="I1300" s="26"/>
      <c r="K1300" s="26"/>
    </row>
    <row r="1301" customFormat="false" ht="15" hidden="false" customHeight="false" outlineLevel="0" collapsed="false">
      <c r="G1301" s="27"/>
      <c r="I1301" s="26"/>
      <c r="K1301" s="27"/>
    </row>
    <row r="1302" customFormat="false" ht="15" hidden="false" customHeight="false" outlineLevel="0" collapsed="false">
      <c r="G1302" s="27"/>
      <c r="I1302" s="26"/>
      <c r="K1302" s="26"/>
    </row>
    <row r="1303" customFormat="false" ht="15" hidden="false" customHeight="false" outlineLevel="0" collapsed="false">
      <c r="G1303" s="26"/>
      <c r="I1303" s="27"/>
      <c r="K1303" s="26"/>
    </row>
    <row r="1304" customFormat="false" ht="15" hidden="false" customHeight="false" outlineLevel="0" collapsed="false">
      <c r="G1304" s="26"/>
      <c r="I1304" s="27"/>
      <c r="K1304" s="26"/>
    </row>
    <row r="1305" customFormat="false" ht="15" hidden="false" customHeight="false" outlineLevel="0" collapsed="false">
      <c r="G1305" s="27"/>
      <c r="I1305" s="26"/>
      <c r="K1305" s="26"/>
    </row>
    <row r="1306" customFormat="false" ht="15" hidden="false" customHeight="false" outlineLevel="0" collapsed="false">
      <c r="G1306" s="27"/>
      <c r="I1306" s="27"/>
      <c r="K1306" s="26"/>
    </row>
    <row r="1307" customFormat="false" ht="15" hidden="false" customHeight="false" outlineLevel="0" collapsed="false">
      <c r="G1307" s="27"/>
      <c r="I1307" s="26"/>
      <c r="K1307" s="26"/>
    </row>
    <row r="1308" customFormat="false" ht="15" hidden="false" customHeight="false" outlineLevel="0" collapsed="false">
      <c r="G1308" s="27"/>
      <c r="I1308" s="27"/>
      <c r="K1308" s="26"/>
    </row>
    <row r="1309" customFormat="false" ht="15" hidden="false" customHeight="false" outlineLevel="0" collapsed="false">
      <c r="G1309" s="27"/>
      <c r="I1309" s="26"/>
      <c r="K1309" s="26"/>
    </row>
    <row r="1310" customFormat="false" ht="15" hidden="false" customHeight="false" outlineLevel="0" collapsed="false">
      <c r="G1310" s="26"/>
      <c r="I1310" s="27"/>
      <c r="K1310" s="26"/>
    </row>
    <row r="1311" customFormat="false" ht="15" hidden="false" customHeight="false" outlineLevel="0" collapsed="false">
      <c r="G1311" s="27"/>
      <c r="I1311" s="26"/>
      <c r="K1311" s="26"/>
    </row>
    <row r="1312" customFormat="false" ht="15" hidden="false" customHeight="false" outlineLevel="0" collapsed="false">
      <c r="G1312" s="27"/>
      <c r="I1312" s="26"/>
      <c r="K1312" s="26"/>
    </row>
    <row r="1313" customFormat="false" ht="15" hidden="false" customHeight="false" outlineLevel="0" collapsed="false">
      <c r="G1313" s="26"/>
      <c r="I1313" s="27"/>
      <c r="K1313" s="26"/>
    </row>
    <row r="1314" customFormat="false" ht="15" hidden="false" customHeight="false" outlineLevel="0" collapsed="false">
      <c r="G1314" s="27"/>
      <c r="I1314" s="27"/>
      <c r="K1314" s="26"/>
    </row>
    <row r="1315" customFormat="false" ht="15" hidden="false" customHeight="false" outlineLevel="0" collapsed="false">
      <c r="G1315" s="27"/>
      <c r="I1315" s="26"/>
      <c r="K1315" s="26"/>
    </row>
    <row r="1316" customFormat="false" ht="15" hidden="false" customHeight="false" outlineLevel="0" collapsed="false">
      <c r="G1316" s="26"/>
      <c r="I1316" s="27"/>
      <c r="K1316" s="26"/>
    </row>
    <row r="1317" customFormat="false" ht="15" hidden="false" customHeight="false" outlineLevel="0" collapsed="false">
      <c r="G1317" s="27"/>
      <c r="I1317" s="26"/>
      <c r="K1317" s="26"/>
    </row>
    <row r="1318" customFormat="false" ht="15" hidden="false" customHeight="false" outlineLevel="0" collapsed="false">
      <c r="G1318" s="27"/>
      <c r="I1318" s="26"/>
      <c r="K1318" s="26"/>
    </row>
    <row r="1319" customFormat="false" ht="15" hidden="false" customHeight="false" outlineLevel="0" collapsed="false">
      <c r="G1319" s="26"/>
      <c r="I1319" s="27"/>
      <c r="K1319" s="26"/>
    </row>
    <row r="1320" customFormat="false" ht="15" hidden="false" customHeight="false" outlineLevel="0" collapsed="false">
      <c r="G1320" s="27"/>
      <c r="I1320" s="27"/>
      <c r="K1320" s="26"/>
    </row>
    <row r="1321" customFormat="false" ht="15" hidden="false" customHeight="false" outlineLevel="0" collapsed="false">
      <c r="G1321" s="27"/>
      <c r="I1321" s="26"/>
      <c r="K1321" s="26"/>
    </row>
    <row r="1322" customFormat="false" ht="15" hidden="false" customHeight="false" outlineLevel="0" collapsed="false">
      <c r="G1322" s="26"/>
      <c r="I1322" s="27"/>
      <c r="K1322" s="26"/>
    </row>
    <row r="1323" customFormat="false" ht="15" hidden="false" customHeight="false" outlineLevel="0" collapsed="false">
      <c r="G1323" s="27"/>
      <c r="I1323" s="26"/>
      <c r="K1323" s="27"/>
    </row>
    <row r="1324" customFormat="false" ht="15" hidden="false" customHeight="false" outlineLevel="0" collapsed="false">
      <c r="G1324" s="27"/>
      <c r="I1324" s="26"/>
      <c r="K1324" s="26"/>
    </row>
    <row r="1325" customFormat="false" ht="15" hidden="false" customHeight="false" outlineLevel="0" collapsed="false">
      <c r="G1325" s="27"/>
      <c r="I1325" s="26"/>
      <c r="K1325" s="26"/>
    </row>
    <row r="1326" customFormat="false" ht="15" hidden="false" customHeight="false" outlineLevel="0" collapsed="false">
      <c r="G1326" s="27"/>
      <c r="I1326" s="26"/>
      <c r="K1326" s="26"/>
    </row>
    <row r="1327" customFormat="false" ht="15" hidden="false" customHeight="false" outlineLevel="0" collapsed="false">
      <c r="G1327" s="27"/>
      <c r="I1327" s="26"/>
      <c r="K1327" s="26"/>
    </row>
    <row r="1328" customFormat="false" ht="15" hidden="false" customHeight="false" outlineLevel="0" collapsed="false">
      <c r="G1328" s="27"/>
      <c r="I1328" s="26"/>
      <c r="K1328" s="26"/>
    </row>
    <row r="1329" customFormat="false" ht="15" hidden="false" customHeight="false" outlineLevel="0" collapsed="false">
      <c r="G1329" s="27"/>
      <c r="I1329" s="26"/>
      <c r="K1329" s="26"/>
    </row>
    <row r="1330" customFormat="false" ht="15" hidden="false" customHeight="false" outlineLevel="0" collapsed="false">
      <c r="G1330" s="27"/>
      <c r="I1330" s="26"/>
      <c r="K1330" s="26"/>
    </row>
    <row r="1331" customFormat="false" ht="15" hidden="false" customHeight="false" outlineLevel="0" collapsed="false">
      <c r="G1331" s="27"/>
      <c r="I1331" s="26"/>
      <c r="K1331" s="26"/>
    </row>
    <row r="1332" customFormat="false" ht="15" hidden="false" customHeight="false" outlineLevel="0" collapsed="false">
      <c r="G1332" s="27"/>
      <c r="I1332" s="26"/>
      <c r="K1332" s="26"/>
    </row>
    <row r="1333" customFormat="false" ht="15" hidden="false" customHeight="false" outlineLevel="0" collapsed="false">
      <c r="G1333" s="27"/>
      <c r="I1333" s="26"/>
      <c r="K1333" s="26"/>
    </row>
    <row r="1334" customFormat="false" ht="15" hidden="false" customHeight="false" outlineLevel="0" collapsed="false">
      <c r="G1334" s="26"/>
      <c r="I1334" s="27"/>
      <c r="K1334" s="27"/>
    </row>
    <row r="1335" customFormat="false" ht="15" hidden="false" customHeight="false" outlineLevel="0" collapsed="false">
      <c r="G1335" s="27"/>
      <c r="I1335" s="26"/>
      <c r="K1335" s="26"/>
    </row>
    <row r="1336" customFormat="false" ht="15" hidden="false" customHeight="false" outlineLevel="0" collapsed="false">
      <c r="G1336" s="27"/>
      <c r="I1336" s="26"/>
      <c r="K1336" s="26"/>
    </row>
    <row r="1337" customFormat="false" ht="15" hidden="false" customHeight="false" outlineLevel="0" collapsed="false">
      <c r="G1337" s="27"/>
      <c r="I1337" s="26"/>
      <c r="K1337" s="26"/>
    </row>
    <row r="1338" customFormat="false" ht="15" hidden="false" customHeight="false" outlineLevel="0" collapsed="false">
      <c r="G1338" s="26"/>
      <c r="I1338" s="27"/>
      <c r="K1338" s="26"/>
    </row>
    <row r="1339" customFormat="false" ht="15" hidden="false" customHeight="false" outlineLevel="0" collapsed="false">
      <c r="G1339" s="27"/>
      <c r="I1339" s="26"/>
      <c r="K1339" s="26"/>
    </row>
    <row r="1340" customFormat="false" ht="15" hidden="false" customHeight="false" outlineLevel="0" collapsed="false">
      <c r="G1340" s="27"/>
      <c r="I1340" s="26"/>
      <c r="K1340" s="26"/>
    </row>
    <row r="1341" customFormat="false" ht="15" hidden="false" customHeight="false" outlineLevel="0" collapsed="false">
      <c r="G1341" s="27"/>
      <c r="I1341" s="26"/>
      <c r="K1341" s="26"/>
    </row>
    <row r="1342" customFormat="false" ht="15" hidden="false" customHeight="false" outlineLevel="0" collapsed="false">
      <c r="G1342" s="26"/>
      <c r="I1342" s="27"/>
      <c r="K1342" s="26"/>
    </row>
    <row r="1343" customFormat="false" ht="15" hidden="false" customHeight="false" outlineLevel="0" collapsed="false">
      <c r="G1343" s="26"/>
      <c r="I1343" s="27"/>
      <c r="K1343" s="26"/>
    </row>
    <row r="1344" customFormat="false" ht="15" hidden="false" customHeight="false" outlineLevel="0" collapsed="false">
      <c r="G1344" s="26"/>
      <c r="I1344" s="27"/>
      <c r="K1344" s="26"/>
    </row>
    <row r="1345" customFormat="false" ht="15" hidden="false" customHeight="false" outlineLevel="0" collapsed="false">
      <c r="G1345" s="26"/>
      <c r="I1345" s="27"/>
      <c r="K1345" s="26"/>
    </row>
    <row r="1346" customFormat="false" ht="15" hidden="false" customHeight="false" outlineLevel="0" collapsed="false">
      <c r="G1346" s="26"/>
      <c r="I1346" s="27"/>
      <c r="K1346" s="26"/>
    </row>
    <row r="1347" customFormat="false" ht="15" hidden="false" customHeight="false" outlineLevel="0" collapsed="false">
      <c r="G1347" s="27"/>
      <c r="I1347" s="26"/>
      <c r="K1347" s="26"/>
    </row>
    <row r="1348" customFormat="false" ht="15" hidden="false" customHeight="false" outlineLevel="0" collapsed="false">
      <c r="G1348" s="27"/>
      <c r="I1348" s="26"/>
      <c r="K1348" s="26"/>
    </row>
    <row r="1349" customFormat="false" ht="15" hidden="false" customHeight="false" outlineLevel="0" collapsed="false">
      <c r="G1349" s="27"/>
      <c r="I1349" s="26"/>
      <c r="K1349" s="26"/>
    </row>
    <row r="1350" customFormat="false" ht="15" hidden="false" customHeight="false" outlineLevel="0" collapsed="false">
      <c r="G1350" s="27"/>
      <c r="I1350" s="26"/>
      <c r="K1350" s="26"/>
    </row>
    <row r="1351" customFormat="false" ht="15" hidden="false" customHeight="false" outlineLevel="0" collapsed="false">
      <c r="G1351" s="27"/>
      <c r="I1351" s="26"/>
      <c r="K1351" s="26"/>
    </row>
    <row r="1352" customFormat="false" ht="15" hidden="false" customHeight="false" outlineLevel="0" collapsed="false">
      <c r="G1352" s="26"/>
      <c r="I1352" s="27"/>
      <c r="K1352" s="26"/>
    </row>
    <row r="1353" customFormat="false" ht="15" hidden="false" customHeight="false" outlineLevel="0" collapsed="false">
      <c r="G1353" s="27"/>
      <c r="I1353" s="26"/>
      <c r="K1353" s="26"/>
    </row>
    <row r="1354" customFormat="false" ht="15" hidden="false" customHeight="false" outlineLevel="0" collapsed="false">
      <c r="G1354" s="26"/>
      <c r="I1354" s="26"/>
      <c r="K1354" s="26"/>
    </row>
    <row r="1355" customFormat="false" ht="15" hidden="false" customHeight="false" outlineLevel="0" collapsed="false">
      <c r="G1355" s="27"/>
      <c r="I1355" s="26"/>
      <c r="K1355" s="26"/>
    </row>
    <row r="1356" customFormat="false" ht="15" hidden="false" customHeight="false" outlineLevel="0" collapsed="false">
      <c r="G1356" s="26"/>
      <c r="I1356" s="27"/>
      <c r="K1356" s="27"/>
    </row>
    <row r="1357" customFormat="false" ht="15" hidden="false" customHeight="false" outlineLevel="0" collapsed="false">
      <c r="G1357" s="26"/>
      <c r="I1357" s="27"/>
      <c r="K1357" s="26"/>
    </row>
    <row r="1358" customFormat="false" ht="15" hidden="false" customHeight="false" outlineLevel="0" collapsed="false">
      <c r="G1358" s="26"/>
      <c r="I1358" s="27"/>
      <c r="K1358" s="26"/>
    </row>
    <row r="1359" customFormat="false" ht="15" hidden="false" customHeight="false" outlineLevel="0" collapsed="false">
      <c r="G1359" s="27"/>
      <c r="I1359" s="26"/>
      <c r="K1359" s="26"/>
    </row>
    <row r="1360" customFormat="false" ht="15" hidden="false" customHeight="false" outlineLevel="0" collapsed="false">
      <c r="G1360" s="26"/>
      <c r="I1360" s="27"/>
      <c r="K1360" s="27"/>
    </row>
    <row r="1361" customFormat="false" ht="15" hidden="false" customHeight="false" outlineLevel="0" collapsed="false">
      <c r="G1361" s="27"/>
      <c r="I1361" s="26"/>
      <c r="K1361" s="26"/>
    </row>
    <row r="1362" customFormat="false" ht="15" hidden="false" customHeight="false" outlineLevel="0" collapsed="false">
      <c r="G1362" s="26"/>
      <c r="I1362" s="27"/>
      <c r="K1362" s="26"/>
    </row>
    <row r="1363" customFormat="false" ht="15" hidden="false" customHeight="false" outlineLevel="0" collapsed="false">
      <c r="G1363" s="27"/>
      <c r="I1363" s="26"/>
      <c r="K1363" s="26"/>
    </row>
    <row r="1364" customFormat="false" ht="15" hidden="false" customHeight="false" outlineLevel="0" collapsed="false">
      <c r="G1364" s="27"/>
      <c r="I1364" s="27"/>
      <c r="K1364" s="26"/>
    </row>
    <row r="1365" customFormat="false" ht="15" hidden="false" customHeight="false" outlineLevel="0" collapsed="false">
      <c r="G1365" s="26"/>
      <c r="I1365" s="27"/>
      <c r="K1365" s="26"/>
    </row>
    <row r="1366" customFormat="false" ht="15" hidden="false" customHeight="false" outlineLevel="0" collapsed="false">
      <c r="G1366" s="27"/>
      <c r="I1366" s="26"/>
      <c r="K1366" s="26"/>
    </row>
    <row r="1367" customFormat="false" ht="15" hidden="false" customHeight="false" outlineLevel="0" collapsed="false">
      <c r="G1367" s="27"/>
      <c r="I1367" s="26"/>
      <c r="K1367" s="26"/>
    </row>
    <row r="1368" customFormat="false" ht="15" hidden="false" customHeight="false" outlineLevel="0" collapsed="false">
      <c r="G1368" s="26"/>
      <c r="I1368" s="27"/>
      <c r="K1368" s="26"/>
    </row>
    <row r="1369" customFormat="false" ht="15" hidden="false" customHeight="false" outlineLevel="0" collapsed="false">
      <c r="G1369" s="27"/>
      <c r="I1369" s="27"/>
      <c r="K1369" s="26"/>
    </row>
    <row r="1370" customFormat="false" ht="15" hidden="false" customHeight="false" outlineLevel="0" collapsed="false">
      <c r="G1370" s="27"/>
      <c r="I1370" s="26"/>
      <c r="K1370" s="26"/>
    </row>
    <row r="1371" customFormat="false" ht="15" hidden="false" customHeight="false" outlineLevel="0" collapsed="false">
      <c r="G1371" s="27"/>
      <c r="I1371" s="26"/>
      <c r="K1371" s="26"/>
    </row>
    <row r="1372" customFormat="false" ht="15" hidden="false" customHeight="false" outlineLevel="0" collapsed="false">
      <c r="G1372" s="26"/>
      <c r="I1372" s="27"/>
      <c r="K1372" s="27"/>
    </row>
    <row r="1373" customFormat="false" ht="15" hidden="false" customHeight="false" outlineLevel="0" collapsed="false">
      <c r="G1373" s="27"/>
      <c r="I1373" s="27"/>
      <c r="K1373" s="26"/>
    </row>
    <row r="1374" customFormat="false" ht="15" hidden="false" customHeight="false" outlineLevel="0" collapsed="false">
      <c r="G1374" s="27"/>
      <c r="I1374" s="27"/>
      <c r="K1374" s="26"/>
    </row>
    <row r="1375" customFormat="false" ht="15" hidden="false" customHeight="false" outlineLevel="0" collapsed="false">
      <c r="G1375" s="27"/>
      <c r="I1375" s="26"/>
      <c r="K1375" s="26"/>
    </row>
    <row r="1376" customFormat="false" ht="15" hidden="false" customHeight="false" outlineLevel="0" collapsed="false">
      <c r="G1376" s="26"/>
      <c r="I1376" s="27"/>
      <c r="K1376" s="26"/>
    </row>
    <row r="1377" customFormat="false" ht="15" hidden="false" customHeight="false" outlineLevel="0" collapsed="false">
      <c r="G1377" s="27"/>
      <c r="I1377" s="26"/>
      <c r="K1377" s="26"/>
    </row>
    <row r="1378" customFormat="false" ht="15" hidden="false" customHeight="false" outlineLevel="0" collapsed="false">
      <c r="G1378" s="26"/>
      <c r="I1378" s="27"/>
      <c r="K1378" s="26"/>
    </row>
    <row r="1379" customFormat="false" ht="15" hidden="false" customHeight="false" outlineLevel="0" collapsed="false">
      <c r="G1379" s="27"/>
      <c r="I1379" s="26"/>
      <c r="K1379" s="26"/>
    </row>
    <row r="1380" customFormat="false" ht="15" hidden="false" customHeight="false" outlineLevel="0" collapsed="false">
      <c r="G1380" s="27"/>
      <c r="I1380" s="26"/>
      <c r="K1380" s="26"/>
    </row>
    <row r="1381" customFormat="false" ht="15" hidden="false" customHeight="false" outlineLevel="0" collapsed="false">
      <c r="G1381" s="26"/>
      <c r="I1381" s="27"/>
      <c r="K1381" s="27"/>
    </row>
    <row r="1382" customFormat="false" ht="15" hidden="false" customHeight="false" outlineLevel="0" collapsed="false">
      <c r="G1382" s="27"/>
      <c r="I1382" s="26"/>
      <c r="K1382" s="26"/>
    </row>
    <row r="1383" customFormat="false" ht="15" hidden="false" customHeight="false" outlineLevel="0" collapsed="false">
      <c r="G1383" s="27"/>
      <c r="I1383" s="26"/>
      <c r="K1383" s="26"/>
    </row>
    <row r="1384" customFormat="false" ht="15" hidden="false" customHeight="false" outlineLevel="0" collapsed="false">
      <c r="G1384" s="26"/>
      <c r="I1384" s="27"/>
      <c r="K1384" s="26"/>
    </row>
    <row r="1385" customFormat="false" ht="15" hidden="false" customHeight="false" outlineLevel="0" collapsed="false">
      <c r="G1385" s="26"/>
      <c r="I1385" s="27"/>
      <c r="K1385" s="27"/>
    </row>
    <row r="1386" customFormat="false" ht="15" hidden="false" customHeight="false" outlineLevel="0" collapsed="false">
      <c r="G1386" s="27"/>
      <c r="I1386" s="26"/>
      <c r="K1386" s="26"/>
    </row>
    <row r="1387" customFormat="false" ht="15" hidden="false" customHeight="false" outlineLevel="0" collapsed="false">
      <c r="G1387" s="27"/>
      <c r="I1387" s="26"/>
      <c r="K1387" s="26"/>
    </row>
    <row r="1388" customFormat="false" ht="15" hidden="false" customHeight="false" outlineLevel="0" collapsed="false">
      <c r="G1388" s="27"/>
      <c r="I1388" s="26"/>
      <c r="K1388" s="26"/>
    </row>
    <row r="1389" customFormat="false" ht="15" hidden="false" customHeight="false" outlineLevel="0" collapsed="false">
      <c r="G1389" s="26"/>
      <c r="I1389" s="27"/>
      <c r="K1389" s="27"/>
    </row>
    <row r="1390" customFormat="false" ht="15" hidden="false" customHeight="false" outlineLevel="0" collapsed="false">
      <c r="G1390" s="26"/>
      <c r="I1390" s="27"/>
      <c r="K1390" s="26"/>
    </row>
    <row r="1391" customFormat="false" ht="15" hidden="false" customHeight="false" outlineLevel="0" collapsed="false">
      <c r="G1391" s="27"/>
      <c r="I1391" s="26"/>
      <c r="K1391" s="26"/>
    </row>
    <row r="1392" customFormat="false" ht="15" hidden="false" customHeight="false" outlineLevel="0" collapsed="false">
      <c r="G1392" s="26"/>
      <c r="I1392" s="27"/>
      <c r="K1392" s="26"/>
    </row>
    <row r="1393" customFormat="false" ht="15" hidden="false" customHeight="false" outlineLevel="0" collapsed="false">
      <c r="G1393" s="26"/>
      <c r="I1393" s="27"/>
      <c r="K1393" s="26"/>
    </row>
    <row r="1394" customFormat="false" ht="15" hidden="false" customHeight="false" outlineLevel="0" collapsed="false">
      <c r="G1394" s="27"/>
      <c r="I1394" s="26"/>
      <c r="K1394" s="27"/>
    </row>
    <row r="1395" customFormat="false" ht="15" hidden="false" customHeight="false" outlineLevel="0" collapsed="false">
      <c r="G1395" s="26"/>
      <c r="I1395" s="27"/>
      <c r="K1395" s="26"/>
    </row>
    <row r="1396" customFormat="false" ht="15" hidden="false" customHeight="false" outlineLevel="0" collapsed="false">
      <c r="G1396" s="27"/>
      <c r="I1396" s="27"/>
      <c r="K1396" s="26"/>
    </row>
    <row r="1397" customFormat="false" ht="15" hidden="false" customHeight="false" outlineLevel="0" collapsed="false">
      <c r="G1397" s="27"/>
      <c r="I1397" s="26"/>
      <c r="K1397" s="26"/>
    </row>
    <row r="1398" customFormat="false" ht="15" hidden="false" customHeight="false" outlineLevel="0" collapsed="false">
      <c r="G1398" s="26"/>
      <c r="I1398" s="27"/>
      <c r="K1398" s="26"/>
    </row>
    <row r="1399" customFormat="false" ht="15" hidden="false" customHeight="false" outlineLevel="0" collapsed="false">
      <c r="G1399" s="27"/>
      <c r="I1399" s="26"/>
      <c r="K1399" s="26"/>
    </row>
    <row r="1400" customFormat="false" ht="15" hidden="false" customHeight="false" outlineLevel="0" collapsed="false">
      <c r="G1400" s="27"/>
      <c r="I1400" s="26"/>
      <c r="K1400" s="26"/>
    </row>
    <row r="1401" customFormat="false" ht="15" hidden="false" customHeight="false" outlineLevel="0" collapsed="false">
      <c r="G1401" s="27"/>
      <c r="I1401" s="26"/>
      <c r="K1401" s="26"/>
    </row>
    <row r="1402" customFormat="false" ht="15" hidden="false" customHeight="false" outlineLevel="0" collapsed="false">
      <c r="G1402" s="27"/>
      <c r="I1402" s="26"/>
      <c r="K1402" s="26"/>
    </row>
    <row r="1403" customFormat="false" ht="15" hidden="false" customHeight="false" outlineLevel="0" collapsed="false">
      <c r="G1403" s="27"/>
      <c r="I1403" s="27"/>
      <c r="K1403" s="26"/>
    </row>
    <row r="1404" customFormat="false" ht="15" hidden="false" customHeight="false" outlineLevel="0" collapsed="false">
      <c r="G1404" s="26"/>
      <c r="I1404" s="27"/>
      <c r="K1404" s="26"/>
    </row>
    <row r="1405" customFormat="false" ht="15" hidden="false" customHeight="false" outlineLevel="0" collapsed="false">
      <c r="G1405" s="27"/>
      <c r="I1405" s="27"/>
      <c r="K1405" s="26"/>
    </row>
    <row r="1406" customFormat="false" ht="15" hidden="false" customHeight="false" outlineLevel="0" collapsed="false">
      <c r="G1406" s="26"/>
      <c r="I1406" s="27"/>
      <c r="K1406" s="27"/>
    </row>
    <row r="1407" customFormat="false" ht="15" hidden="false" customHeight="false" outlineLevel="0" collapsed="false">
      <c r="G1407" s="26"/>
      <c r="I1407" s="27"/>
      <c r="K1407" s="26"/>
    </row>
    <row r="1408" customFormat="false" ht="15" hidden="false" customHeight="false" outlineLevel="0" collapsed="false">
      <c r="G1408" s="27"/>
      <c r="I1408" s="27"/>
      <c r="K1408" s="26"/>
    </row>
    <row r="1409" customFormat="false" ht="15" hidden="false" customHeight="false" outlineLevel="0" collapsed="false">
      <c r="G1409" s="27"/>
      <c r="I1409" s="27"/>
      <c r="K1409" s="26"/>
    </row>
    <row r="1410" customFormat="false" ht="15" hidden="false" customHeight="false" outlineLevel="0" collapsed="false">
      <c r="G1410" s="26"/>
      <c r="I1410" s="27"/>
      <c r="K1410" s="27"/>
    </row>
    <row r="1411" customFormat="false" ht="15" hidden="false" customHeight="false" outlineLevel="0" collapsed="false">
      <c r="G1411" s="27"/>
      <c r="I1411" s="26"/>
      <c r="K1411" s="26"/>
    </row>
    <row r="1412" customFormat="false" ht="15" hidden="false" customHeight="false" outlineLevel="0" collapsed="false">
      <c r="G1412" s="27"/>
      <c r="I1412" s="26"/>
      <c r="K1412" s="27"/>
    </row>
    <row r="1413" customFormat="false" ht="15" hidden="false" customHeight="false" outlineLevel="0" collapsed="false">
      <c r="G1413" s="26"/>
      <c r="I1413" s="27"/>
      <c r="K1413" s="26"/>
    </row>
    <row r="1414" customFormat="false" ht="15" hidden="false" customHeight="false" outlineLevel="0" collapsed="false">
      <c r="G1414" s="26"/>
      <c r="I1414" s="27"/>
      <c r="K1414" s="27"/>
    </row>
    <row r="1415" customFormat="false" ht="15" hidden="false" customHeight="false" outlineLevel="0" collapsed="false">
      <c r="G1415" s="26"/>
      <c r="I1415" s="27"/>
      <c r="K1415" s="26"/>
    </row>
    <row r="1416" customFormat="false" ht="15" hidden="false" customHeight="false" outlineLevel="0" collapsed="false">
      <c r="G1416" s="26"/>
      <c r="I1416" s="27"/>
      <c r="K1416" s="27"/>
    </row>
    <row r="1417" customFormat="false" ht="15" hidden="false" customHeight="false" outlineLevel="0" collapsed="false">
      <c r="G1417" s="26"/>
      <c r="I1417" s="27"/>
      <c r="K1417" s="26"/>
    </row>
    <row r="1418" customFormat="false" ht="15" hidden="false" customHeight="false" outlineLevel="0" collapsed="false">
      <c r="G1418" s="26"/>
      <c r="I1418" s="27"/>
      <c r="K1418" s="26"/>
    </row>
    <row r="1419" customFormat="false" ht="15" hidden="false" customHeight="false" outlineLevel="0" collapsed="false">
      <c r="G1419" s="26"/>
      <c r="I1419" s="27"/>
      <c r="K1419" s="26"/>
    </row>
    <row r="1420" customFormat="false" ht="15" hidden="false" customHeight="false" outlineLevel="0" collapsed="false">
      <c r="G1420" s="27"/>
      <c r="I1420" s="26"/>
      <c r="K1420" s="26"/>
    </row>
    <row r="1421" customFormat="false" ht="15" hidden="false" customHeight="false" outlineLevel="0" collapsed="false">
      <c r="G1421" s="26"/>
      <c r="I1421" s="27"/>
      <c r="K1421" s="26"/>
    </row>
    <row r="1422" customFormat="false" ht="15" hidden="false" customHeight="false" outlineLevel="0" collapsed="false">
      <c r="G1422" s="27"/>
      <c r="I1422" s="26"/>
      <c r="K1422" s="26"/>
    </row>
    <row r="1423" customFormat="false" ht="15" hidden="false" customHeight="false" outlineLevel="0" collapsed="false">
      <c r="G1423" s="26"/>
      <c r="I1423" s="27"/>
      <c r="K1423" s="26"/>
    </row>
    <row r="1424" customFormat="false" ht="15" hidden="false" customHeight="false" outlineLevel="0" collapsed="false">
      <c r="G1424" s="26"/>
      <c r="I1424" s="26"/>
      <c r="K1424" s="26"/>
    </row>
    <row r="1425" customFormat="false" ht="15" hidden="false" customHeight="false" outlineLevel="0" collapsed="false">
      <c r="G1425" s="26"/>
      <c r="I1425" s="27"/>
      <c r="K1425" s="26"/>
    </row>
    <row r="1426" customFormat="false" ht="15" hidden="false" customHeight="false" outlineLevel="0" collapsed="false">
      <c r="G1426" s="27"/>
      <c r="I1426" s="26"/>
      <c r="K1426" s="27"/>
    </row>
    <row r="1427" customFormat="false" ht="15" hidden="false" customHeight="false" outlineLevel="0" collapsed="false">
      <c r="G1427" s="26"/>
      <c r="I1427" s="27"/>
      <c r="K1427" s="27"/>
    </row>
    <row r="1428" customFormat="false" ht="15" hidden="false" customHeight="false" outlineLevel="0" collapsed="false">
      <c r="G1428" s="26"/>
      <c r="I1428" s="27"/>
      <c r="K1428" s="26"/>
    </row>
    <row r="1429" customFormat="false" ht="15" hidden="false" customHeight="false" outlineLevel="0" collapsed="false">
      <c r="G1429" s="27"/>
      <c r="I1429" s="26"/>
      <c r="K1429" s="26"/>
    </row>
    <row r="1430" customFormat="false" ht="15" hidden="false" customHeight="false" outlineLevel="0" collapsed="false">
      <c r="G1430" s="27"/>
      <c r="I1430" s="26"/>
      <c r="K1430" s="26"/>
    </row>
    <row r="1431" customFormat="false" ht="15" hidden="false" customHeight="false" outlineLevel="0" collapsed="false">
      <c r="G1431" s="27"/>
      <c r="I1431" s="26"/>
      <c r="K1431" s="26"/>
    </row>
    <row r="1432" customFormat="false" ht="15" hidden="false" customHeight="false" outlineLevel="0" collapsed="false">
      <c r="G1432" s="26"/>
      <c r="I1432" s="26"/>
      <c r="K1432" s="26"/>
    </row>
    <row r="1433" customFormat="false" ht="15" hidden="false" customHeight="false" outlineLevel="0" collapsed="false">
      <c r="G1433" s="26"/>
      <c r="I1433" s="27"/>
      <c r="K1433" s="26"/>
    </row>
    <row r="1434" customFormat="false" ht="15" hidden="false" customHeight="false" outlineLevel="0" collapsed="false">
      <c r="G1434" s="26"/>
      <c r="I1434" s="27"/>
      <c r="K1434" s="27"/>
    </row>
    <row r="1435" customFormat="false" ht="15" hidden="false" customHeight="false" outlineLevel="0" collapsed="false">
      <c r="G1435" s="26"/>
      <c r="I1435" s="27"/>
      <c r="K1435" s="26"/>
    </row>
    <row r="1436" customFormat="false" ht="15" hidden="false" customHeight="false" outlineLevel="0" collapsed="false">
      <c r="G1436" s="27"/>
      <c r="I1436" s="26"/>
      <c r="K1436" s="26"/>
    </row>
    <row r="1437" customFormat="false" ht="15" hidden="false" customHeight="false" outlineLevel="0" collapsed="false">
      <c r="G1437" s="27"/>
      <c r="I1437" s="26"/>
      <c r="K1437" s="26"/>
    </row>
    <row r="1438" customFormat="false" ht="15" hidden="false" customHeight="false" outlineLevel="0" collapsed="false">
      <c r="G1438" s="27"/>
      <c r="I1438" s="26"/>
      <c r="K1438" s="26"/>
    </row>
    <row r="1439" customFormat="false" ht="15" hidden="false" customHeight="false" outlineLevel="0" collapsed="false">
      <c r="G1439" s="27"/>
      <c r="I1439" s="26"/>
      <c r="K1439" s="26"/>
    </row>
    <row r="1440" customFormat="false" ht="15" hidden="false" customHeight="false" outlineLevel="0" collapsed="false">
      <c r="G1440" s="27"/>
      <c r="I1440" s="26"/>
      <c r="K1440" s="26"/>
    </row>
    <row r="1441" customFormat="false" ht="15" hidden="false" customHeight="false" outlineLevel="0" collapsed="false">
      <c r="G1441" s="26"/>
      <c r="I1441" s="27"/>
      <c r="K1441" s="26"/>
    </row>
    <row r="1442" customFormat="false" ht="15" hidden="false" customHeight="false" outlineLevel="0" collapsed="false">
      <c r="G1442" s="26"/>
      <c r="I1442" s="27"/>
      <c r="K1442" s="26"/>
    </row>
    <row r="1443" customFormat="false" ht="15" hidden="false" customHeight="false" outlineLevel="0" collapsed="false">
      <c r="G1443" s="26"/>
      <c r="I1443" s="27"/>
      <c r="K1443" s="26"/>
    </row>
    <row r="1444" customFormat="false" ht="15" hidden="false" customHeight="false" outlineLevel="0" collapsed="false">
      <c r="G1444" s="26"/>
      <c r="I1444" s="27"/>
      <c r="K1444" s="26"/>
    </row>
    <row r="1445" customFormat="false" ht="15" hidden="false" customHeight="false" outlineLevel="0" collapsed="false">
      <c r="G1445" s="27"/>
      <c r="I1445" s="26"/>
      <c r="K1445" s="26"/>
    </row>
    <row r="1446" customFormat="false" ht="15" hidden="false" customHeight="false" outlineLevel="0" collapsed="false">
      <c r="G1446" s="27"/>
      <c r="I1446" s="26"/>
      <c r="K1446" s="26"/>
    </row>
    <row r="1447" customFormat="false" ht="15" hidden="false" customHeight="false" outlineLevel="0" collapsed="false">
      <c r="G1447" s="27"/>
      <c r="I1447" s="26"/>
      <c r="K1447" s="26"/>
    </row>
    <row r="1448" customFormat="false" ht="15" hidden="false" customHeight="false" outlineLevel="0" collapsed="false">
      <c r="G1448" s="26"/>
      <c r="I1448" s="27"/>
      <c r="K1448" s="26"/>
    </row>
    <row r="1449" customFormat="false" ht="15" hidden="false" customHeight="false" outlineLevel="0" collapsed="false">
      <c r="G1449" s="26"/>
      <c r="I1449" s="27"/>
      <c r="K1449" s="26"/>
    </row>
    <row r="1450" customFormat="false" ht="15" hidden="false" customHeight="false" outlineLevel="0" collapsed="false">
      <c r="G1450" s="26"/>
      <c r="I1450" s="26"/>
      <c r="K1450" s="26"/>
    </row>
    <row r="1451" customFormat="false" ht="15" hidden="false" customHeight="false" outlineLevel="0" collapsed="false">
      <c r="G1451" s="26"/>
      <c r="I1451" s="27"/>
      <c r="K1451" s="26"/>
    </row>
    <row r="1452" customFormat="false" ht="15" hidden="false" customHeight="false" outlineLevel="0" collapsed="false">
      <c r="G1452" s="27"/>
      <c r="I1452" s="26"/>
      <c r="K1452" s="26"/>
    </row>
    <row r="1453" customFormat="false" ht="15" hidden="false" customHeight="false" outlineLevel="0" collapsed="false">
      <c r="G1453" s="27"/>
      <c r="I1453" s="26"/>
      <c r="K1453" s="26"/>
    </row>
    <row r="1454" customFormat="false" ht="15" hidden="false" customHeight="false" outlineLevel="0" collapsed="false">
      <c r="G1454" s="26"/>
      <c r="I1454" s="27"/>
      <c r="K1454" s="26"/>
    </row>
    <row r="1455" customFormat="false" ht="15" hidden="false" customHeight="false" outlineLevel="0" collapsed="false">
      <c r="G1455" s="26"/>
      <c r="I1455" s="27"/>
      <c r="K1455" s="26"/>
    </row>
    <row r="1456" customFormat="false" ht="15" hidden="false" customHeight="false" outlineLevel="0" collapsed="false">
      <c r="G1456" s="27"/>
      <c r="I1456" s="26"/>
      <c r="K1456" s="26"/>
    </row>
    <row r="1457" customFormat="false" ht="15" hidden="false" customHeight="false" outlineLevel="0" collapsed="false">
      <c r="G1457" s="26"/>
      <c r="I1457" s="27"/>
      <c r="K1457" s="26"/>
    </row>
    <row r="1458" customFormat="false" ht="15" hidden="false" customHeight="false" outlineLevel="0" collapsed="false">
      <c r="G1458" s="26"/>
      <c r="I1458" s="27"/>
      <c r="K1458" s="26"/>
    </row>
    <row r="1459" customFormat="false" ht="15" hidden="false" customHeight="false" outlineLevel="0" collapsed="false">
      <c r="G1459" s="26"/>
      <c r="I1459" s="27"/>
      <c r="K1459" s="26"/>
    </row>
    <row r="1460" customFormat="false" ht="15" hidden="false" customHeight="false" outlineLevel="0" collapsed="false">
      <c r="G1460" s="27"/>
      <c r="I1460" s="26"/>
      <c r="K1460" s="26"/>
    </row>
    <row r="1461" customFormat="false" ht="15" hidden="false" customHeight="false" outlineLevel="0" collapsed="false">
      <c r="G1461" s="27"/>
      <c r="I1461" s="27"/>
      <c r="K1461" s="26"/>
    </row>
    <row r="1462" customFormat="false" ht="15" hidden="false" customHeight="false" outlineLevel="0" collapsed="false">
      <c r="G1462" s="26"/>
      <c r="I1462" s="27"/>
      <c r="K1462" s="26"/>
    </row>
    <row r="1463" customFormat="false" ht="15" hidden="false" customHeight="false" outlineLevel="0" collapsed="false">
      <c r="G1463" s="26"/>
      <c r="I1463" s="27"/>
      <c r="K1463" s="26"/>
    </row>
    <row r="1464" customFormat="false" ht="15" hidden="false" customHeight="false" outlineLevel="0" collapsed="false">
      <c r="G1464" s="26"/>
      <c r="I1464" s="27"/>
      <c r="K1464" s="26"/>
    </row>
    <row r="1465" customFormat="false" ht="15" hidden="false" customHeight="false" outlineLevel="0" collapsed="false">
      <c r="G1465" s="27"/>
      <c r="I1465" s="26"/>
      <c r="K1465" s="26"/>
    </row>
    <row r="1466" customFormat="false" ht="15" hidden="false" customHeight="false" outlineLevel="0" collapsed="false">
      <c r="G1466" s="27"/>
      <c r="I1466" s="27"/>
      <c r="K1466" s="26"/>
    </row>
    <row r="1467" customFormat="false" ht="15" hidden="false" customHeight="false" outlineLevel="0" collapsed="false">
      <c r="G1467" s="27"/>
      <c r="I1467" s="26"/>
      <c r="K1467" s="26"/>
    </row>
    <row r="1468" customFormat="false" ht="15" hidden="false" customHeight="false" outlineLevel="0" collapsed="false">
      <c r="G1468" s="27"/>
      <c r="I1468" s="26"/>
      <c r="K1468" s="27"/>
    </row>
    <row r="1469" customFormat="false" ht="15" hidden="false" customHeight="false" outlineLevel="0" collapsed="false">
      <c r="G1469" s="27"/>
      <c r="I1469" s="26"/>
      <c r="K1469" s="26"/>
    </row>
    <row r="1470" customFormat="false" ht="15" hidden="false" customHeight="false" outlineLevel="0" collapsed="false">
      <c r="G1470" s="26"/>
      <c r="I1470" s="27"/>
      <c r="K1470" s="27"/>
    </row>
    <row r="1471" customFormat="false" ht="15" hidden="false" customHeight="false" outlineLevel="0" collapsed="false">
      <c r="G1471" s="27"/>
      <c r="I1471" s="26"/>
      <c r="K1471" s="26"/>
    </row>
    <row r="1472" customFormat="false" ht="15" hidden="false" customHeight="false" outlineLevel="0" collapsed="false">
      <c r="G1472" s="27"/>
      <c r="I1472" s="26"/>
      <c r="K1472" s="26"/>
    </row>
    <row r="1473" customFormat="false" ht="15" hidden="false" customHeight="false" outlineLevel="0" collapsed="false">
      <c r="G1473" s="27"/>
      <c r="I1473" s="26"/>
      <c r="K1473" s="26"/>
    </row>
    <row r="1474" customFormat="false" ht="15" hidden="false" customHeight="false" outlineLevel="0" collapsed="false">
      <c r="G1474" s="27"/>
      <c r="I1474" s="26"/>
      <c r="K1474" s="26"/>
    </row>
    <row r="1475" customFormat="false" ht="15" hidden="false" customHeight="false" outlineLevel="0" collapsed="false">
      <c r="G1475" s="26"/>
      <c r="I1475" s="27"/>
      <c r="K1475" s="26"/>
    </row>
    <row r="1476" customFormat="false" ht="15" hidden="false" customHeight="false" outlineLevel="0" collapsed="false">
      <c r="G1476" s="26"/>
      <c r="I1476" s="27"/>
      <c r="K1476" s="26"/>
    </row>
    <row r="1477" customFormat="false" ht="15" hidden="false" customHeight="false" outlineLevel="0" collapsed="false">
      <c r="G1477" s="26"/>
      <c r="I1477" s="27"/>
      <c r="K1477" s="27"/>
    </row>
    <row r="1478" customFormat="false" ht="15" hidden="false" customHeight="false" outlineLevel="0" collapsed="false">
      <c r="G1478" s="26"/>
      <c r="I1478" s="27"/>
      <c r="K1478" s="26"/>
    </row>
    <row r="1479" customFormat="false" ht="15" hidden="false" customHeight="false" outlineLevel="0" collapsed="false">
      <c r="G1479" s="27"/>
      <c r="I1479" s="26"/>
      <c r="K1479" s="26"/>
    </row>
    <row r="1480" customFormat="false" ht="15" hidden="false" customHeight="false" outlineLevel="0" collapsed="false">
      <c r="G1480" s="26"/>
      <c r="I1480" s="27"/>
      <c r="K1480" s="26"/>
    </row>
    <row r="1481" customFormat="false" ht="15" hidden="false" customHeight="false" outlineLevel="0" collapsed="false">
      <c r="G1481" s="27"/>
      <c r="I1481" s="26"/>
      <c r="K1481" s="26"/>
    </row>
    <row r="1482" customFormat="false" ht="15" hidden="false" customHeight="false" outlineLevel="0" collapsed="false">
      <c r="G1482" s="27"/>
      <c r="I1482" s="26"/>
      <c r="K1482" s="26"/>
    </row>
    <row r="1483" customFormat="false" ht="15" hidden="false" customHeight="false" outlineLevel="0" collapsed="false">
      <c r="G1483" s="26"/>
      <c r="I1483" s="27"/>
      <c r="K1483" s="26"/>
    </row>
    <row r="1484" customFormat="false" ht="15" hidden="false" customHeight="false" outlineLevel="0" collapsed="false">
      <c r="G1484" s="27"/>
      <c r="I1484" s="26"/>
      <c r="K1484" s="26"/>
    </row>
    <row r="1485" customFormat="false" ht="15" hidden="false" customHeight="false" outlineLevel="0" collapsed="false">
      <c r="G1485" s="26"/>
      <c r="I1485" s="27"/>
      <c r="K1485" s="27"/>
    </row>
    <row r="1486" customFormat="false" ht="15" hidden="false" customHeight="false" outlineLevel="0" collapsed="false">
      <c r="G1486" s="27"/>
      <c r="I1486" s="26"/>
      <c r="K1486" s="26"/>
    </row>
    <row r="1487" customFormat="false" ht="15" hidden="false" customHeight="false" outlineLevel="0" collapsed="false">
      <c r="G1487" s="27"/>
      <c r="I1487" s="26"/>
      <c r="K1487" s="26"/>
    </row>
    <row r="1488" customFormat="false" ht="15" hidden="false" customHeight="false" outlineLevel="0" collapsed="false">
      <c r="G1488" s="27"/>
      <c r="I1488" s="26"/>
      <c r="K1488" s="26"/>
    </row>
    <row r="1489" customFormat="false" ht="15" hidden="false" customHeight="false" outlineLevel="0" collapsed="false">
      <c r="G1489" s="27"/>
      <c r="I1489" s="26"/>
      <c r="K1489" s="26"/>
    </row>
    <row r="1490" customFormat="false" ht="15" hidden="false" customHeight="false" outlineLevel="0" collapsed="false">
      <c r="G1490" s="27"/>
      <c r="I1490" s="26"/>
      <c r="K1490" s="26"/>
    </row>
    <row r="1491" customFormat="false" ht="15" hidden="false" customHeight="false" outlineLevel="0" collapsed="false">
      <c r="G1491" s="27"/>
      <c r="I1491" s="26"/>
      <c r="K1491" s="26"/>
    </row>
    <row r="1492" customFormat="false" ht="15" hidden="false" customHeight="false" outlineLevel="0" collapsed="false">
      <c r="G1492" s="27"/>
      <c r="I1492" s="26"/>
      <c r="K1492" s="26"/>
    </row>
    <row r="1493" customFormat="false" ht="15" hidden="false" customHeight="false" outlineLevel="0" collapsed="false">
      <c r="G1493" s="27"/>
      <c r="I1493" s="26"/>
      <c r="K1493" s="26"/>
    </row>
    <row r="1494" customFormat="false" ht="15" hidden="false" customHeight="false" outlineLevel="0" collapsed="false">
      <c r="G1494" s="27"/>
      <c r="I1494" s="26"/>
      <c r="K1494" s="26"/>
    </row>
    <row r="1495" customFormat="false" ht="15" hidden="false" customHeight="false" outlineLevel="0" collapsed="false">
      <c r="G1495" s="26"/>
      <c r="I1495" s="27"/>
      <c r="K1495" s="27"/>
    </row>
    <row r="1496" customFormat="false" ht="15" hidden="false" customHeight="false" outlineLevel="0" collapsed="false">
      <c r="G1496" s="26"/>
      <c r="I1496" s="27"/>
      <c r="K1496" s="27"/>
    </row>
    <row r="1497" customFormat="false" ht="15" hidden="false" customHeight="false" outlineLevel="0" collapsed="false">
      <c r="G1497" s="26"/>
      <c r="I1497" s="27"/>
      <c r="K1497" s="26"/>
    </row>
    <row r="1498" customFormat="false" ht="15" hidden="false" customHeight="false" outlineLevel="0" collapsed="false">
      <c r="G1498" s="26"/>
      <c r="I1498" s="27"/>
      <c r="K1498" s="26"/>
    </row>
    <row r="1499" customFormat="false" ht="15" hidden="false" customHeight="false" outlineLevel="0" collapsed="false">
      <c r="G1499" s="26"/>
      <c r="I1499" s="27"/>
      <c r="K1499" s="26"/>
    </row>
    <row r="1500" customFormat="false" ht="15" hidden="false" customHeight="false" outlineLevel="0" collapsed="false">
      <c r="G1500" s="26"/>
      <c r="I1500" s="27"/>
      <c r="K1500" s="27"/>
    </row>
    <row r="1501" customFormat="false" ht="15" hidden="false" customHeight="false" outlineLevel="0" collapsed="false">
      <c r="G1501" s="27"/>
      <c r="I1501" s="26"/>
      <c r="K1501" s="26"/>
    </row>
    <row r="1502" customFormat="false" ht="15" hidden="false" customHeight="false" outlineLevel="0" collapsed="false">
      <c r="G1502" s="27"/>
      <c r="I1502" s="27"/>
      <c r="K1502" s="26"/>
    </row>
    <row r="1503" customFormat="false" ht="15" hidden="false" customHeight="false" outlineLevel="0" collapsed="false">
      <c r="G1503" s="27"/>
      <c r="I1503" s="26"/>
      <c r="K1503" s="26"/>
    </row>
    <row r="1504" customFormat="false" ht="15" hidden="false" customHeight="false" outlineLevel="0" collapsed="false">
      <c r="G1504" s="27"/>
      <c r="I1504" s="26"/>
      <c r="K1504" s="26"/>
    </row>
    <row r="1505" customFormat="false" ht="15" hidden="false" customHeight="false" outlineLevel="0" collapsed="false">
      <c r="G1505" s="27"/>
      <c r="I1505" s="26"/>
      <c r="K1505" s="26"/>
    </row>
    <row r="1506" customFormat="false" ht="15" hidden="false" customHeight="false" outlineLevel="0" collapsed="false">
      <c r="G1506" s="26"/>
      <c r="I1506" s="27"/>
      <c r="K1506" s="26"/>
    </row>
    <row r="1507" customFormat="false" ht="15" hidden="false" customHeight="false" outlineLevel="0" collapsed="false">
      <c r="G1507" s="26"/>
      <c r="I1507" s="27"/>
      <c r="K1507" s="26"/>
    </row>
    <row r="1508" customFormat="false" ht="15" hidden="false" customHeight="false" outlineLevel="0" collapsed="false">
      <c r="G1508" s="26"/>
      <c r="I1508" s="27"/>
      <c r="K1508" s="26"/>
    </row>
    <row r="1509" customFormat="false" ht="15" hidden="false" customHeight="false" outlineLevel="0" collapsed="false">
      <c r="G1509" s="26"/>
      <c r="I1509" s="27"/>
      <c r="K1509" s="27"/>
    </row>
    <row r="1510" customFormat="false" ht="15" hidden="false" customHeight="false" outlineLevel="0" collapsed="false">
      <c r="G1510" s="27"/>
      <c r="I1510" s="26"/>
      <c r="K1510" s="26"/>
    </row>
    <row r="1511" customFormat="false" ht="15" hidden="false" customHeight="false" outlineLevel="0" collapsed="false">
      <c r="G1511" s="27"/>
      <c r="I1511" s="27"/>
      <c r="K1511" s="26"/>
    </row>
    <row r="1512" customFormat="false" ht="15" hidden="false" customHeight="false" outlineLevel="0" collapsed="false">
      <c r="G1512" s="27"/>
      <c r="I1512" s="26"/>
      <c r="K1512" s="26"/>
    </row>
    <row r="1513" customFormat="false" ht="15" hidden="false" customHeight="false" outlineLevel="0" collapsed="false">
      <c r="G1513" s="26"/>
      <c r="I1513" s="27"/>
      <c r="K1513" s="26"/>
    </row>
    <row r="1514" customFormat="false" ht="15" hidden="false" customHeight="false" outlineLevel="0" collapsed="false">
      <c r="G1514" s="26"/>
      <c r="I1514" s="27"/>
      <c r="K1514" s="27"/>
    </row>
    <row r="1515" customFormat="false" ht="15" hidden="false" customHeight="false" outlineLevel="0" collapsed="false">
      <c r="G1515" s="27"/>
      <c r="I1515" s="27"/>
      <c r="K1515" s="26"/>
    </row>
    <row r="1516" customFormat="false" ht="15" hidden="false" customHeight="false" outlineLevel="0" collapsed="false">
      <c r="G1516" s="26"/>
      <c r="I1516" s="27"/>
      <c r="K1516" s="27"/>
    </row>
    <row r="1517" customFormat="false" ht="15" hidden="false" customHeight="false" outlineLevel="0" collapsed="false">
      <c r="G1517" s="27"/>
      <c r="I1517" s="27"/>
      <c r="K1517" s="26"/>
    </row>
    <row r="1518" customFormat="false" ht="15" hidden="false" customHeight="false" outlineLevel="0" collapsed="false">
      <c r="G1518" s="27"/>
      <c r="I1518" s="26"/>
      <c r="K1518" s="26"/>
    </row>
    <row r="1519" customFormat="false" ht="15" hidden="false" customHeight="false" outlineLevel="0" collapsed="false">
      <c r="G1519" s="26"/>
      <c r="I1519" s="27"/>
      <c r="K1519" s="27"/>
    </row>
    <row r="1520" customFormat="false" ht="15" hidden="false" customHeight="false" outlineLevel="0" collapsed="false">
      <c r="G1520" s="27"/>
      <c r="I1520" s="26"/>
      <c r="K1520" s="26"/>
    </row>
    <row r="1521" customFormat="false" ht="15" hidden="false" customHeight="false" outlineLevel="0" collapsed="false">
      <c r="G1521" s="26"/>
      <c r="I1521" s="27"/>
      <c r="K1521" s="26"/>
    </row>
    <row r="1522" customFormat="false" ht="15" hidden="false" customHeight="false" outlineLevel="0" collapsed="false">
      <c r="G1522" s="27"/>
      <c r="I1522" s="26"/>
      <c r="K1522" s="26"/>
    </row>
    <row r="1523" customFormat="false" ht="15" hidden="false" customHeight="false" outlineLevel="0" collapsed="false">
      <c r="G1523" s="26"/>
      <c r="I1523" s="27"/>
      <c r="K1523" s="27"/>
    </row>
    <row r="1524" customFormat="false" ht="15" hidden="false" customHeight="false" outlineLevel="0" collapsed="false">
      <c r="G1524" s="26"/>
      <c r="I1524" s="27"/>
      <c r="K1524" s="27"/>
    </row>
    <row r="1525" customFormat="false" ht="15" hidden="false" customHeight="false" outlineLevel="0" collapsed="false">
      <c r="G1525" s="27"/>
      <c r="I1525" s="27"/>
      <c r="K1525" s="26"/>
    </row>
    <row r="1526" customFormat="false" ht="15" hidden="false" customHeight="false" outlineLevel="0" collapsed="false">
      <c r="G1526" s="26"/>
      <c r="I1526" s="27"/>
      <c r="K1526" s="26"/>
    </row>
    <row r="1527" customFormat="false" ht="15" hidden="false" customHeight="false" outlineLevel="0" collapsed="false">
      <c r="G1527" s="27"/>
      <c r="I1527" s="27"/>
      <c r="K1527" s="26"/>
    </row>
    <row r="1528" customFormat="false" ht="15" hidden="false" customHeight="false" outlineLevel="0" collapsed="false">
      <c r="G1528" s="26"/>
      <c r="I1528" s="27"/>
      <c r="K1528" s="27"/>
    </row>
    <row r="1529" customFormat="false" ht="15" hidden="false" customHeight="false" outlineLevel="0" collapsed="false">
      <c r="G1529" s="26"/>
      <c r="I1529" s="27"/>
      <c r="K1529" s="26"/>
    </row>
    <row r="1530" customFormat="false" ht="15" hidden="false" customHeight="false" outlineLevel="0" collapsed="false">
      <c r="G1530" s="26"/>
      <c r="I1530" s="27"/>
      <c r="K1530" s="26"/>
    </row>
    <row r="1531" customFormat="false" ht="15" hidden="false" customHeight="false" outlineLevel="0" collapsed="false">
      <c r="G1531" s="26"/>
      <c r="I1531" s="27"/>
      <c r="K1531" s="26"/>
    </row>
    <row r="1532" customFormat="false" ht="15" hidden="false" customHeight="false" outlineLevel="0" collapsed="false">
      <c r="G1532" s="26"/>
      <c r="I1532" s="27"/>
      <c r="K1532" s="26"/>
    </row>
    <row r="1533" customFormat="false" ht="15" hidden="false" customHeight="false" outlineLevel="0" collapsed="false">
      <c r="G1533" s="27"/>
      <c r="I1533" s="27"/>
      <c r="K1533" s="26"/>
    </row>
    <row r="1534" customFormat="false" ht="15" hidden="false" customHeight="false" outlineLevel="0" collapsed="false">
      <c r="G1534" s="27"/>
      <c r="I1534" s="26"/>
      <c r="K1534" s="26"/>
    </row>
    <row r="1535" customFormat="false" ht="15" hidden="false" customHeight="false" outlineLevel="0" collapsed="false">
      <c r="G1535" s="26"/>
      <c r="I1535" s="27"/>
      <c r="K1535" s="26"/>
    </row>
    <row r="1536" customFormat="false" ht="15" hidden="false" customHeight="false" outlineLevel="0" collapsed="false">
      <c r="G1536" s="26"/>
      <c r="I1536" s="27"/>
      <c r="K1536" s="27"/>
    </row>
    <row r="1537" customFormat="false" ht="15" hidden="false" customHeight="false" outlineLevel="0" collapsed="false">
      <c r="G1537" s="27"/>
      <c r="I1537" s="26"/>
      <c r="K1537" s="26"/>
    </row>
    <row r="1538" customFormat="false" ht="15" hidden="false" customHeight="false" outlineLevel="0" collapsed="false">
      <c r="G1538" s="27"/>
      <c r="I1538" s="26"/>
      <c r="K1538" s="26"/>
    </row>
    <row r="1539" customFormat="false" ht="15" hidden="false" customHeight="false" outlineLevel="0" collapsed="false">
      <c r="G1539" s="27"/>
      <c r="I1539" s="27"/>
      <c r="K1539" s="26"/>
    </row>
    <row r="1540" customFormat="false" ht="15" hidden="false" customHeight="false" outlineLevel="0" collapsed="false">
      <c r="G1540" s="26"/>
      <c r="I1540" s="27"/>
      <c r="K1540" s="26"/>
    </row>
    <row r="1541" customFormat="false" ht="15" hidden="false" customHeight="false" outlineLevel="0" collapsed="false">
      <c r="G1541" s="26"/>
      <c r="I1541" s="27"/>
      <c r="K1541" s="27"/>
    </row>
    <row r="1542" customFormat="false" ht="15" hidden="false" customHeight="false" outlineLevel="0" collapsed="false">
      <c r="G1542" s="27"/>
      <c r="I1542" s="26"/>
      <c r="K1542" s="26"/>
    </row>
    <row r="1543" customFormat="false" ht="15" hidden="false" customHeight="false" outlineLevel="0" collapsed="false">
      <c r="G1543" s="26"/>
      <c r="I1543" s="27"/>
      <c r="K1543" s="26"/>
    </row>
    <row r="1544" customFormat="false" ht="15" hidden="false" customHeight="false" outlineLevel="0" collapsed="false">
      <c r="G1544" s="27"/>
      <c r="I1544" s="26"/>
      <c r="K1544" s="26"/>
    </row>
    <row r="1545" customFormat="false" ht="15" hidden="false" customHeight="false" outlineLevel="0" collapsed="false">
      <c r="G1545" s="27"/>
      <c r="I1545" s="26"/>
      <c r="K1545" s="26"/>
    </row>
    <row r="1546" customFormat="false" ht="15" hidden="false" customHeight="false" outlineLevel="0" collapsed="false">
      <c r="G1546" s="26"/>
      <c r="I1546" s="27"/>
      <c r="K1546" s="26"/>
    </row>
    <row r="1547" customFormat="false" ht="15" hidden="false" customHeight="false" outlineLevel="0" collapsed="false">
      <c r="G1547" s="27"/>
      <c r="I1547" s="26"/>
      <c r="K1547" s="26"/>
    </row>
    <row r="1548" customFormat="false" ht="15" hidden="false" customHeight="false" outlineLevel="0" collapsed="false">
      <c r="G1548" s="27"/>
      <c r="I1548" s="26"/>
      <c r="K1548" s="26"/>
    </row>
    <row r="1549" customFormat="false" ht="15" hidden="false" customHeight="false" outlineLevel="0" collapsed="false">
      <c r="G1549" s="26"/>
      <c r="I1549" s="27"/>
      <c r="K1549" s="26"/>
    </row>
    <row r="1550" customFormat="false" ht="15" hidden="false" customHeight="false" outlineLevel="0" collapsed="false">
      <c r="G1550" s="26"/>
      <c r="I1550" s="27"/>
      <c r="K1550" s="26"/>
    </row>
    <row r="1551" customFormat="false" ht="15" hidden="false" customHeight="false" outlineLevel="0" collapsed="false">
      <c r="G1551" s="26"/>
      <c r="I1551" s="27"/>
      <c r="K1551" s="27"/>
    </row>
    <row r="1552" customFormat="false" ht="15" hidden="false" customHeight="false" outlineLevel="0" collapsed="false">
      <c r="G1552" s="27"/>
      <c r="I1552" s="26"/>
      <c r="K1552" s="26"/>
    </row>
    <row r="1553" customFormat="false" ht="15" hidden="false" customHeight="false" outlineLevel="0" collapsed="false">
      <c r="G1553" s="27"/>
      <c r="I1553" s="26"/>
      <c r="K1553" s="26"/>
    </row>
    <row r="1554" customFormat="false" ht="15" hidden="false" customHeight="false" outlineLevel="0" collapsed="false">
      <c r="G1554" s="27"/>
      <c r="I1554" s="26"/>
      <c r="K1554" s="26"/>
    </row>
    <row r="1555" customFormat="false" ht="15" hidden="false" customHeight="false" outlineLevel="0" collapsed="false">
      <c r="G1555" s="27"/>
      <c r="I1555" s="26"/>
      <c r="K1555" s="26"/>
    </row>
    <row r="1556" customFormat="false" ht="15" hidden="false" customHeight="false" outlineLevel="0" collapsed="false">
      <c r="G1556" s="26"/>
      <c r="I1556" s="27"/>
      <c r="K1556" s="26"/>
    </row>
    <row r="1557" customFormat="false" ht="15" hidden="false" customHeight="false" outlineLevel="0" collapsed="false">
      <c r="G1557" s="27"/>
      <c r="I1557" s="27"/>
      <c r="K1557" s="26"/>
    </row>
    <row r="1558" customFormat="false" ht="15" hidden="false" customHeight="false" outlineLevel="0" collapsed="false">
      <c r="G1558" s="27"/>
      <c r="I1558" s="27"/>
      <c r="K1558" s="26"/>
    </row>
    <row r="1559" customFormat="false" ht="15" hidden="false" customHeight="false" outlineLevel="0" collapsed="false">
      <c r="G1559" s="26"/>
      <c r="I1559" s="26"/>
      <c r="K1559" s="26"/>
    </row>
    <row r="1560" customFormat="false" ht="15" hidden="false" customHeight="false" outlineLevel="0" collapsed="false">
      <c r="G1560" s="26"/>
      <c r="I1560" s="27"/>
      <c r="K1560" s="26"/>
    </row>
    <row r="1561" customFormat="false" ht="15" hidden="false" customHeight="false" outlineLevel="0" collapsed="false">
      <c r="G1561" s="27"/>
      <c r="I1561" s="26"/>
      <c r="K1561" s="26"/>
    </row>
    <row r="1562" customFormat="false" ht="15" hidden="false" customHeight="false" outlineLevel="0" collapsed="false">
      <c r="G1562" s="27"/>
      <c r="I1562" s="26"/>
      <c r="K1562" s="26"/>
    </row>
    <row r="1563" customFormat="false" ht="15" hidden="false" customHeight="false" outlineLevel="0" collapsed="false">
      <c r="G1563" s="27"/>
      <c r="I1563" s="26"/>
      <c r="K1563" s="26"/>
    </row>
    <row r="1564" customFormat="false" ht="15" hidden="false" customHeight="false" outlineLevel="0" collapsed="false">
      <c r="G1564" s="26"/>
      <c r="I1564" s="26"/>
      <c r="K1564" s="27"/>
    </row>
    <row r="1565" customFormat="false" ht="15" hidden="false" customHeight="false" outlineLevel="0" collapsed="false">
      <c r="G1565" s="27"/>
      <c r="I1565" s="26"/>
      <c r="K1565" s="26"/>
    </row>
    <row r="1566" customFormat="false" ht="15" hidden="false" customHeight="false" outlineLevel="0" collapsed="false">
      <c r="G1566" s="26"/>
      <c r="I1566" s="27"/>
      <c r="K1566" s="27"/>
    </row>
    <row r="1567" customFormat="false" ht="15" hidden="false" customHeight="false" outlineLevel="0" collapsed="false">
      <c r="G1567" s="26"/>
      <c r="I1567" s="27"/>
      <c r="K1567" s="26"/>
    </row>
    <row r="1568" customFormat="false" ht="15" hidden="false" customHeight="false" outlineLevel="0" collapsed="false">
      <c r="G1568" s="26"/>
      <c r="I1568" s="27"/>
      <c r="K1568" s="26"/>
    </row>
    <row r="1569" customFormat="false" ht="15" hidden="false" customHeight="false" outlineLevel="0" collapsed="false">
      <c r="G1569" s="27"/>
      <c r="I1569" s="26"/>
      <c r="K1569" s="26"/>
    </row>
    <row r="1570" customFormat="false" ht="15" hidden="false" customHeight="false" outlineLevel="0" collapsed="false">
      <c r="G1570" s="27"/>
      <c r="I1570" s="26"/>
      <c r="K1570" s="26"/>
    </row>
    <row r="1571" customFormat="false" ht="15" hidden="false" customHeight="false" outlineLevel="0" collapsed="false">
      <c r="G1571" s="27"/>
      <c r="I1571" s="26"/>
      <c r="K1571" s="26"/>
    </row>
    <row r="1572" customFormat="false" ht="15" hidden="false" customHeight="false" outlineLevel="0" collapsed="false">
      <c r="G1572" s="27"/>
      <c r="I1572" s="27"/>
      <c r="K1572" s="26"/>
    </row>
    <row r="1573" customFormat="false" ht="15" hidden="false" customHeight="false" outlineLevel="0" collapsed="false">
      <c r="G1573" s="27"/>
      <c r="I1573" s="26"/>
      <c r="K1573" s="26"/>
    </row>
    <row r="1574" customFormat="false" ht="15" hidden="false" customHeight="false" outlineLevel="0" collapsed="false">
      <c r="G1574" s="26"/>
      <c r="I1574" s="27"/>
      <c r="K1574" s="26"/>
    </row>
    <row r="1575" customFormat="false" ht="15" hidden="false" customHeight="false" outlineLevel="0" collapsed="false">
      <c r="G1575" s="27"/>
      <c r="I1575" s="26"/>
      <c r="K1575" s="26"/>
    </row>
    <row r="1576" customFormat="false" ht="15" hidden="false" customHeight="false" outlineLevel="0" collapsed="false">
      <c r="G1576" s="26"/>
      <c r="I1576" s="27"/>
      <c r="K1576" s="26"/>
    </row>
    <row r="1577" customFormat="false" ht="15" hidden="false" customHeight="false" outlineLevel="0" collapsed="false">
      <c r="G1577" s="26"/>
      <c r="I1577" s="27"/>
      <c r="K1577" s="26"/>
    </row>
    <row r="1578" customFormat="false" ht="15" hidden="false" customHeight="false" outlineLevel="0" collapsed="false">
      <c r="G1578" s="26"/>
      <c r="I1578" s="27"/>
      <c r="K1578" s="26"/>
    </row>
    <row r="1579" customFormat="false" ht="15" hidden="false" customHeight="false" outlineLevel="0" collapsed="false">
      <c r="G1579" s="26"/>
      <c r="I1579" s="27"/>
      <c r="K1579" s="27"/>
    </row>
    <row r="1580" customFormat="false" ht="15" hidden="false" customHeight="false" outlineLevel="0" collapsed="false">
      <c r="G1580" s="27"/>
      <c r="I1580" s="27"/>
      <c r="K1580" s="26"/>
    </row>
    <row r="1581" customFormat="false" ht="15" hidden="false" customHeight="false" outlineLevel="0" collapsed="false">
      <c r="G1581" s="27"/>
      <c r="I1581" s="26"/>
      <c r="K1581" s="26"/>
    </row>
    <row r="1582" customFormat="false" ht="15" hidden="false" customHeight="false" outlineLevel="0" collapsed="false">
      <c r="G1582" s="26"/>
      <c r="I1582" s="26"/>
      <c r="K1582" s="26"/>
    </row>
    <row r="1583" customFormat="false" ht="15" hidden="false" customHeight="false" outlineLevel="0" collapsed="false">
      <c r="G1583" s="26"/>
      <c r="I1583" s="27"/>
      <c r="K1583" s="26"/>
    </row>
    <row r="1584" customFormat="false" ht="15" hidden="false" customHeight="false" outlineLevel="0" collapsed="false">
      <c r="G1584" s="26"/>
      <c r="I1584" s="27"/>
      <c r="K1584" s="26"/>
    </row>
    <row r="1585" customFormat="false" ht="15" hidden="false" customHeight="false" outlineLevel="0" collapsed="false">
      <c r="G1585" s="27"/>
      <c r="I1585" s="26"/>
      <c r="K1585" s="26"/>
    </row>
    <row r="1586" customFormat="false" ht="15" hidden="false" customHeight="false" outlineLevel="0" collapsed="false">
      <c r="G1586" s="27"/>
      <c r="I1586" s="26"/>
      <c r="K1586" s="26"/>
    </row>
    <row r="1587" customFormat="false" ht="15" hidden="false" customHeight="false" outlineLevel="0" collapsed="false">
      <c r="G1587" s="27"/>
      <c r="I1587" s="27"/>
      <c r="K1587" s="26"/>
    </row>
    <row r="1588" customFormat="false" ht="15" hidden="false" customHeight="false" outlineLevel="0" collapsed="false">
      <c r="G1588" s="27"/>
      <c r="I1588" s="26"/>
      <c r="K1588" s="26"/>
    </row>
    <row r="1589" customFormat="false" ht="15" hidden="false" customHeight="false" outlineLevel="0" collapsed="false">
      <c r="G1589" s="26"/>
      <c r="I1589" s="27"/>
      <c r="K1589" s="26"/>
    </row>
    <row r="1590" customFormat="false" ht="15" hidden="false" customHeight="false" outlineLevel="0" collapsed="false">
      <c r="G1590" s="27"/>
      <c r="I1590" s="26"/>
      <c r="K1590" s="26"/>
    </row>
    <row r="1591" customFormat="false" ht="15" hidden="false" customHeight="false" outlineLevel="0" collapsed="false">
      <c r="G1591" s="27"/>
      <c r="I1591" s="26"/>
      <c r="K1591" s="26"/>
    </row>
    <row r="1592" customFormat="false" ht="15" hidden="false" customHeight="false" outlineLevel="0" collapsed="false">
      <c r="G1592" s="27"/>
      <c r="I1592" s="26"/>
      <c r="K1592" s="26"/>
    </row>
    <row r="1593" customFormat="false" ht="15" hidden="false" customHeight="false" outlineLevel="0" collapsed="false">
      <c r="G1593" s="26"/>
      <c r="I1593" s="27"/>
      <c r="K1593" s="26"/>
    </row>
    <row r="1594" customFormat="false" ht="15" hidden="false" customHeight="false" outlineLevel="0" collapsed="false">
      <c r="G1594" s="27"/>
      <c r="I1594" s="27"/>
      <c r="K1594" s="26"/>
    </row>
    <row r="1595" customFormat="false" ht="15" hidden="false" customHeight="false" outlineLevel="0" collapsed="false">
      <c r="G1595" s="27"/>
      <c r="I1595" s="26"/>
      <c r="K1595" s="26"/>
    </row>
    <row r="1596" customFormat="false" ht="15" hidden="false" customHeight="false" outlineLevel="0" collapsed="false">
      <c r="G1596" s="27"/>
      <c r="I1596" s="26"/>
      <c r="K1596" s="26"/>
    </row>
    <row r="1597" customFormat="false" ht="15" hidden="false" customHeight="false" outlineLevel="0" collapsed="false">
      <c r="G1597" s="27"/>
      <c r="I1597" s="26"/>
      <c r="K1597" s="26"/>
    </row>
    <row r="1598" customFormat="false" ht="15" hidden="false" customHeight="false" outlineLevel="0" collapsed="false">
      <c r="G1598" s="27"/>
      <c r="I1598" s="26"/>
      <c r="K1598" s="26"/>
    </row>
    <row r="1599" customFormat="false" ht="15" hidden="false" customHeight="false" outlineLevel="0" collapsed="false">
      <c r="G1599" s="27"/>
      <c r="I1599" s="26"/>
      <c r="K1599" s="26"/>
    </row>
    <row r="1600" customFormat="false" ht="15" hidden="false" customHeight="false" outlineLevel="0" collapsed="false">
      <c r="G1600" s="27"/>
      <c r="I1600" s="26"/>
      <c r="K1600" s="26"/>
    </row>
    <row r="1601" customFormat="false" ht="15" hidden="false" customHeight="false" outlineLevel="0" collapsed="false">
      <c r="G1601" s="26"/>
      <c r="I1601" s="27"/>
      <c r="K1601" s="26"/>
    </row>
    <row r="1602" customFormat="false" ht="15" hidden="false" customHeight="false" outlineLevel="0" collapsed="false">
      <c r="G1602" s="27"/>
      <c r="I1602" s="26"/>
      <c r="K1602" s="26"/>
    </row>
    <row r="1603" customFormat="false" ht="15" hidden="false" customHeight="false" outlineLevel="0" collapsed="false">
      <c r="G1603" s="27"/>
      <c r="I1603" s="26"/>
      <c r="K1603" s="26"/>
    </row>
    <row r="1604" customFormat="false" ht="15" hidden="false" customHeight="false" outlineLevel="0" collapsed="false">
      <c r="G1604" s="27"/>
      <c r="I1604" s="26"/>
      <c r="K1604" s="26"/>
    </row>
    <row r="1605" customFormat="false" ht="15" hidden="false" customHeight="false" outlineLevel="0" collapsed="false">
      <c r="G1605" s="27"/>
      <c r="I1605" s="26"/>
      <c r="K1605" s="26"/>
    </row>
    <row r="1606" customFormat="false" ht="15" hidden="false" customHeight="false" outlineLevel="0" collapsed="false">
      <c r="G1606" s="27"/>
      <c r="I1606" s="26"/>
      <c r="K1606" s="26"/>
    </row>
    <row r="1607" customFormat="false" ht="15" hidden="false" customHeight="false" outlineLevel="0" collapsed="false">
      <c r="G1607" s="27"/>
      <c r="I1607" s="26"/>
      <c r="K1607" s="26"/>
    </row>
    <row r="1608" customFormat="false" ht="15" hidden="false" customHeight="false" outlineLevel="0" collapsed="false">
      <c r="G1608" s="27"/>
      <c r="I1608" s="27"/>
      <c r="K1608" s="26"/>
    </row>
    <row r="1609" customFormat="false" ht="15" hidden="false" customHeight="false" outlineLevel="0" collapsed="false">
      <c r="G1609" s="27"/>
      <c r="I1609" s="26"/>
      <c r="K1609" s="26"/>
    </row>
    <row r="1610" customFormat="false" ht="15" hidden="false" customHeight="false" outlineLevel="0" collapsed="false">
      <c r="G1610" s="27"/>
      <c r="I1610" s="26"/>
      <c r="K1610" s="26"/>
    </row>
    <row r="1611" customFormat="false" ht="15" hidden="false" customHeight="false" outlineLevel="0" collapsed="false">
      <c r="G1611" s="27"/>
      <c r="I1611" s="26"/>
      <c r="K1611" s="26"/>
    </row>
    <row r="1612" customFormat="false" ht="15" hidden="false" customHeight="false" outlineLevel="0" collapsed="false">
      <c r="G1612" s="26"/>
      <c r="I1612" s="27"/>
      <c r="K1612" s="27"/>
    </row>
    <row r="1613" customFormat="false" ht="15" hidden="false" customHeight="false" outlineLevel="0" collapsed="false">
      <c r="G1613" s="27"/>
      <c r="I1613" s="27"/>
      <c r="K1613" s="26"/>
    </row>
    <row r="1614" customFormat="false" ht="15" hidden="false" customHeight="false" outlineLevel="0" collapsed="false">
      <c r="G1614" s="27"/>
      <c r="I1614" s="26"/>
      <c r="K1614" s="26"/>
    </row>
    <row r="1615" customFormat="false" ht="15" hidden="false" customHeight="false" outlineLevel="0" collapsed="false">
      <c r="G1615" s="26"/>
      <c r="I1615" s="27"/>
      <c r="K1615" s="26"/>
    </row>
    <row r="1616" customFormat="false" ht="15" hidden="false" customHeight="false" outlineLevel="0" collapsed="false">
      <c r="G1616" s="27"/>
      <c r="I1616" s="27"/>
      <c r="K1616" s="26"/>
    </row>
    <row r="1617" customFormat="false" ht="15" hidden="false" customHeight="false" outlineLevel="0" collapsed="false">
      <c r="G1617" s="27"/>
      <c r="I1617" s="27"/>
      <c r="K1617" s="26"/>
    </row>
    <row r="1618" customFormat="false" ht="15" hidden="false" customHeight="false" outlineLevel="0" collapsed="false">
      <c r="G1618" s="27"/>
      <c r="I1618" s="27"/>
      <c r="K1618" s="26"/>
    </row>
    <row r="1619" customFormat="false" ht="15" hidden="false" customHeight="false" outlineLevel="0" collapsed="false">
      <c r="G1619" s="26"/>
      <c r="I1619" s="27"/>
      <c r="K1619" s="26"/>
    </row>
    <row r="1620" customFormat="false" ht="15" hidden="false" customHeight="false" outlineLevel="0" collapsed="false">
      <c r="G1620" s="27"/>
      <c r="I1620" s="26"/>
      <c r="K1620" s="26"/>
    </row>
    <row r="1621" customFormat="false" ht="15" hidden="false" customHeight="false" outlineLevel="0" collapsed="false">
      <c r="G1621" s="26"/>
      <c r="I1621" s="27"/>
      <c r="K1621" s="26"/>
    </row>
    <row r="1622" customFormat="false" ht="15" hidden="false" customHeight="false" outlineLevel="0" collapsed="false">
      <c r="G1622" s="27"/>
      <c r="I1622" s="27"/>
      <c r="K1622" s="26"/>
    </row>
    <row r="1623" customFormat="false" ht="15" hidden="false" customHeight="false" outlineLevel="0" collapsed="false">
      <c r="G1623" s="27"/>
      <c r="I1623" s="26"/>
      <c r="K1623" s="26"/>
    </row>
    <row r="1624" customFormat="false" ht="15" hidden="false" customHeight="false" outlineLevel="0" collapsed="false">
      <c r="G1624" s="26"/>
      <c r="I1624" s="27"/>
      <c r="K1624" s="26"/>
    </row>
    <row r="1625" customFormat="false" ht="15" hidden="false" customHeight="false" outlineLevel="0" collapsed="false">
      <c r="G1625" s="27"/>
      <c r="I1625" s="26"/>
      <c r="K1625" s="26"/>
    </row>
    <row r="1626" customFormat="false" ht="15" hidden="false" customHeight="false" outlineLevel="0" collapsed="false">
      <c r="G1626" s="27"/>
      <c r="I1626" s="26"/>
      <c r="K1626" s="26"/>
    </row>
    <row r="1627" customFormat="false" ht="15" hidden="false" customHeight="false" outlineLevel="0" collapsed="false">
      <c r="G1627" s="27"/>
      <c r="I1627" s="27"/>
      <c r="K1627" s="26"/>
    </row>
    <row r="1628" customFormat="false" ht="15" hidden="false" customHeight="false" outlineLevel="0" collapsed="false">
      <c r="G1628" s="27"/>
      <c r="I1628" s="26"/>
      <c r="K1628" s="26"/>
    </row>
    <row r="1629" customFormat="false" ht="15" hidden="false" customHeight="false" outlineLevel="0" collapsed="false">
      <c r="G1629" s="26"/>
      <c r="I1629" s="27"/>
      <c r="K1629" s="26"/>
    </row>
    <row r="1630" customFormat="false" ht="15" hidden="false" customHeight="false" outlineLevel="0" collapsed="false">
      <c r="G1630" s="26"/>
      <c r="I1630" s="26"/>
      <c r="K1630" s="26"/>
    </row>
    <row r="1631" customFormat="false" ht="15" hidden="false" customHeight="false" outlineLevel="0" collapsed="false">
      <c r="G1631" s="27"/>
      <c r="I1631" s="26"/>
      <c r="K1631" s="26"/>
    </row>
    <row r="1632" customFormat="false" ht="15" hidden="false" customHeight="false" outlineLevel="0" collapsed="false">
      <c r="G1632" s="26"/>
      <c r="I1632" s="27"/>
      <c r="K1632" s="26"/>
    </row>
    <row r="1633" customFormat="false" ht="15" hidden="false" customHeight="false" outlineLevel="0" collapsed="false">
      <c r="G1633" s="27"/>
      <c r="I1633" s="26"/>
      <c r="K1633" s="26"/>
    </row>
    <row r="1634" customFormat="false" ht="15" hidden="false" customHeight="false" outlineLevel="0" collapsed="false">
      <c r="G1634" s="26"/>
      <c r="I1634" s="27"/>
      <c r="K1634" s="26"/>
    </row>
    <row r="1635" customFormat="false" ht="15" hidden="false" customHeight="false" outlineLevel="0" collapsed="false">
      <c r="G1635" s="27"/>
      <c r="I1635" s="27"/>
      <c r="K1635" s="26"/>
    </row>
    <row r="1636" customFormat="false" ht="15" hidden="false" customHeight="false" outlineLevel="0" collapsed="false">
      <c r="G1636" s="26"/>
      <c r="I1636" s="27"/>
      <c r="K1636" s="26"/>
    </row>
    <row r="1637" customFormat="false" ht="15" hidden="false" customHeight="false" outlineLevel="0" collapsed="false">
      <c r="G1637" s="26"/>
      <c r="I1637" s="27"/>
      <c r="K1637" s="26"/>
    </row>
    <row r="1638" customFormat="false" ht="15" hidden="false" customHeight="false" outlineLevel="0" collapsed="false">
      <c r="G1638" s="27"/>
      <c r="I1638" s="27"/>
      <c r="K1638" s="26"/>
    </row>
    <row r="1639" customFormat="false" ht="15" hidden="false" customHeight="false" outlineLevel="0" collapsed="false">
      <c r="G1639" s="27"/>
      <c r="I1639" s="27"/>
      <c r="K1639" s="26"/>
    </row>
    <row r="1640" customFormat="false" ht="15" hidden="false" customHeight="false" outlineLevel="0" collapsed="false">
      <c r="G1640" s="27"/>
      <c r="I1640" s="26"/>
      <c r="K1640" s="26"/>
    </row>
    <row r="1641" customFormat="false" ht="15" hidden="false" customHeight="false" outlineLevel="0" collapsed="false">
      <c r="G1641" s="27"/>
      <c r="I1641" s="26"/>
      <c r="K1641" s="26"/>
    </row>
    <row r="1642" customFormat="false" ht="15" hidden="false" customHeight="false" outlineLevel="0" collapsed="false">
      <c r="G1642" s="26"/>
      <c r="I1642" s="27"/>
      <c r="K1642" s="26"/>
    </row>
    <row r="1643" customFormat="false" ht="15" hidden="false" customHeight="false" outlineLevel="0" collapsed="false">
      <c r="G1643" s="26"/>
      <c r="I1643" s="27"/>
      <c r="K1643" s="26"/>
    </row>
    <row r="1644" customFormat="false" ht="15" hidden="false" customHeight="false" outlineLevel="0" collapsed="false">
      <c r="G1644" s="27"/>
      <c r="I1644" s="27"/>
      <c r="K1644" s="26"/>
    </row>
    <row r="1645" customFormat="false" ht="15" hidden="false" customHeight="false" outlineLevel="0" collapsed="false">
      <c r="G1645" s="26"/>
      <c r="I1645" s="27"/>
      <c r="K1645" s="26"/>
    </row>
    <row r="1646" customFormat="false" ht="15" hidden="false" customHeight="false" outlineLevel="0" collapsed="false">
      <c r="G1646" s="27"/>
      <c r="I1646" s="26"/>
      <c r="K1646" s="26"/>
    </row>
    <row r="1647" customFormat="false" ht="15" hidden="false" customHeight="false" outlineLevel="0" collapsed="false">
      <c r="G1647" s="27"/>
      <c r="I1647" s="26"/>
      <c r="K1647" s="26"/>
    </row>
    <row r="1648" customFormat="false" ht="15" hidden="false" customHeight="false" outlineLevel="0" collapsed="false">
      <c r="G1648" s="27"/>
      <c r="I1648" s="26"/>
      <c r="K1648" s="26"/>
    </row>
    <row r="1649" customFormat="false" ht="15" hidden="false" customHeight="false" outlineLevel="0" collapsed="false">
      <c r="G1649" s="27"/>
      <c r="I1649" s="27"/>
      <c r="K1649" s="26"/>
    </row>
    <row r="1650" customFormat="false" ht="15" hidden="false" customHeight="false" outlineLevel="0" collapsed="false">
      <c r="G1650" s="27"/>
      <c r="I1650" s="26"/>
      <c r="K1650" s="26"/>
    </row>
    <row r="1651" customFormat="false" ht="15" hidden="false" customHeight="false" outlineLevel="0" collapsed="false">
      <c r="G1651" s="26"/>
      <c r="I1651" s="27"/>
      <c r="K1651" s="26"/>
    </row>
    <row r="1652" customFormat="false" ht="15" hidden="false" customHeight="false" outlineLevel="0" collapsed="false">
      <c r="G1652" s="26"/>
      <c r="I1652" s="27"/>
      <c r="K1652" s="26"/>
    </row>
    <row r="1653" customFormat="false" ht="15" hidden="false" customHeight="false" outlineLevel="0" collapsed="false">
      <c r="G1653" s="27"/>
      <c r="I1653" s="26"/>
      <c r="K1653" s="26"/>
    </row>
    <row r="1654" customFormat="false" ht="15" hidden="false" customHeight="false" outlineLevel="0" collapsed="false">
      <c r="G1654" s="26"/>
      <c r="I1654" s="27"/>
      <c r="K1654" s="26"/>
    </row>
    <row r="1655" customFormat="false" ht="15" hidden="false" customHeight="false" outlineLevel="0" collapsed="false">
      <c r="G1655" s="27"/>
      <c r="I1655" s="26"/>
      <c r="K1655" s="26"/>
    </row>
    <row r="1656" customFormat="false" ht="15" hidden="false" customHeight="false" outlineLevel="0" collapsed="false">
      <c r="G1656" s="26"/>
      <c r="I1656" s="27"/>
      <c r="K1656" s="26"/>
    </row>
    <row r="1657" customFormat="false" ht="15" hidden="false" customHeight="false" outlineLevel="0" collapsed="false">
      <c r="G1657" s="27"/>
      <c r="I1657" s="26"/>
      <c r="K1657" s="26"/>
    </row>
    <row r="1658" customFormat="false" ht="15" hidden="false" customHeight="false" outlineLevel="0" collapsed="false">
      <c r="G1658" s="26"/>
      <c r="I1658" s="27"/>
      <c r="K1658" s="27"/>
    </row>
    <row r="1659" customFormat="false" ht="15" hidden="false" customHeight="false" outlineLevel="0" collapsed="false">
      <c r="G1659" s="26"/>
      <c r="I1659" s="27"/>
      <c r="K1659" s="26"/>
    </row>
    <row r="1660" customFormat="false" ht="15" hidden="false" customHeight="false" outlineLevel="0" collapsed="false">
      <c r="G1660" s="27"/>
      <c r="I1660" s="26"/>
      <c r="K1660" s="26"/>
    </row>
    <row r="1661" customFormat="false" ht="15" hidden="false" customHeight="false" outlineLevel="0" collapsed="false">
      <c r="G1661" s="27"/>
      <c r="I1661" s="26"/>
      <c r="K1661" s="26"/>
    </row>
    <row r="1662" customFormat="false" ht="15" hidden="false" customHeight="false" outlineLevel="0" collapsed="false">
      <c r="G1662" s="27"/>
      <c r="I1662" s="26"/>
      <c r="K1662" s="26"/>
    </row>
    <row r="1663" customFormat="false" ht="15" hidden="false" customHeight="false" outlineLevel="0" collapsed="false">
      <c r="G1663" s="26"/>
      <c r="I1663" s="27"/>
      <c r="K1663" s="26"/>
    </row>
    <row r="1664" customFormat="false" ht="15" hidden="false" customHeight="false" outlineLevel="0" collapsed="false">
      <c r="G1664" s="27"/>
      <c r="I1664" s="26"/>
      <c r="K1664" s="26"/>
    </row>
    <row r="1665" customFormat="false" ht="15" hidden="false" customHeight="false" outlineLevel="0" collapsed="false">
      <c r="G1665" s="26"/>
      <c r="I1665" s="27"/>
      <c r="K1665" s="26"/>
    </row>
    <row r="1666" customFormat="false" ht="15" hidden="false" customHeight="false" outlineLevel="0" collapsed="false">
      <c r="G1666" s="27"/>
      <c r="I1666" s="27"/>
      <c r="K1666" s="26"/>
    </row>
    <row r="1667" customFormat="false" ht="15" hidden="false" customHeight="false" outlineLevel="0" collapsed="false">
      <c r="G1667" s="26"/>
      <c r="I1667" s="27"/>
      <c r="K1667" s="27"/>
    </row>
    <row r="1668" customFormat="false" ht="15" hidden="false" customHeight="false" outlineLevel="0" collapsed="false">
      <c r="G1668" s="27"/>
      <c r="I1668" s="26"/>
      <c r="K1668" s="26"/>
    </row>
    <row r="1669" customFormat="false" ht="15" hidden="false" customHeight="false" outlineLevel="0" collapsed="false">
      <c r="G1669" s="27"/>
      <c r="I1669" s="26"/>
      <c r="K1669" s="26"/>
    </row>
    <row r="1670" customFormat="false" ht="15" hidden="false" customHeight="false" outlineLevel="0" collapsed="false">
      <c r="G1670" s="26"/>
      <c r="I1670" s="27"/>
      <c r="K1670" s="26"/>
    </row>
    <row r="1671" customFormat="false" ht="15" hidden="false" customHeight="false" outlineLevel="0" collapsed="false">
      <c r="G1671" s="27"/>
      <c r="I1671" s="26"/>
      <c r="K1671" s="26"/>
    </row>
    <row r="1672" customFormat="false" ht="15" hidden="false" customHeight="false" outlineLevel="0" collapsed="false">
      <c r="G1672" s="26"/>
      <c r="I1672" s="27"/>
      <c r="K1672" s="26"/>
    </row>
    <row r="1673" customFormat="false" ht="15" hidden="false" customHeight="false" outlineLevel="0" collapsed="false">
      <c r="G1673" s="26"/>
      <c r="I1673" s="27"/>
      <c r="K1673" s="27"/>
    </row>
    <row r="1674" customFormat="false" ht="15" hidden="false" customHeight="false" outlineLevel="0" collapsed="false">
      <c r="G1674" s="27"/>
      <c r="I1674" s="26"/>
      <c r="K1674" s="26"/>
    </row>
    <row r="1675" customFormat="false" ht="15" hidden="false" customHeight="false" outlineLevel="0" collapsed="false">
      <c r="G1675" s="27"/>
      <c r="I1675" s="27"/>
      <c r="K1675" s="26"/>
    </row>
    <row r="1676" customFormat="false" ht="15" hidden="false" customHeight="false" outlineLevel="0" collapsed="false">
      <c r="G1676" s="26"/>
      <c r="I1676" s="27"/>
      <c r="K1676" s="26"/>
    </row>
    <row r="1677" customFormat="false" ht="15" hidden="false" customHeight="false" outlineLevel="0" collapsed="false">
      <c r="G1677" s="27"/>
      <c r="I1677" s="27"/>
      <c r="K1677" s="26"/>
    </row>
    <row r="1678" customFormat="false" ht="15" hidden="false" customHeight="false" outlineLevel="0" collapsed="false">
      <c r="G1678" s="26"/>
      <c r="I1678" s="27"/>
      <c r="K1678" s="26"/>
    </row>
    <row r="1679" customFormat="false" ht="15" hidden="false" customHeight="false" outlineLevel="0" collapsed="false">
      <c r="G1679" s="27"/>
      <c r="I1679" s="26"/>
      <c r="K1679" s="27"/>
    </row>
    <row r="1680" customFormat="false" ht="15" hidden="false" customHeight="false" outlineLevel="0" collapsed="false">
      <c r="G1680" s="27"/>
      <c r="I1680" s="26"/>
      <c r="K1680" s="26"/>
    </row>
    <row r="1681" customFormat="false" ht="15" hidden="false" customHeight="false" outlineLevel="0" collapsed="false">
      <c r="G1681" s="27"/>
      <c r="I1681" s="26"/>
      <c r="K1681" s="26"/>
    </row>
    <row r="1682" customFormat="false" ht="15" hidden="false" customHeight="false" outlineLevel="0" collapsed="false">
      <c r="G1682" s="26"/>
      <c r="I1682" s="27"/>
      <c r="K1682" s="26"/>
    </row>
    <row r="1683" customFormat="false" ht="15" hidden="false" customHeight="false" outlineLevel="0" collapsed="false">
      <c r="G1683" s="27"/>
      <c r="I1683" s="26"/>
      <c r="K1683" s="26"/>
    </row>
    <row r="1684" customFormat="false" ht="15" hidden="false" customHeight="false" outlineLevel="0" collapsed="false">
      <c r="G1684" s="26"/>
      <c r="I1684" s="27"/>
      <c r="K1684" s="26"/>
    </row>
    <row r="1685" customFormat="false" ht="15" hidden="false" customHeight="false" outlineLevel="0" collapsed="false">
      <c r="G1685" s="27"/>
      <c r="I1685" s="26"/>
      <c r="K1685" s="26"/>
    </row>
    <row r="1686" customFormat="false" ht="15" hidden="false" customHeight="false" outlineLevel="0" collapsed="false">
      <c r="G1686" s="26"/>
      <c r="I1686" s="27"/>
      <c r="K1686" s="26"/>
    </row>
    <row r="1687" customFormat="false" ht="15" hidden="false" customHeight="false" outlineLevel="0" collapsed="false">
      <c r="G1687" s="27"/>
      <c r="I1687" s="27"/>
      <c r="K1687" s="26"/>
    </row>
    <row r="1688" customFormat="false" ht="15" hidden="false" customHeight="false" outlineLevel="0" collapsed="false">
      <c r="G1688" s="27"/>
      <c r="I1688" s="26"/>
      <c r="K1688" s="26"/>
    </row>
    <row r="1689" customFormat="false" ht="15" hidden="false" customHeight="false" outlineLevel="0" collapsed="false">
      <c r="G1689" s="26"/>
      <c r="I1689" s="27"/>
      <c r="K1689" s="26"/>
    </row>
    <row r="1690" customFormat="false" ht="15" hidden="false" customHeight="false" outlineLevel="0" collapsed="false">
      <c r="G1690" s="27"/>
      <c r="I1690" s="26"/>
      <c r="K1690" s="26"/>
    </row>
    <row r="1691" customFormat="false" ht="15" hidden="false" customHeight="false" outlineLevel="0" collapsed="false">
      <c r="G1691" s="26"/>
      <c r="I1691" s="27"/>
      <c r="K1691" s="26"/>
    </row>
    <row r="1692" customFormat="false" ht="15" hidden="false" customHeight="false" outlineLevel="0" collapsed="false">
      <c r="G1692" s="26"/>
      <c r="I1692" s="27"/>
      <c r="K1692" s="26"/>
    </row>
    <row r="1693" customFormat="false" ht="15" hidden="false" customHeight="false" outlineLevel="0" collapsed="false">
      <c r="G1693" s="27"/>
      <c r="I1693" s="26"/>
      <c r="K1693" s="26"/>
    </row>
    <row r="1694" customFormat="false" ht="15" hidden="false" customHeight="false" outlineLevel="0" collapsed="false">
      <c r="G1694" s="26"/>
      <c r="I1694" s="27"/>
      <c r="K1694" s="26"/>
    </row>
    <row r="1695" customFormat="false" ht="15" hidden="false" customHeight="false" outlineLevel="0" collapsed="false">
      <c r="G1695" s="27"/>
      <c r="I1695" s="26"/>
      <c r="K1695" s="26"/>
    </row>
    <row r="1696" customFormat="false" ht="15" hidden="false" customHeight="false" outlineLevel="0" collapsed="false">
      <c r="G1696" s="26"/>
      <c r="I1696" s="27"/>
      <c r="K1696" s="26"/>
    </row>
    <row r="1697" customFormat="false" ht="15" hidden="false" customHeight="false" outlineLevel="0" collapsed="false">
      <c r="G1697" s="27"/>
      <c r="I1697" s="26"/>
      <c r="K1697" s="26"/>
    </row>
    <row r="1698" customFormat="false" ht="15" hidden="false" customHeight="false" outlineLevel="0" collapsed="false">
      <c r="G1698" s="26"/>
      <c r="I1698" s="27"/>
      <c r="K1698" s="26"/>
    </row>
    <row r="1699" customFormat="false" ht="15" hidden="false" customHeight="false" outlineLevel="0" collapsed="false">
      <c r="G1699" s="27"/>
      <c r="I1699" s="26"/>
      <c r="K1699" s="26"/>
    </row>
    <row r="1700" customFormat="false" ht="15" hidden="false" customHeight="false" outlineLevel="0" collapsed="false">
      <c r="G1700" s="27"/>
      <c r="I1700" s="26"/>
      <c r="K1700" s="27"/>
    </row>
    <row r="1701" customFormat="false" ht="15" hidden="false" customHeight="false" outlineLevel="0" collapsed="false">
      <c r="G1701" s="27"/>
      <c r="I1701" s="26"/>
      <c r="K1701" s="26"/>
    </row>
    <row r="1702" customFormat="false" ht="15" hidden="false" customHeight="false" outlineLevel="0" collapsed="false">
      <c r="G1702" s="26"/>
      <c r="I1702" s="27"/>
      <c r="K1702" s="26"/>
    </row>
    <row r="1703" customFormat="false" ht="15" hidden="false" customHeight="false" outlineLevel="0" collapsed="false">
      <c r="G1703" s="27"/>
      <c r="I1703" s="26"/>
      <c r="K1703" s="26"/>
    </row>
    <row r="1704" customFormat="false" ht="15" hidden="false" customHeight="false" outlineLevel="0" collapsed="false">
      <c r="G1704" s="26"/>
      <c r="I1704" s="27"/>
      <c r="K1704" s="26"/>
    </row>
    <row r="1705" customFormat="false" ht="15" hidden="false" customHeight="false" outlineLevel="0" collapsed="false">
      <c r="G1705" s="27"/>
      <c r="I1705" s="26"/>
      <c r="K1705" s="26"/>
    </row>
    <row r="1706" customFormat="false" ht="15" hidden="false" customHeight="false" outlineLevel="0" collapsed="false">
      <c r="G1706" s="26"/>
      <c r="I1706" s="27"/>
      <c r="K1706" s="26"/>
    </row>
    <row r="1707" customFormat="false" ht="15" hidden="false" customHeight="false" outlineLevel="0" collapsed="false">
      <c r="G1707" s="27"/>
      <c r="I1707" s="26"/>
      <c r="K1707" s="26"/>
    </row>
    <row r="1708" customFormat="false" ht="15" hidden="false" customHeight="false" outlineLevel="0" collapsed="false">
      <c r="G1708" s="26"/>
      <c r="I1708" s="27"/>
      <c r="K1708" s="26"/>
    </row>
    <row r="1709" customFormat="false" ht="15" hidden="false" customHeight="false" outlineLevel="0" collapsed="false">
      <c r="G1709" s="27"/>
      <c r="I1709" s="26"/>
      <c r="K1709" s="26"/>
    </row>
    <row r="1710" customFormat="false" ht="15" hidden="false" customHeight="false" outlineLevel="0" collapsed="false">
      <c r="G1710" s="26"/>
      <c r="I1710" s="27"/>
      <c r="K1710" s="26"/>
    </row>
    <row r="1711" customFormat="false" ht="15" hidden="false" customHeight="false" outlineLevel="0" collapsed="false">
      <c r="G1711" s="27"/>
      <c r="I1711" s="26"/>
      <c r="K1711" s="26"/>
    </row>
    <row r="1712" customFormat="false" ht="15" hidden="false" customHeight="false" outlineLevel="0" collapsed="false">
      <c r="G1712" s="26"/>
      <c r="I1712" s="27"/>
      <c r="K1712" s="26"/>
    </row>
    <row r="1713" customFormat="false" ht="15" hidden="false" customHeight="false" outlineLevel="0" collapsed="false">
      <c r="G1713" s="27"/>
      <c r="I1713" s="27"/>
      <c r="K1713" s="26"/>
    </row>
    <row r="1714" customFormat="false" ht="15" hidden="false" customHeight="false" outlineLevel="0" collapsed="false">
      <c r="G1714" s="26"/>
      <c r="I1714" s="27"/>
      <c r="K1714" s="26"/>
    </row>
    <row r="1715" customFormat="false" ht="15" hidden="false" customHeight="false" outlineLevel="0" collapsed="false">
      <c r="G1715" s="26"/>
      <c r="I1715" s="27"/>
      <c r="K1715" s="27"/>
    </row>
    <row r="1716" customFormat="false" ht="15" hidden="false" customHeight="false" outlineLevel="0" collapsed="false">
      <c r="G1716" s="26"/>
      <c r="I1716" s="27"/>
      <c r="K1716" s="26"/>
    </row>
    <row r="1717" customFormat="false" ht="15" hidden="false" customHeight="false" outlineLevel="0" collapsed="false">
      <c r="G1717" s="27"/>
      <c r="I1717" s="26"/>
      <c r="K1717" s="26"/>
    </row>
    <row r="1718" customFormat="false" ht="15" hidden="false" customHeight="false" outlineLevel="0" collapsed="false">
      <c r="G1718" s="27"/>
      <c r="I1718" s="27"/>
      <c r="K1718" s="26"/>
    </row>
    <row r="1719" customFormat="false" ht="15" hidden="false" customHeight="false" outlineLevel="0" collapsed="false">
      <c r="G1719" s="26"/>
      <c r="I1719" s="27"/>
      <c r="K1719" s="26"/>
    </row>
    <row r="1720" customFormat="false" ht="15" hidden="false" customHeight="false" outlineLevel="0" collapsed="false">
      <c r="G1720" s="27"/>
      <c r="I1720" s="26"/>
      <c r="K1720" s="26"/>
    </row>
    <row r="1721" customFormat="false" ht="15" hidden="false" customHeight="false" outlineLevel="0" collapsed="false">
      <c r="G1721" s="27"/>
      <c r="I1721" s="26"/>
      <c r="K1721" s="26"/>
    </row>
    <row r="1722" customFormat="false" ht="15" hidden="false" customHeight="false" outlineLevel="0" collapsed="false">
      <c r="G1722" s="26"/>
      <c r="I1722" s="27"/>
      <c r="K1722" s="26"/>
    </row>
    <row r="1723" customFormat="false" ht="15" hidden="false" customHeight="false" outlineLevel="0" collapsed="false">
      <c r="G1723" s="27"/>
      <c r="I1723" s="26"/>
      <c r="K1723" s="26"/>
    </row>
    <row r="1724" customFormat="false" ht="15" hidden="false" customHeight="false" outlineLevel="0" collapsed="false">
      <c r="G1724" s="26"/>
      <c r="I1724" s="27"/>
      <c r="K1724" s="27"/>
    </row>
    <row r="1725" customFormat="false" ht="15" hidden="false" customHeight="false" outlineLevel="0" collapsed="false">
      <c r="G1725" s="26"/>
      <c r="I1725" s="27"/>
      <c r="K1725" s="26"/>
    </row>
    <row r="1726" customFormat="false" ht="15" hidden="false" customHeight="false" outlineLevel="0" collapsed="false">
      <c r="G1726" s="27"/>
      <c r="I1726" s="26"/>
      <c r="K1726" s="26"/>
    </row>
    <row r="1727" customFormat="false" ht="15" hidden="false" customHeight="false" outlineLevel="0" collapsed="false">
      <c r="G1727" s="27"/>
      <c r="I1727" s="26"/>
      <c r="K1727" s="26"/>
    </row>
    <row r="1728" customFormat="false" ht="15" hidden="false" customHeight="false" outlineLevel="0" collapsed="false">
      <c r="G1728" s="27"/>
      <c r="I1728" s="26"/>
      <c r="K1728" s="26"/>
    </row>
    <row r="1729" customFormat="false" ht="15" hidden="false" customHeight="false" outlineLevel="0" collapsed="false">
      <c r="G1729" s="27"/>
      <c r="I1729" s="26"/>
      <c r="K1729" s="26"/>
    </row>
    <row r="1730" customFormat="false" ht="15" hidden="false" customHeight="false" outlineLevel="0" collapsed="false">
      <c r="G1730" s="27"/>
      <c r="I1730" s="26"/>
      <c r="K1730" s="26"/>
    </row>
    <row r="1731" customFormat="false" ht="15" hidden="false" customHeight="false" outlineLevel="0" collapsed="false">
      <c r="G1731" s="26"/>
      <c r="I1731" s="27"/>
      <c r="K1731" s="26"/>
    </row>
    <row r="1732" customFormat="false" ht="15" hidden="false" customHeight="false" outlineLevel="0" collapsed="false">
      <c r="G1732" s="26"/>
      <c r="I1732" s="27"/>
      <c r="K1732" s="26"/>
    </row>
    <row r="1733" customFormat="false" ht="15" hidden="false" customHeight="false" outlineLevel="0" collapsed="false">
      <c r="G1733" s="27"/>
      <c r="I1733" s="27"/>
      <c r="K1733" s="26"/>
    </row>
    <row r="1734" customFormat="false" ht="15" hidden="false" customHeight="false" outlineLevel="0" collapsed="false">
      <c r="G1734" s="26"/>
      <c r="I1734" s="27"/>
      <c r="K1734" s="26"/>
    </row>
    <row r="1735" customFormat="false" ht="15" hidden="false" customHeight="false" outlineLevel="0" collapsed="false">
      <c r="G1735" s="26"/>
      <c r="I1735" s="27"/>
      <c r="K1735" s="26"/>
    </row>
    <row r="1736" customFormat="false" ht="15" hidden="false" customHeight="false" outlineLevel="0" collapsed="false">
      <c r="G1736" s="26"/>
      <c r="I1736" s="27"/>
      <c r="K1736" s="26"/>
    </row>
    <row r="1737" customFormat="false" ht="15" hidden="false" customHeight="false" outlineLevel="0" collapsed="false">
      <c r="G1737" s="27"/>
      <c r="I1737" s="26"/>
      <c r="K1737" s="26"/>
    </row>
    <row r="1738" customFormat="false" ht="15" hidden="false" customHeight="false" outlineLevel="0" collapsed="false">
      <c r="G1738" s="26"/>
      <c r="I1738" s="27"/>
      <c r="K1738" s="26"/>
    </row>
    <row r="1739" customFormat="false" ht="15" hidden="false" customHeight="false" outlineLevel="0" collapsed="false">
      <c r="G1739" s="27"/>
      <c r="I1739" s="26"/>
      <c r="K1739" s="26"/>
    </row>
    <row r="1740" customFormat="false" ht="15" hidden="false" customHeight="false" outlineLevel="0" collapsed="false">
      <c r="G1740" s="26"/>
      <c r="I1740" s="27"/>
      <c r="K1740" s="26"/>
    </row>
    <row r="1741" customFormat="false" ht="15" hidden="false" customHeight="false" outlineLevel="0" collapsed="false">
      <c r="G1741" s="26"/>
      <c r="I1741" s="26"/>
      <c r="K1741" s="26"/>
    </row>
    <row r="1742" customFormat="false" ht="15" hidden="false" customHeight="false" outlineLevel="0" collapsed="false">
      <c r="G1742" s="27"/>
      <c r="I1742" s="26"/>
      <c r="K1742" s="26"/>
    </row>
    <row r="1743" customFormat="false" ht="15" hidden="false" customHeight="false" outlineLevel="0" collapsed="false">
      <c r="G1743" s="27"/>
      <c r="I1743" s="26"/>
      <c r="K1743" s="26"/>
    </row>
  </sheetData>
  <conditionalFormatting sqref="N1:N2">
    <cfRule type="duplicateValues" priority="2" aboveAverage="0" equalAverage="0" bottom="0" percent="0" rank="0" text="" dxfId="7"/>
  </conditionalFormatting>
  <conditionalFormatting sqref="A1:C2 A399:C1048576 C3:C397 A3:B398">
    <cfRule type="duplicateValues" priority="3" aboveAverage="0" equalAverage="0" bottom="0" percent="0" rank="0" text="" dxfId="8"/>
  </conditionalFormatting>
  <conditionalFormatting sqref="AC3:AC397">
    <cfRule type="duplicateValues" priority="4" aboveAverage="0" equalAverage="0" bottom="0" percent="0" rank="0" text="" dxfId="9"/>
  </conditionalFormatting>
  <conditionalFormatting sqref="AC1:AC1048576 M1:M1048576">
    <cfRule type="duplicateValues" priority="5" aboveAverage="0" equalAverage="0" bottom="0" percent="0" rank="0" text="" dxfId="10"/>
  </conditionalFormatting>
  <conditionalFormatting sqref="T140:T143">
    <cfRule type="duplicateValues" priority="6" aboveAverage="0" equalAverage="0" bottom="0" percent="0" rank="0" text="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743"/>
  <sheetViews>
    <sheetView showFormulas="false" showGridLines="true" showRowColHeaders="true" showZeros="true" rightToLeft="false" tabSelected="false" showOutlineSymbols="true" defaultGridColor="true" view="normal" topLeftCell="E743" colorId="64" zoomScale="100" zoomScaleNormal="100" zoomScalePageLayoutView="100" workbookViewId="0">
      <selection pane="topLeft" activeCell="O3" activeCellId="1" sqref="E744:L745 O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4.43"/>
    <col collapsed="false" customWidth="true" hidden="false" outlineLevel="0" max="3" min="3" style="1" width="31.29"/>
    <col collapsed="false" customWidth="true" hidden="false" outlineLevel="0" max="4" min="4" style="0" width="8.43"/>
    <col collapsed="false" customWidth="true" hidden="false" outlineLevel="0" max="5" min="5" style="0" width="4.57"/>
    <col collapsed="false" customWidth="true" hidden="false" outlineLevel="0" max="13" min="13" style="0" width="24.43"/>
    <col collapsed="false" customWidth="true" hidden="false" outlineLevel="0" max="28" min="28" style="0" width="31.29"/>
  </cols>
  <sheetData>
    <row r="1" customFormat="false" ht="15" hidden="false" customHeight="false" outlineLevel="0" collapsed="false">
      <c r="F1" s="0" t="s">
        <v>993</v>
      </c>
      <c r="G1" s="0" t="s">
        <v>994</v>
      </c>
      <c r="H1" s="0" t="s">
        <v>995</v>
      </c>
      <c r="P1" s="0" t="s">
        <v>993</v>
      </c>
      <c r="Q1" s="0" t="s">
        <v>994</v>
      </c>
      <c r="R1" s="0" t="s">
        <v>995</v>
      </c>
    </row>
    <row r="2" customFormat="false" ht="15" hidden="false" customHeight="false" outlineLevel="0" collapsed="false">
      <c r="A2" s="1" t="s">
        <v>996</v>
      </c>
      <c r="B2" s="1" t="s">
        <v>2</v>
      </c>
      <c r="C2" s="1" t="s">
        <v>1149</v>
      </c>
      <c r="D2" s="0" t="s">
        <v>2</v>
      </c>
      <c r="E2" s="0" t="s">
        <v>985</v>
      </c>
      <c r="F2" s="0" t="s">
        <v>998</v>
      </c>
      <c r="G2" s="0" t="s">
        <v>999</v>
      </c>
      <c r="H2" s="0" t="s">
        <v>998</v>
      </c>
      <c r="I2" s="0" t="s">
        <v>999</v>
      </c>
      <c r="J2" s="0" t="s">
        <v>998</v>
      </c>
      <c r="K2" s="0" t="s">
        <v>999</v>
      </c>
      <c r="M2" s="0" t="s">
        <v>996</v>
      </c>
      <c r="N2" s="1" t="s">
        <v>2</v>
      </c>
      <c r="O2" s="0" t="s">
        <v>985</v>
      </c>
      <c r="P2" s="0" t="s">
        <v>998</v>
      </c>
      <c r="Q2" s="0" t="s">
        <v>998</v>
      </c>
      <c r="R2" s="0" t="s">
        <v>998</v>
      </c>
      <c r="AB2" s="1" t="s">
        <v>15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12</v>
      </c>
      <c r="D3" s="0" t="s">
        <v>1001</v>
      </c>
      <c r="E3" s="0" t="n">
        <v>15</v>
      </c>
      <c r="F3" s="0" t="n">
        <v>1033</v>
      </c>
      <c r="G3" s="14" t="n">
        <v>0.9174</v>
      </c>
      <c r="H3" s="0" t="n">
        <v>0</v>
      </c>
      <c r="I3" s="15" t="n">
        <v>0</v>
      </c>
      <c r="J3" s="0" t="n">
        <v>72</v>
      </c>
      <c r="K3" s="14" t="n">
        <v>0.1485</v>
      </c>
      <c r="M3" s="0" t="s">
        <v>12</v>
      </c>
      <c r="N3" s="0" t="str">
        <f aca="false">IFERROR(VLOOKUP(A3,C$3:K$433,2,FALSE()),"")</f>
        <v>G</v>
      </c>
      <c r="O3" s="0" t="n">
        <f aca="false">IFERROR(VLOOKUP(A3,C$3:K$433,3,FALSE()),"")</f>
        <v>15</v>
      </c>
      <c r="P3" s="0" t="n">
        <f aca="false">IFERROR(VLOOKUP(A3,C$3:K$433,4,FALSE()),"")</f>
        <v>1033</v>
      </c>
      <c r="Q3" s="0" t="n">
        <f aca="false">IFERROR(VLOOKUP(A3,C$3:K$433,6,FALSE()),"")</f>
        <v>0</v>
      </c>
      <c r="R3" s="0" t="n">
        <f aca="false">IFERROR(VLOOKUP(A3,C$3:K$433,8,FALSE()),"")</f>
        <v>72</v>
      </c>
      <c r="AB3" s="1" t="s">
        <v>15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15</v>
      </c>
      <c r="D4" s="0" t="s">
        <v>16</v>
      </c>
      <c r="E4" s="0" t="n">
        <v>9</v>
      </c>
      <c r="F4" s="0" t="n">
        <v>285</v>
      </c>
      <c r="G4" s="14" t="n">
        <v>0.2529</v>
      </c>
      <c r="H4" s="0" t="n">
        <v>0</v>
      </c>
      <c r="I4" s="15" t="n">
        <v>0</v>
      </c>
      <c r="J4" s="0" t="n">
        <v>48</v>
      </c>
      <c r="K4" s="14" t="n">
        <v>0.1053</v>
      </c>
      <c r="M4" s="17" t="s">
        <v>15</v>
      </c>
      <c r="N4" s="0" t="str">
        <f aca="false">IFERROR(VLOOKUP(A4,C$3:K$433,2,FALSE()),"")</f>
        <v>TE</v>
      </c>
      <c r="O4" s="0" t="n">
        <v>11</v>
      </c>
      <c r="P4" s="0" t="n">
        <f aca="false">285+51</f>
        <v>336</v>
      </c>
      <c r="Q4" s="0" t="n">
        <f aca="false">IFERROR(VLOOKUP(A4,C$3:K$433,6,FALSE()),"")</f>
        <v>0</v>
      </c>
      <c r="R4" s="0" t="n">
        <f aca="false">48+14</f>
        <v>62</v>
      </c>
      <c r="S4" s="18" t="s">
        <v>16</v>
      </c>
      <c r="T4" s="18" t="n">
        <v>2</v>
      </c>
      <c r="U4" s="18" t="n">
        <v>51</v>
      </c>
      <c r="V4" s="24" t="n">
        <v>0.0492</v>
      </c>
      <c r="W4" s="18" t="n">
        <v>0</v>
      </c>
      <c r="X4" s="19" t="n">
        <v>0</v>
      </c>
      <c r="Y4" s="18" t="n">
        <v>14</v>
      </c>
      <c r="Z4" s="24" t="n">
        <v>0.0314</v>
      </c>
      <c r="AB4" s="1" t="s">
        <v>1150</v>
      </c>
    </row>
    <row r="5" customFormat="false" ht="15" hidden="false" customHeight="false" outlineLevel="0" collapsed="false">
      <c r="A5" s="1" t="s">
        <v>18</v>
      </c>
      <c r="B5" s="1" t="s">
        <v>19</v>
      </c>
      <c r="C5" s="1" t="s">
        <v>15</v>
      </c>
      <c r="D5" s="0" t="s">
        <v>16</v>
      </c>
      <c r="E5" s="0" t="n">
        <v>2</v>
      </c>
      <c r="F5" s="0" t="n">
        <v>51</v>
      </c>
      <c r="G5" s="14" t="n">
        <v>0.0492</v>
      </c>
      <c r="H5" s="0" t="n">
        <v>0</v>
      </c>
      <c r="I5" s="15" t="n">
        <v>0</v>
      </c>
      <c r="J5" s="0" t="n">
        <v>14</v>
      </c>
      <c r="K5" s="14" t="n">
        <v>0.0314</v>
      </c>
      <c r="M5" s="0" t="s">
        <v>18</v>
      </c>
      <c r="N5" s="0" t="str">
        <f aca="false">IFERROR(VLOOKUP(A5,C$3:K$433,2,FALSE()),"")</f>
        <v/>
      </c>
      <c r="O5" s="0" t="str">
        <f aca="false">IFERROR(VLOOKUP(A5,C$3:K$433,3,FALSE()),"")</f>
        <v/>
      </c>
      <c r="P5" s="0" t="str">
        <f aca="false">IFERROR(VLOOKUP(A5,C$3:K$433,4,FALSE()),"")</f>
        <v/>
      </c>
      <c r="Q5" s="0" t="str">
        <f aca="false">IFERROR(VLOOKUP(A5,C$3:K$433,6,FALSE()),"")</f>
        <v/>
      </c>
      <c r="R5" s="0" t="str">
        <f aca="false">IFERROR(VLOOKUP(A5,C$3:K$433,8,FALSE()),"")</f>
        <v/>
      </c>
      <c r="AB5" s="1" t="s">
        <v>1150</v>
      </c>
    </row>
    <row r="6" customFormat="false" ht="15" hidden="false" customHeight="false" outlineLevel="0" collapsed="false">
      <c r="A6" s="1" t="s">
        <v>21</v>
      </c>
      <c r="B6" s="1" t="s">
        <v>19</v>
      </c>
      <c r="C6" s="1" t="s">
        <v>26</v>
      </c>
      <c r="D6" s="0" t="s">
        <v>27</v>
      </c>
      <c r="E6" s="0" t="n">
        <v>16</v>
      </c>
      <c r="F6" s="0" t="n">
        <v>180</v>
      </c>
      <c r="G6" s="14" t="n">
        <v>0.1719</v>
      </c>
      <c r="H6" s="0" t="n">
        <v>0</v>
      </c>
      <c r="I6" s="15" t="n">
        <v>0</v>
      </c>
      <c r="J6" s="0" t="n">
        <v>196</v>
      </c>
      <c r="K6" s="14" t="n">
        <v>0.4645</v>
      </c>
      <c r="M6" s="0" t="s">
        <v>21</v>
      </c>
      <c r="N6" s="0" t="str">
        <f aca="false">IFERROR(VLOOKUP(A6,C$3:K$433,2,FALSE()),"")</f>
        <v/>
      </c>
      <c r="O6" s="0" t="str">
        <f aca="false">IFERROR(VLOOKUP(A6,C$3:K$433,3,FALSE()),"")</f>
        <v/>
      </c>
      <c r="P6" s="0" t="str">
        <f aca="false">IFERROR(VLOOKUP(A6,C$3:K$433,4,FALSE()),"")</f>
        <v/>
      </c>
      <c r="Q6" s="0" t="str">
        <f aca="false">IFERROR(VLOOKUP(A6,C$3:K$433,6,FALSE()),"")</f>
        <v/>
      </c>
      <c r="R6" s="0" t="str">
        <f aca="false">IFERROR(VLOOKUP(A6,C$3:K$433,8,FALSE()),"")</f>
        <v/>
      </c>
      <c r="AB6" s="1" t="s">
        <v>1151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36</v>
      </c>
      <c r="D7" s="0" t="s">
        <v>37</v>
      </c>
      <c r="E7" s="0" t="n">
        <v>13</v>
      </c>
      <c r="F7" s="0" t="n">
        <v>0</v>
      </c>
      <c r="G7" s="15" t="n">
        <v>0</v>
      </c>
      <c r="H7" s="0" t="n">
        <v>670</v>
      </c>
      <c r="I7" s="14" t="n">
        <v>0.6333</v>
      </c>
      <c r="J7" s="0" t="n">
        <v>147</v>
      </c>
      <c r="K7" s="14" t="n">
        <v>0.3508</v>
      </c>
      <c r="M7" s="0" t="s">
        <v>23</v>
      </c>
      <c r="N7" s="0" t="str">
        <f aca="false">IFERROR(VLOOKUP(A7,C$3:K$433,2,FALSE()),"")</f>
        <v/>
      </c>
      <c r="O7" s="0" t="str">
        <f aca="false">IFERROR(VLOOKUP(A7,C$3:K$433,3,FALSE()),"")</f>
        <v/>
      </c>
      <c r="P7" s="0" t="str">
        <f aca="false">IFERROR(VLOOKUP(A7,C$3:K$433,4,FALSE()),"")</f>
        <v/>
      </c>
      <c r="Q7" s="0" t="str">
        <f aca="false">IFERROR(VLOOKUP(A7,C$3:K$433,6,FALSE()),"")</f>
        <v/>
      </c>
      <c r="R7" s="0" t="str">
        <f aca="false">IFERROR(VLOOKUP(A7,C$3:K$433,8,FALSE()),"")</f>
        <v/>
      </c>
      <c r="AB7" s="1" t="s">
        <v>1151</v>
      </c>
    </row>
    <row r="8" customFormat="false" ht="15" hidden="false" customHeight="false" outlineLevel="0" collapsed="false">
      <c r="A8" s="1" t="s">
        <v>26</v>
      </c>
      <c r="B8" s="1" t="s">
        <v>27</v>
      </c>
      <c r="C8" s="1" t="s">
        <v>1150</v>
      </c>
      <c r="D8" s="0" t="s">
        <v>40</v>
      </c>
      <c r="E8" s="0" t="n">
        <v>6</v>
      </c>
      <c r="F8" s="0" t="n">
        <v>257</v>
      </c>
      <c r="G8" s="14" t="n">
        <v>0.2293</v>
      </c>
      <c r="H8" s="0" t="n">
        <v>0</v>
      </c>
      <c r="I8" s="15" t="n">
        <v>0</v>
      </c>
      <c r="J8" s="0" t="n">
        <v>0</v>
      </c>
      <c r="K8" s="15" t="n">
        <v>0</v>
      </c>
      <c r="M8" s="0" t="s">
        <v>26</v>
      </c>
      <c r="N8" s="0" t="str">
        <f aca="false">IFERROR(VLOOKUP(A8,C$3:K$433,2,FALSE()),"")</f>
        <v>FB</v>
      </c>
      <c r="O8" s="0" t="n">
        <f aca="false">IFERROR(VLOOKUP(A8,C$3:K$433,3,FALSE()),"")</f>
        <v>16</v>
      </c>
      <c r="P8" s="0" t="n">
        <f aca="false">IFERROR(VLOOKUP(A8,C$3:K$433,4,FALSE()),"")</f>
        <v>180</v>
      </c>
      <c r="Q8" s="0" t="n">
        <f aca="false">IFERROR(VLOOKUP(A8,C$3:K$433,6,FALSE()),"")</f>
        <v>0</v>
      </c>
      <c r="R8" s="0" t="n">
        <f aca="false">IFERROR(VLOOKUP(A8,C$3:K$433,8,FALSE()),"")</f>
        <v>196</v>
      </c>
      <c r="AB8" s="1" t="s">
        <v>1152</v>
      </c>
    </row>
    <row r="9" customFormat="false" ht="15" hidden="false" customHeight="false" outlineLevel="0" collapsed="false">
      <c r="A9" s="1" t="s">
        <v>29</v>
      </c>
      <c r="B9" s="1" t="s">
        <v>30</v>
      </c>
      <c r="C9" s="1" t="s">
        <v>1150</v>
      </c>
      <c r="D9" s="0" t="s">
        <v>40</v>
      </c>
      <c r="E9" s="0" t="n">
        <v>4</v>
      </c>
      <c r="F9" s="0" t="n">
        <v>44</v>
      </c>
      <c r="G9" s="14" t="n">
        <v>0.0424</v>
      </c>
      <c r="H9" s="0" t="n">
        <v>0</v>
      </c>
      <c r="I9" s="15" t="n">
        <v>0</v>
      </c>
      <c r="J9" s="0" t="n">
        <v>0</v>
      </c>
      <c r="K9" s="15" t="n">
        <v>0</v>
      </c>
      <c r="M9" s="0" t="s">
        <v>29</v>
      </c>
      <c r="N9" s="0" t="str">
        <f aca="false">IFERROR(VLOOKUP(A9,C$3:K$433,2,FALSE()),"")</f>
        <v/>
      </c>
      <c r="O9" s="0" t="str">
        <f aca="false">IFERROR(VLOOKUP(A9,C$3:K$433,3,FALSE()),"")</f>
        <v/>
      </c>
      <c r="P9" s="0" t="str">
        <f aca="false">IFERROR(VLOOKUP(A9,C$3:K$433,4,FALSE()),"")</f>
        <v/>
      </c>
      <c r="Q9" s="0" t="str">
        <f aca="false">IFERROR(VLOOKUP(A9,C$3:K$433,6,FALSE()),"")</f>
        <v/>
      </c>
      <c r="R9" s="0" t="str">
        <f aca="false">IFERROR(VLOOKUP(A9,C$3:K$433,8,FALSE()),"")</f>
        <v/>
      </c>
      <c r="AB9" s="1" t="s">
        <v>1152</v>
      </c>
    </row>
    <row r="10" customFormat="false" ht="15" hidden="false" customHeight="false" outlineLevel="0" collapsed="false">
      <c r="A10" s="1" t="s">
        <v>32</v>
      </c>
      <c r="B10" s="1" t="s">
        <v>13</v>
      </c>
      <c r="C10" s="1" t="s">
        <v>1151</v>
      </c>
      <c r="D10" s="0" t="s">
        <v>85</v>
      </c>
      <c r="E10" s="0" t="n">
        <v>10</v>
      </c>
      <c r="F10" s="0" t="n">
        <v>0</v>
      </c>
      <c r="G10" s="15" t="n">
        <v>0</v>
      </c>
      <c r="H10" s="0" t="n">
        <v>149</v>
      </c>
      <c r="I10" s="14" t="n">
        <v>0.1419</v>
      </c>
      <c r="J10" s="0" t="n">
        <v>0</v>
      </c>
      <c r="K10" s="15" t="n">
        <v>0</v>
      </c>
      <c r="M10" s="0" t="s">
        <v>32</v>
      </c>
      <c r="N10" s="0" t="str">
        <f aca="false">IFERROR(VLOOKUP(A10,C$3:K$433,2,FALSE()),"")</f>
        <v/>
      </c>
      <c r="O10" s="0" t="str">
        <f aca="false">IFERROR(VLOOKUP(A10,C$3:K$433,3,FALSE()),"")</f>
        <v/>
      </c>
      <c r="P10" s="0" t="str">
        <f aca="false">IFERROR(VLOOKUP(A10,C$3:K$433,4,FALSE()),"")</f>
        <v/>
      </c>
      <c r="Q10" s="0" t="str">
        <f aca="false">IFERROR(VLOOKUP(A10,C$3:K$433,6,FALSE()),"")</f>
        <v/>
      </c>
      <c r="R10" s="0" t="str">
        <f aca="false">IFERROR(VLOOKUP(A10,C$3:K$433,8,FALSE()),"")</f>
        <v/>
      </c>
      <c r="AB10" s="1" t="s">
        <v>1153</v>
      </c>
    </row>
    <row r="11" customFormat="false" ht="15" hidden="false" customHeight="false" outlineLevel="0" collapsed="false">
      <c r="A11" s="1" t="s">
        <v>33</v>
      </c>
      <c r="B11" s="1" t="s">
        <v>34</v>
      </c>
      <c r="C11" s="1" t="s">
        <v>1151</v>
      </c>
      <c r="D11" s="0" t="s">
        <v>85</v>
      </c>
      <c r="E11" s="0" t="n">
        <v>2</v>
      </c>
      <c r="F11" s="0" t="n">
        <v>0</v>
      </c>
      <c r="G11" s="15" t="n">
        <v>0</v>
      </c>
      <c r="H11" s="0" t="n">
        <v>13</v>
      </c>
      <c r="I11" s="14" t="n">
        <v>0.0132</v>
      </c>
      <c r="J11" s="0" t="n">
        <v>4</v>
      </c>
      <c r="K11" s="14" t="n">
        <v>0.0088</v>
      </c>
      <c r="M11" s="0" t="s">
        <v>33</v>
      </c>
      <c r="N11" s="0" t="str">
        <f aca="false">IFERROR(VLOOKUP(A11,C$3:K$433,2,FALSE()),"")</f>
        <v/>
      </c>
      <c r="O11" s="0" t="str">
        <f aca="false">IFERROR(VLOOKUP(A11,C$3:K$433,3,FALSE()),"")</f>
        <v/>
      </c>
      <c r="P11" s="0" t="str">
        <f aca="false">IFERROR(VLOOKUP(A11,C$3:K$433,4,FALSE()),"")</f>
        <v/>
      </c>
      <c r="Q11" s="0" t="str">
        <f aca="false">IFERROR(VLOOKUP(A11,C$3:K$433,6,FALSE()),"")</f>
        <v/>
      </c>
      <c r="R11" s="0" t="str">
        <f aca="false">IFERROR(VLOOKUP(A11,C$3:K$433,8,FALSE()),"")</f>
        <v/>
      </c>
      <c r="AB11" s="1" t="s">
        <v>1153</v>
      </c>
    </row>
    <row r="12" customFormat="false" ht="15" hidden="false" customHeight="false" outlineLevel="0" collapsed="false">
      <c r="A12" s="1" t="s">
        <v>36</v>
      </c>
      <c r="B12" s="1" t="s">
        <v>37</v>
      </c>
      <c r="C12" s="1" t="s">
        <v>39</v>
      </c>
      <c r="D12" s="0" t="s">
        <v>40</v>
      </c>
      <c r="E12" s="0" t="n">
        <v>15</v>
      </c>
      <c r="F12" s="0" t="n">
        <v>52</v>
      </c>
      <c r="G12" s="14" t="n">
        <v>0.0506</v>
      </c>
      <c r="H12" s="0" t="n">
        <v>0</v>
      </c>
      <c r="I12" s="15" t="n">
        <v>0</v>
      </c>
      <c r="J12" s="0" t="n">
        <v>171</v>
      </c>
      <c r="K12" s="14" t="n">
        <v>0.3701</v>
      </c>
      <c r="M12" s="0" t="s">
        <v>36</v>
      </c>
      <c r="N12" s="0" t="str">
        <f aca="false">IFERROR(VLOOKUP(A12,C$3:K$433,2,FALSE()),"")</f>
        <v>FS</v>
      </c>
      <c r="O12" s="0" t="n">
        <f aca="false">IFERROR(VLOOKUP(A12,C$3:K$433,3,FALSE()),"")</f>
        <v>13</v>
      </c>
      <c r="P12" s="0" t="n">
        <f aca="false">IFERROR(VLOOKUP(A12,C$3:K$433,4,FALSE()),"")</f>
        <v>0</v>
      </c>
      <c r="Q12" s="0" t="n">
        <f aca="false">IFERROR(VLOOKUP(A12,C$3:K$433,6,FALSE()),"")</f>
        <v>670</v>
      </c>
      <c r="R12" s="0" t="n">
        <f aca="false">IFERROR(VLOOKUP(A12,C$3:K$433,8,FALSE()),"")</f>
        <v>147</v>
      </c>
      <c r="AB12" s="1" t="s">
        <v>1154</v>
      </c>
    </row>
    <row r="13" customFormat="false" ht="15" hidden="false" customHeight="false" outlineLevel="0" collapsed="false">
      <c r="A13" s="1" t="s">
        <v>39</v>
      </c>
      <c r="B13" s="1" t="s">
        <v>40</v>
      </c>
      <c r="C13" s="1" t="s">
        <v>50</v>
      </c>
      <c r="D13" s="0" t="s">
        <v>80</v>
      </c>
      <c r="E13" s="0" t="n">
        <v>11</v>
      </c>
      <c r="F13" s="0" t="n">
        <v>723</v>
      </c>
      <c r="G13" s="14" t="n">
        <v>0.6639</v>
      </c>
      <c r="H13" s="0" t="n">
        <v>0</v>
      </c>
      <c r="I13" s="15" t="n">
        <v>0</v>
      </c>
      <c r="J13" s="0" t="n">
        <v>3</v>
      </c>
      <c r="K13" s="14" t="n">
        <v>0.007</v>
      </c>
      <c r="M13" s="0" t="s">
        <v>39</v>
      </c>
      <c r="N13" s="0" t="str">
        <f aca="false">IFERROR(VLOOKUP(A13,C$3:K$433,2,FALSE()),"")</f>
        <v>RB</v>
      </c>
      <c r="O13" s="0" t="n">
        <f aca="false">IFERROR(VLOOKUP(A13,C$3:K$433,3,FALSE()),"")</f>
        <v>15</v>
      </c>
      <c r="P13" s="0" t="n">
        <f aca="false">IFERROR(VLOOKUP(A13,C$3:K$433,4,FALSE()),"")</f>
        <v>52</v>
      </c>
      <c r="Q13" s="0" t="n">
        <f aca="false">IFERROR(VLOOKUP(A13,C$3:K$433,6,FALSE()),"")</f>
        <v>0</v>
      </c>
      <c r="R13" s="0" t="n">
        <f aca="false">IFERROR(VLOOKUP(A13,C$3:K$433,8,FALSE()),"")</f>
        <v>171</v>
      </c>
      <c r="AB13" s="1" t="s">
        <v>1154</v>
      </c>
    </row>
    <row r="14" customFormat="false" ht="15" hidden="false" customHeight="false" outlineLevel="0" collapsed="false">
      <c r="A14" s="1" t="s">
        <v>42</v>
      </c>
      <c r="B14" s="1" t="s">
        <v>13</v>
      </c>
      <c r="C14" s="1" t="s">
        <v>57</v>
      </c>
      <c r="D14" s="0" t="s">
        <v>34</v>
      </c>
      <c r="E14" s="0" t="n">
        <v>14</v>
      </c>
      <c r="F14" s="0" t="n">
        <v>710</v>
      </c>
      <c r="G14" s="14" t="n">
        <v>0.7044</v>
      </c>
      <c r="H14" s="0" t="n">
        <v>0</v>
      </c>
      <c r="I14" s="15" t="n">
        <v>0</v>
      </c>
      <c r="J14" s="0" t="n">
        <v>2</v>
      </c>
      <c r="K14" s="14" t="n">
        <v>0.0047</v>
      </c>
      <c r="M14" s="0" t="s">
        <v>42</v>
      </c>
      <c r="N14" s="0" t="str">
        <f aca="false">IFERROR(VLOOKUP(A14,C$3:K$433,2,FALSE()),"")</f>
        <v/>
      </c>
      <c r="O14" s="0" t="str">
        <f aca="false">IFERROR(VLOOKUP(A14,C$3:K$433,3,FALSE()),"")</f>
        <v/>
      </c>
      <c r="P14" s="0" t="str">
        <f aca="false">IFERROR(VLOOKUP(A14,C$3:K$433,4,FALSE()),"")</f>
        <v/>
      </c>
      <c r="Q14" s="0" t="str">
        <f aca="false">IFERROR(VLOOKUP(A14,C$3:K$433,6,FALSE()),"")</f>
        <v/>
      </c>
      <c r="R14" s="0" t="str">
        <f aca="false">IFERROR(VLOOKUP(A14,C$3:K$433,8,FALSE()),"")</f>
        <v/>
      </c>
      <c r="AB14" s="1" t="s">
        <v>1155</v>
      </c>
    </row>
    <row r="15" customFormat="false" ht="15" hidden="false" customHeight="false" outlineLevel="0" collapsed="false">
      <c r="A15" s="1" t="s">
        <v>44</v>
      </c>
      <c r="B15" s="1" t="s">
        <v>24</v>
      </c>
      <c r="C15" s="1" t="s">
        <v>61</v>
      </c>
      <c r="D15" s="0" t="s">
        <v>40</v>
      </c>
      <c r="E15" s="0" t="n">
        <v>14</v>
      </c>
      <c r="F15" s="0" t="n">
        <v>378</v>
      </c>
      <c r="G15" s="14" t="n">
        <v>0.3631</v>
      </c>
      <c r="H15" s="0" t="n">
        <v>0</v>
      </c>
      <c r="I15" s="15" t="n">
        <v>0</v>
      </c>
      <c r="J15" s="0" t="n">
        <v>11</v>
      </c>
      <c r="K15" s="14" t="n">
        <v>0.0234</v>
      </c>
      <c r="M15" s="0" t="s">
        <v>44</v>
      </c>
      <c r="N15" s="0" t="str">
        <f aca="false">IFERROR(VLOOKUP(A15,C$3:K$433,2,FALSE()),"")</f>
        <v/>
      </c>
      <c r="O15" s="0" t="str">
        <f aca="false">IFERROR(VLOOKUP(A15,C$3:K$433,3,FALSE()),"")</f>
        <v/>
      </c>
      <c r="P15" s="0" t="str">
        <f aca="false">IFERROR(VLOOKUP(A15,C$3:K$433,4,FALSE()),"")</f>
        <v/>
      </c>
      <c r="Q15" s="0" t="str">
        <f aca="false">IFERROR(VLOOKUP(A15,C$3:K$433,6,FALSE()),"")</f>
        <v/>
      </c>
      <c r="R15" s="0" t="str">
        <f aca="false">IFERROR(VLOOKUP(A15,C$3:K$433,8,FALSE()),"")</f>
        <v/>
      </c>
      <c r="AB15" s="1" t="s">
        <v>1155</v>
      </c>
    </row>
    <row r="16" customFormat="false" ht="15" hidden="false" customHeight="false" outlineLevel="0" collapsed="false">
      <c r="A16" s="1" t="s">
        <v>46</v>
      </c>
      <c r="B16" s="1" t="s">
        <v>47</v>
      </c>
      <c r="C16" s="1" t="s">
        <v>1152</v>
      </c>
      <c r="D16" s="0" t="s">
        <v>40</v>
      </c>
      <c r="E16" s="0" t="n">
        <v>8</v>
      </c>
      <c r="F16" s="0" t="n">
        <v>246</v>
      </c>
      <c r="G16" s="14" t="n">
        <v>0.2194</v>
      </c>
      <c r="H16" s="0" t="n">
        <v>0</v>
      </c>
      <c r="I16" s="15" t="n">
        <v>0</v>
      </c>
      <c r="J16" s="0" t="n">
        <v>0</v>
      </c>
      <c r="K16" s="15" t="n">
        <v>0</v>
      </c>
      <c r="M16" s="0" t="s">
        <v>46</v>
      </c>
      <c r="N16" s="0" t="str">
        <f aca="false">IFERROR(VLOOKUP(A16,C$3:K$433,2,FALSE()),"")</f>
        <v/>
      </c>
      <c r="O16" s="0" t="str">
        <f aca="false">IFERROR(VLOOKUP(A16,C$3:K$433,3,FALSE()),"")</f>
        <v/>
      </c>
      <c r="P16" s="0" t="str">
        <f aca="false">IFERROR(VLOOKUP(A16,C$3:K$433,4,FALSE()),"")</f>
        <v/>
      </c>
      <c r="Q16" s="0" t="str">
        <f aca="false">IFERROR(VLOOKUP(A16,C$3:K$433,6,FALSE()),"")</f>
        <v/>
      </c>
      <c r="R16" s="0" t="str">
        <f aca="false">IFERROR(VLOOKUP(A16,C$3:K$433,8,FALSE()),"")</f>
        <v/>
      </c>
      <c r="AB16" s="1" t="s">
        <v>1011</v>
      </c>
    </row>
    <row r="17" customFormat="false" ht="15" hidden="false" customHeight="false" outlineLevel="0" collapsed="false">
      <c r="A17" s="1" t="s">
        <v>48</v>
      </c>
      <c r="B17" s="1" t="s">
        <v>47</v>
      </c>
      <c r="C17" s="1" t="s">
        <v>1152</v>
      </c>
      <c r="D17" s="0" t="s">
        <v>40</v>
      </c>
      <c r="E17" s="0" t="n">
        <v>4</v>
      </c>
      <c r="F17" s="0" t="n">
        <v>69</v>
      </c>
      <c r="G17" s="14" t="n">
        <v>0.063</v>
      </c>
      <c r="H17" s="0" t="n">
        <v>0</v>
      </c>
      <c r="I17" s="15" t="n">
        <v>0</v>
      </c>
      <c r="J17" s="0" t="n">
        <v>0</v>
      </c>
      <c r="K17" s="15" t="n">
        <v>0</v>
      </c>
      <c r="M17" s="0" t="s">
        <v>48</v>
      </c>
      <c r="N17" s="0" t="str">
        <f aca="false">IFERROR(VLOOKUP(A17,C$3:K$433,2,FALSE()),"")</f>
        <v/>
      </c>
      <c r="O17" s="0" t="str">
        <f aca="false">IFERROR(VLOOKUP(A17,C$3:K$433,3,FALSE()),"")</f>
        <v/>
      </c>
      <c r="P17" s="0" t="str">
        <f aca="false">IFERROR(VLOOKUP(A17,C$3:K$433,4,FALSE()),"")</f>
        <v/>
      </c>
      <c r="Q17" s="0" t="str">
        <f aca="false">IFERROR(VLOOKUP(A17,C$3:K$433,6,FALSE()),"")</f>
        <v/>
      </c>
      <c r="R17" s="0" t="str">
        <f aca="false">IFERROR(VLOOKUP(A17,C$3:K$433,8,FALSE()),"")</f>
        <v/>
      </c>
      <c r="AB17" s="1" t="s">
        <v>1011</v>
      </c>
    </row>
    <row r="18" customFormat="false" ht="15" hidden="false" customHeight="false" outlineLevel="0" collapsed="false">
      <c r="A18" s="1" t="s">
        <v>50</v>
      </c>
      <c r="B18" s="1" t="s">
        <v>13</v>
      </c>
      <c r="C18" s="1" t="s">
        <v>67</v>
      </c>
      <c r="D18" s="0" t="s">
        <v>1014</v>
      </c>
      <c r="E18" s="0" t="n">
        <v>6</v>
      </c>
      <c r="F18" s="0" t="n">
        <v>21</v>
      </c>
      <c r="G18" s="14" t="n">
        <v>0.0194</v>
      </c>
      <c r="H18" s="0" t="n">
        <v>0</v>
      </c>
      <c r="I18" s="15" t="n">
        <v>0</v>
      </c>
      <c r="J18" s="0" t="n">
        <v>34</v>
      </c>
      <c r="K18" s="14" t="n">
        <v>0.0723</v>
      </c>
      <c r="M18" s="0" t="s">
        <v>50</v>
      </c>
      <c r="N18" s="0" t="str">
        <f aca="false">IFERROR(VLOOKUP(A18,C$3:K$433,2,FALSE()),"")</f>
        <v>C</v>
      </c>
      <c r="O18" s="0" t="n">
        <f aca="false">IFERROR(VLOOKUP(A18,C$3:K$433,3,FALSE()),"")</f>
        <v>11</v>
      </c>
      <c r="P18" s="0" t="n">
        <f aca="false">IFERROR(VLOOKUP(A18,C$3:K$433,4,FALSE()),"")</f>
        <v>723</v>
      </c>
      <c r="Q18" s="0" t="n">
        <f aca="false">IFERROR(VLOOKUP(A18,C$3:K$433,6,FALSE()),"")</f>
        <v>0</v>
      </c>
      <c r="R18" s="0" t="n">
        <f aca="false">IFERROR(VLOOKUP(A18,C$3:K$433,8,FALSE()),"")</f>
        <v>3</v>
      </c>
      <c r="AB18" s="1" t="s">
        <v>1013</v>
      </c>
    </row>
    <row r="19" customFormat="false" ht="15" hidden="false" customHeight="false" outlineLevel="0" collapsed="false">
      <c r="A19" s="1" t="s">
        <v>52</v>
      </c>
      <c r="B19" s="1" t="s">
        <v>40</v>
      </c>
      <c r="C19" s="1" t="s">
        <v>78</v>
      </c>
      <c r="D19" s="0" t="s">
        <v>1001</v>
      </c>
      <c r="E19" s="0" t="n">
        <v>15</v>
      </c>
      <c r="F19" s="0" t="n">
        <v>919</v>
      </c>
      <c r="G19" s="14" t="n">
        <v>0.8862</v>
      </c>
      <c r="H19" s="0" t="n">
        <v>0</v>
      </c>
      <c r="I19" s="15" t="n">
        <v>0</v>
      </c>
      <c r="J19" s="0" t="n">
        <v>65</v>
      </c>
      <c r="K19" s="14" t="n">
        <v>0.1407</v>
      </c>
      <c r="M19" s="0" t="s">
        <v>52</v>
      </c>
      <c r="N19" s="0" t="str">
        <f aca="false">IFERROR(VLOOKUP(A19,C$3:K$433,2,FALSE()),"")</f>
        <v/>
      </c>
      <c r="O19" s="0" t="str">
        <f aca="false">IFERROR(VLOOKUP(A19,C$3:K$433,3,FALSE()),"")</f>
        <v/>
      </c>
      <c r="P19" s="0" t="str">
        <f aca="false">IFERROR(VLOOKUP(A19,C$3:K$433,4,FALSE()),"")</f>
        <v/>
      </c>
      <c r="Q19" s="0" t="str">
        <f aca="false">IFERROR(VLOOKUP(A19,C$3:K$433,6,FALSE()),"")</f>
        <v/>
      </c>
      <c r="R19" s="0" t="str">
        <f aca="false">IFERROR(VLOOKUP(A19,C$3:K$433,8,FALSE()),"")</f>
        <v/>
      </c>
      <c r="AB19" s="1" t="s">
        <v>1013</v>
      </c>
    </row>
    <row r="20" customFormat="false" ht="15" hidden="false" customHeight="false" outlineLevel="0" collapsed="false">
      <c r="A20" s="1" t="s">
        <v>54</v>
      </c>
      <c r="B20" s="1" t="s">
        <v>55</v>
      </c>
      <c r="C20" s="1" t="s">
        <v>1153</v>
      </c>
      <c r="D20" s="0" t="s">
        <v>34</v>
      </c>
      <c r="E20" s="0" t="n">
        <v>2</v>
      </c>
      <c r="F20" s="0" t="n">
        <v>4</v>
      </c>
      <c r="G20" s="14" t="n">
        <v>0.0038</v>
      </c>
      <c r="H20" s="0" t="n">
        <v>0</v>
      </c>
      <c r="I20" s="15" t="n">
        <v>0</v>
      </c>
      <c r="J20" s="0" t="n">
        <v>32</v>
      </c>
      <c r="K20" s="14" t="n">
        <v>0.0679</v>
      </c>
      <c r="M20" s="0" t="s">
        <v>54</v>
      </c>
      <c r="N20" s="0" t="str">
        <f aca="false">IFERROR(VLOOKUP(A20,C$3:K$433,2,FALSE()),"")</f>
        <v/>
      </c>
      <c r="O20" s="0" t="str">
        <f aca="false">IFERROR(VLOOKUP(A20,C$3:K$433,3,FALSE()),"")</f>
        <v/>
      </c>
      <c r="P20" s="0" t="str">
        <f aca="false">IFERROR(VLOOKUP(A20,C$3:K$433,4,FALSE()),"")</f>
        <v/>
      </c>
      <c r="Q20" s="0" t="str">
        <f aca="false">IFERROR(VLOOKUP(A20,C$3:K$433,6,FALSE()),"")</f>
        <v/>
      </c>
      <c r="R20" s="0" t="str">
        <f aca="false">IFERROR(VLOOKUP(A20,C$3:K$433,8,FALSE()),"")</f>
        <v/>
      </c>
      <c r="AB20" s="1" t="s">
        <v>1013</v>
      </c>
    </row>
    <row r="21" customFormat="false" ht="15" hidden="false" customHeight="false" outlineLevel="0" collapsed="false">
      <c r="A21" s="1" t="s">
        <v>57</v>
      </c>
      <c r="B21" s="1" t="s">
        <v>34</v>
      </c>
      <c r="C21" s="1" t="s">
        <v>1153</v>
      </c>
      <c r="D21" s="0" t="s">
        <v>34</v>
      </c>
      <c r="E21" s="0" t="n">
        <v>1</v>
      </c>
      <c r="F21" s="0" t="n">
        <v>1</v>
      </c>
      <c r="G21" s="14" t="n">
        <v>0.0009</v>
      </c>
      <c r="H21" s="0" t="n">
        <v>0</v>
      </c>
      <c r="I21" s="15" t="n">
        <v>0</v>
      </c>
      <c r="J21" s="0" t="n">
        <v>0</v>
      </c>
      <c r="K21" s="15" t="n">
        <v>0</v>
      </c>
      <c r="M21" s="0" t="s">
        <v>57</v>
      </c>
      <c r="N21" s="0" t="str">
        <f aca="false">IFERROR(VLOOKUP(A21,C$3:K$433,2,FALSE()),"")</f>
        <v>WR</v>
      </c>
      <c r="O21" s="0" t="n">
        <f aca="false">IFERROR(VLOOKUP(A21,C$3:K$433,3,FALSE()),"")</f>
        <v>14</v>
      </c>
      <c r="P21" s="0" t="n">
        <f aca="false">IFERROR(VLOOKUP(A21,C$3:K$433,4,FALSE()),"")</f>
        <v>710</v>
      </c>
      <c r="Q21" s="0" t="n">
        <f aca="false">IFERROR(VLOOKUP(A21,C$3:K$433,6,FALSE()),"")</f>
        <v>0</v>
      </c>
      <c r="R21" s="0" t="n">
        <f aca="false">IFERROR(VLOOKUP(A21,C$3:K$433,8,FALSE()),"")</f>
        <v>2</v>
      </c>
      <c r="AB21" s="1" t="s">
        <v>1156</v>
      </c>
    </row>
    <row r="22" customFormat="false" ht="15" hidden="false" customHeight="false" outlineLevel="0" collapsed="false">
      <c r="A22" s="1" t="s">
        <v>59</v>
      </c>
      <c r="B22" s="1" t="s">
        <v>19</v>
      </c>
      <c r="C22" s="1" t="s">
        <v>84</v>
      </c>
      <c r="D22" s="0" t="s">
        <v>55</v>
      </c>
      <c r="E22" s="0" t="n">
        <v>9</v>
      </c>
      <c r="F22" s="0" t="n">
        <v>0</v>
      </c>
      <c r="G22" s="15" t="n">
        <v>0</v>
      </c>
      <c r="H22" s="0" t="n">
        <v>193</v>
      </c>
      <c r="I22" s="14" t="n">
        <v>0.1885</v>
      </c>
      <c r="J22" s="0" t="n">
        <v>23</v>
      </c>
      <c r="K22" s="14" t="n">
        <v>0.0467</v>
      </c>
      <c r="M22" s="0" t="s">
        <v>59</v>
      </c>
      <c r="N22" s="0" t="str">
        <f aca="false">IFERROR(VLOOKUP(A22,C$3:K$433,2,FALSE()),"")</f>
        <v/>
      </c>
      <c r="O22" s="0" t="str">
        <f aca="false">IFERROR(VLOOKUP(A22,C$3:K$433,3,FALSE()),"")</f>
        <v/>
      </c>
      <c r="P22" s="0" t="str">
        <f aca="false">IFERROR(VLOOKUP(A22,C$3:K$433,4,FALSE()),"")</f>
        <v/>
      </c>
      <c r="Q22" s="0" t="str">
        <f aca="false">IFERROR(VLOOKUP(A22,C$3:K$433,6,FALSE()),"")</f>
        <v/>
      </c>
      <c r="R22" s="0" t="str">
        <f aca="false">IFERROR(VLOOKUP(A22,C$3:K$433,8,FALSE()),"")</f>
        <v/>
      </c>
      <c r="AB22" s="1" t="s">
        <v>1156</v>
      </c>
    </row>
    <row r="23" customFormat="false" ht="15" hidden="false" customHeight="false" outlineLevel="0" collapsed="false">
      <c r="A23" s="1" t="s">
        <v>61</v>
      </c>
      <c r="B23" s="1" t="s">
        <v>40</v>
      </c>
      <c r="C23" s="1" t="s">
        <v>91</v>
      </c>
      <c r="D23" s="0" t="s">
        <v>1003</v>
      </c>
      <c r="E23" s="0" t="n">
        <v>16</v>
      </c>
      <c r="F23" s="0" t="n">
        <v>0</v>
      </c>
      <c r="G23" s="15" t="n">
        <v>0</v>
      </c>
      <c r="H23" s="0" t="n">
        <v>269</v>
      </c>
      <c r="I23" s="14" t="n">
        <v>0.2742</v>
      </c>
      <c r="J23" s="0" t="n">
        <v>317</v>
      </c>
      <c r="K23" s="14" t="n">
        <v>0.7172</v>
      </c>
      <c r="M23" s="0" t="s">
        <v>61</v>
      </c>
      <c r="N23" s="0" t="str">
        <f aca="false">IFERROR(VLOOKUP(A23,C$3:K$433,2,FALSE()),"")</f>
        <v>RB</v>
      </c>
      <c r="O23" s="0" t="n">
        <f aca="false">IFERROR(VLOOKUP(A23,C$3:K$433,3,FALSE()),"")</f>
        <v>14</v>
      </c>
      <c r="P23" s="0" t="n">
        <f aca="false">IFERROR(VLOOKUP(A23,C$3:K$433,4,FALSE()),"")</f>
        <v>378</v>
      </c>
      <c r="Q23" s="0" t="n">
        <f aca="false">IFERROR(VLOOKUP(A23,C$3:K$433,6,FALSE()),"")</f>
        <v>0</v>
      </c>
      <c r="R23" s="0" t="n">
        <f aca="false">IFERROR(VLOOKUP(A23,C$3:K$433,8,FALSE()),"")</f>
        <v>11</v>
      </c>
      <c r="AB23" s="1" t="s">
        <v>1157</v>
      </c>
    </row>
    <row r="24" customFormat="false" ht="15" hidden="false" customHeight="false" outlineLevel="0" collapsed="false">
      <c r="A24" s="1" t="s">
        <v>63</v>
      </c>
      <c r="B24" s="1" t="s">
        <v>34</v>
      </c>
      <c r="C24" s="1" t="s">
        <v>93</v>
      </c>
      <c r="D24" s="0" t="s">
        <v>37</v>
      </c>
      <c r="E24" s="0" t="n">
        <v>16</v>
      </c>
      <c r="F24" s="0" t="n">
        <v>0</v>
      </c>
      <c r="G24" s="15" t="n">
        <v>0</v>
      </c>
      <c r="H24" s="0" t="n">
        <v>197</v>
      </c>
      <c r="I24" s="14" t="n">
        <v>0.198</v>
      </c>
      <c r="J24" s="0" t="n">
        <v>284</v>
      </c>
      <c r="K24" s="14" t="n">
        <v>0.6339</v>
      </c>
      <c r="M24" s="0" t="s">
        <v>63</v>
      </c>
      <c r="N24" s="0" t="str">
        <f aca="false">IFERROR(VLOOKUP(A24,C$3:K$433,2,FALSE()),"")</f>
        <v/>
      </c>
      <c r="O24" s="0" t="str">
        <f aca="false">IFERROR(VLOOKUP(A24,C$3:K$433,3,FALSE()),"")</f>
        <v/>
      </c>
      <c r="P24" s="0" t="str">
        <f aca="false">IFERROR(VLOOKUP(A24,C$3:K$433,4,FALSE()),"")</f>
        <v/>
      </c>
      <c r="Q24" s="0" t="str">
        <f aca="false">IFERROR(VLOOKUP(A24,C$3:K$433,6,FALSE()),"")</f>
        <v/>
      </c>
      <c r="R24" s="0" t="str">
        <f aca="false">IFERROR(VLOOKUP(A24,C$3:K$433,8,FALSE()),"")</f>
        <v/>
      </c>
      <c r="AB24" s="1" t="s">
        <v>1157</v>
      </c>
    </row>
    <row r="25" customFormat="false" ht="15" hidden="false" customHeight="false" outlineLevel="0" collapsed="false">
      <c r="A25" s="1" t="s">
        <v>65</v>
      </c>
      <c r="B25" s="1" t="s">
        <v>34</v>
      </c>
      <c r="C25" s="1" t="s">
        <v>97</v>
      </c>
      <c r="D25" s="0" t="s">
        <v>55</v>
      </c>
      <c r="E25" s="0" t="n">
        <v>4</v>
      </c>
      <c r="F25" s="0" t="n">
        <v>0</v>
      </c>
      <c r="G25" s="15" t="n">
        <v>0</v>
      </c>
      <c r="H25" s="0" t="n">
        <v>5</v>
      </c>
      <c r="I25" s="14" t="n">
        <v>0.0046</v>
      </c>
      <c r="J25" s="0" t="n">
        <v>60</v>
      </c>
      <c r="K25" s="14" t="n">
        <v>0.1325</v>
      </c>
      <c r="M25" s="0" t="s">
        <v>65</v>
      </c>
      <c r="N25" s="0" t="str">
        <f aca="false">IFERROR(VLOOKUP(A25,C$3:K$433,2,FALSE()),"")</f>
        <v/>
      </c>
      <c r="O25" s="0" t="str">
        <f aca="false">IFERROR(VLOOKUP(A25,C$3:K$433,3,FALSE()),"")</f>
        <v/>
      </c>
      <c r="P25" s="0" t="str">
        <f aca="false">IFERROR(VLOOKUP(A25,C$3:K$433,4,FALSE()),"")</f>
        <v/>
      </c>
      <c r="Q25" s="0" t="str">
        <f aca="false">IFERROR(VLOOKUP(A25,C$3:K$433,6,FALSE()),"")</f>
        <v/>
      </c>
      <c r="R25" s="0" t="str">
        <f aca="false">IFERROR(VLOOKUP(A25,C$3:K$433,8,FALSE()),"")</f>
        <v/>
      </c>
      <c r="AB25" s="1" t="s">
        <v>1158</v>
      </c>
    </row>
    <row r="26" customFormat="false" ht="15" hidden="false" customHeight="false" outlineLevel="0" collapsed="false">
      <c r="A26" s="1" t="s">
        <v>67</v>
      </c>
      <c r="B26" s="1" t="s">
        <v>68</v>
      </c>
      <c r="C26" s="1" t="s">
        <v>107</v>
      </c>
      <c r="D26" s="0" t="s">
        <v>1001</v>
      </c>
      <c r="E26" s="0" t="n">
        <v>8</v>
      </c>
      <c r="F26" s="0" t="n">
        <v>424</v>
      </c>
      <c r="G26" s="14" t="n">
        <v>0.419</v>
      </c>
      <c r="H26" s="0" t="n">
        <v>0</v>
      </c>
      <c r="I26" s="15" t="n">
        <v>0</v>
      </c>
      <c r="J26" s="0" t="n">
        <v>28</v>
      </c>
      <c r="K26" s="14" t="n">
        <v>0.0588</v>
      </c>
      <c r="M26" s="0" t="s">
        <v>67</v>
      </c>
      <c r="N26" s="0" t="str">
        <f aca="false">IFERROR(VLOOKUP(A26,C$3:K$433,2,FALSE()),"")</f>
        <v>T</v>
      </c>
      <c r="O26" s="0" t="n">
        <f aca="false">IFERROR(VLOOKUP(A26,C$3:K$433,3,FALSE()),"")</f>
        <v>6</v>
      </c>
      <c r="P26" s="0" t="n">
        <f aca="false">IFERROR(VLOOKUP(A26,C$3:K$433,4,FALSE()),"")</f>
        <v>21</v>
      </c>
      <c r="Q26" s="0" t="n">
        <f aca="false">IFERROR(VLOOKUP(A26,C$3:K$433,6,FALSE()),"")</f>
        <v>0</v>
      </c>
      <c r="R26" s="0" t="n">
        <f aca="false">IFERROR(VLOOKUP(A26,C$3:K$433,8,FALSE()),"")</f>
        <v>34</v>
      </c>
      <c r="AB26" s="1" t="s">
        <v>1158</v>
      </c>
    </row>
    <row r="27" customFormat="false" ht="15" hidden="false" customHeight="false" outlineLevel="0" collapsed="false">
      <c r="A27" s="1" t="s">
        <v>70</v>
      </c>
      <c r="B27" s="1" t="s">
        <v>71</v>
      </c>
      <c r="C27" s="1" t="s">
        <v>108</v>
      </c>
      <c r="D27" s="0" t="s">
        <v>55</v>
      </c>
      <c r="E27" s="0" t="n">
        <v>6</v>
      </c>
      <c r="F27" s="0" t="n">
        <v>0</v>
      </c>
      <c r="G27" s="15" t="n">
        <v>0</v>
      </c>
      <c r="H27" s="0" t="n">
        <v>304</v>
      </c>
      <c r="I27" s="14" t="n">
        <v>0.2702</v>
      </c>
      <c r="J27" s="0" t="n">
        <v>28</v>
      </c>
      <c r="K27" s="14" t="n">
        <v>0.0603</v>
      </c>
      <c r="M27" s="0" t="s">
        <v>70</v>
      </c>
      <c r="N27" s="0" t="str">
        <f aca="false">IFERROR(VLOOKUP(A27,C$3:K$433,2,FALSE()),"")</f>
        <v/>
      </c>
      <c r="O27" s="0" t="str">
        <f aca="false">IFERROR(VLOOKUP(A27,C$3:K$433,3,FALSE()),"")</f>
        <v/>
      </c>
      <c r="P27" s="0" t="str">
        <f aca="false">IFERROR(VLOOKUP(A27,C$3:K$433,4,FALSE()),"")</f>
        <v/>
      </c>
      <c r="Q27" s="0" t="str">
        <f aca="false">IFERROR(VLOOKUP(A27,C$3:K$433,6,FALSE()),"")</f>
        <v/>
      </c>
      <c r="R27" s="0" t="str">
        <f aca="false">IFERROR(VLOOKUP(A27,C$3:K$433,8,FALSE()),"")</f>
        <v/>
      </c>
      <c r="AB27" s="1" t="s">
        <v>1159</v>
      </c>
    </row>
    <row r="28" customFormat="false" ht="15" hidden="false" customHeight="false" outlineLevel="0" collapsed="false">
      <c r="A28" s="1" t="s">
        <v>73</v>
      </c>
      <c r="B28" s="1" t="s">
        <v>55</v>
      </c>
      <c r="C28" s="1" t="s">
        <v>1154</v>
      </c>
      <c r="D28" s="0" t="s">
        <v>47</v>
      </c>
      <c r="E28" s="0" t="n">
        <v>2</v>
      </c>
      <c r="F28" s="0" t="n">
        <v>0</v>
      </c>
      <c r="G28" s="15" t="n">
        <v>0</v>
      </c>
      <c r="H28" s="0" t="n">
        <v>0</v>
      </c>
      <c r="I28" s="15" t="n">
        <v>0</v>
      </c>
      <c r="J28" s="0" t="n">
        <v>10</v>
      </c>
      <c r="K28" s="14" t="n">
        <v>0.0236</v>
      </c>
      <c r="M28" s="0" t="s">
        <v>73</v>
      </c>
      <c r="N28" s="0" t="str">
        <f aca="false">IFERROR(VLOOKUP(A28,C$3:K$433,2,FALSE()),"")</f>
        <v/>
      </c>
      <c r="O28" s="0" t="str">
        <f aca="false">IFERROR(VLOOKUP(A28,C$3:K$433,3,FALSE()),"")</f>
        <v/>
      </c>
      <c r="P28" s="0" t="str">
        <f aca="false">IFERROR(VLOOKUP(A28,C$3:K$433,4,FALSE()),"")</f>
        <v/>
      </c>
      <c r="Q28" s="0" t="str">
        <f aca="false">IFERROR(VLOOKUP(A28,C$3:K$433,6,FALSE()),"")</f>
        <v/>
      </c>
      <c r="R28" s="0" t="str">
        <f aca="false">IFERROR(VLOOKUP(A28,C$3:K$433,8,FALSE()),"")</f>
        <v/>
      </c>
      <c r="AB28" s="1" t="s">
        <v>1159</v>
      </c>
    </row>
    <row r="29" customFormat="false" ht="15" hidden="false" customHeight="false" outlineLevel="0" collapsed="false">
      <c r="A29" s="1" t="s">
        <v>75</v>
      </c>
      <c r="B29" s="1" t="s">
        <v>76</v>
      </c>
      <c r="C29" s="1" t="s">
        <v>1154</v>
      </c>
      <c r="D29" s="0" t="s">
        <v>47</v>
      </c>
      <c r="E29" s="0" t="n">
        <v>3</v>
      </c>
      <c r="F29" s="0" t="n">
        <v>0</v>
      </c>
      <c r="G29" s="15" t="n">
        <v>0</v>
      </c>
      <c r="H29" s="0" t="n">
        <v>0</v>
      </c>
      <c r="I29" s="15" t="n">
        <v>0</v>
      </c>
      <c r="J29" s="0" t="n">
        <v>41</v>
      </c>
      <c r="K29" s="14" t="n">
        <v>0.0962</v>
      </c>
      <c r="M29" s="0" t="s">
        <v>75</v>
      </c>
      <c r="N29" s="0" t="str">
        <f aca="false">IFERROR(VLOOKUP(A29,C$3:K$433,2,FALSE()),"")</f>
        <v/>
      </c>
      <c r="O29" s="0" t="str">
        <f aca="false">IFERROR(VLOOKUP(A29,C$3:K$433,3,FALSE()),"")</f>
        <v/>
      </c>
      <c r="P29" s="0" t="str">
        <f aca="false">IFERROR(VLOOKUP(A29,C$3:K$433,4,FALSE()),"")</f>
        <v/>
      </c>
      <c r="Q29" s="0" t="str">
        <f aca="false">IFERROR(VLOOKUP(A29,C$3:K$433,6,FALSE()),"")</f>
        <v/>
      </c>
      <c r="R29" s="0" t="str">
        <f aca="false">IFERROR(VLOOKUP(A29,C$3:K$433,8,FALSE()),"")</f>
        <v/>
      </c>
      <c r="AB29" s="1" t="s">
        <v>1160</v>
      </c>
    </row>
    <row r="30" customFormat="false" ht="15" hidden="false" customHeight="false" outlineLevel="0" collapsed="false">
      <c r="A30" s="1" t="s">
        <v>78</v>
      </c>
      <c r="B30" s="1" t="s">
        <v>68</v>
      </c>
      <c r="C30" s="1" t="s">
        <v>125</v>
      </c>
      <c r="D30" s="0" t="s">
        <v>80</v>
      </c>
      <c r="E30" s="0" t="n">
        <v>14</v>
      </c>
      <c r="F30" s="0" t="n">
        <v>235</v>
      </c>
      <c r="G30" s="14" t="n">
        <v>0.2125</v>
      </c>
      <c r="H30" s="0" t="n">
        <v>0</v>
      </c>
      <c r="I30" s="15" t="n">
        <v>0</v>
      </c>
      <c r="J30" s="0" t="n">
        <v>63</v>
      </c>
      <c r="K30" s="14" t="n">
        <v>0.1425</v>
      </c>
      <c r="M30" s="0" t="s">
        <v>78</v>
      </c>
      <c r="N30" s="0" t="str">
        <f aca="false">IFERROR(VLOOKUP(A30,C$3:K$433,2,FALSE()),"")</f>
        <v>G</v>
      </c>
      <c r="O30" s="0" t="n">
        <f aca="false">IFERROR(VLOOKUP(A30,C$3:K$433,3,FALSE()),"")</f>
        <v>15</v>
      </c>
      <c r="P30" s="0" t="n">
        <f aca="false">IFERROR(VLOOKUP(A30,C$3:K$433,4,FALSE()),"")</f>
        <v>919</v>
      </c>
      <c r="Q30" s="0" t="n">
        <f aca="false">IFERROR(VLOOKUP(A30,C$3:K$433,6,FALSE()),"")</f>
        <v>0</v>
      </c>
      <c r="R30" s="0" t="n">
        <f aca="false">IFERROR(VLOOKUP(A30,C$3:K$433,8,FALSE()),"")</f>
        <v>65</v>
      </c>
      <c r="AB30" s="1" t="s">
        <v>1160</v>
      </c>
    </row>
    <row r="31" customFormat="false" ht="15" hidden="false" customHeight="false" outlineLevel="0" collapsed="false">
      <c r="A31" s="1" t="s">
        <v>79</v>
      </c>
      <c r="B31" s="1" t="s">
        <v>80</v>
      </c>
      <c r="C31" s="1" t="s">
        <v>131</v>
      </c>
      <c r="D31" s="0" t="s">
        <v>1003</v>
      </c>
      <c r="E31" s="0" t="n">
        <v>5</v>
      </c>
      <c r="F31" s="0" t="n">
        <v>0</v>
      </c>
      <c r="G31" s="15" t="n">
        <v>0</v>
      </c>
      <c r="H31" s="0" t="n">
        <v>8</v>
      </c>
      <c r="I31" s="14" t="n">
        <v>0.0078</v>
      </c>
      <c r="J31" s="0" t="n">
        <v>107</v>
      </c>
      <c r="K31" s="14" t="n">
        <v>0.2175</v>
      </c>
      <c r="M31" s="0" t="s">
        <v>79</v>
      </c>
      <c r="N31" s="0" t="str">
        <f aca="false">IFERROR(VLOOKUP(A31,C$3:K$433,2,FALSE()),"")</f>
        <v/>
      </c>
      <c r="O31" s="0" t="str">
        <f aca="false">IFERROR(VLOOKUP(A31,C$3:K$433,3,FALSE()),"")</f>
        <v/>
      </c>
      <c r="P31" s="0" t="str">
        <f aca="false">IFERROR(VLOOKUP(A31,C$3:K$433,4,FALSE()),"")</f>
        <v/>
      </c>
      <c r="Q31" s="0" t="str">
        <f aca="false">IFERROR(VLOOKUP(A31,C$3:K$433,6,FALSE()),"")</f>
        <v/>
      </c>
      <c r="R31" s="0" t="str">
        <f aca="false">IFERROR(VLOOKUP(A31,C$3:K$433,8,FALSE()),"")</f>
        <v/>
      </c>
      <c r="AB31" s="1" t="s">
        <v>209</v>
      </c>
    </row>
    <row r="32" customFormat="false" ht="15" hidden="false" customHeight="false" outlineLevel="0" collapsed="false">
      <c r="A32" s="1" t="s">
        <v>82</v>
      </c>
      <c r="B32" s="1" t="s">
        <v>13</v>
      </c>
      <c r="C32" s="1" t="s">
        <v>133</v>
      </c>
      <c r="D32" s="0" t="s">
        <v>16</v>
      </c>
      <c r="E32" s="0" t="n">
        <v>16</v>
      </c>
      <c r="F32" s="0" t="n">
        <v>413</v>
      </c>
      <c r="G32" s="14" t="n">
        <v>0.3668</v>
      </c>
      <c r="H32" s="0" t="n">
        <v>0</v>
      </c>
      <c r="I32" s="15" t="n">
        <v>0</v>
      </c>
      <c r="J32" s="0" t="n">
        <v>29</v>
      </c>
      <c r="K32" s="14" t="n">
        <v>0.0598</v>
      </c>
      <c r="M32" s="0" t="s">
        <v>82</v>
      </c>
      <c r="N32" s="0" t="str">
        <f aca="false">IFERROR(VLOOKUP(A32,C$3:K$433,2,FALSE()),"")</f>
        <v/>
      </c>
      <c r="O32" s="0" t="str">
        <f aca="false">IFERROR(VLOOKUP(A32,C$3:K$433,3,FALSE()),"")</f>
        <v/>
      </c>
      <c r="P32" s="0" t="str">
        <f aca="false">IFERROR(VLOOKUP(A32,C$3:K$433,4,FALSE()),"")</f>
        <v/>
      </c>
      <c r="Q32" s="0" t="str">
        <f aca="false">IFERROR(VLOOKUP(A32,C$3:K$433,6,FALSE()),"")</f>
        <v/>
      </c>
      <c r="R32" s="0" t="str">
        <f aca="false">IFERROR(VLOOKUP(A32,C$3:K$433,8,FALSE()),"")</f>
        <v/>
      </c>
      <c r="AB32" s="1" t="s">
        <v>209</v>
      </c>
    </row>
    <row r="33" customFormat="false" ht="15" hidden="false" customHeight="false" outlineLevel="0" collapsed="false">
      <c r="A33" s="1" t="s">
        <v>84</v>
      </c>
      <c r="B33" s="1" t="s">
        <v>85</v>
      </c>
      <c r="C33" s="1" t="s">
        <v>137</v>
      </c>
      <c r="D33" s="0" t="s">
        <v>1003</v>
      </c>
      <c r="E33" s="0" t="n">
        <v>16</v>
      </c>
      <c r="F33" s="0" t="n">
        <v>0</v>
      </c>
      <c r="G33" s="15" t="n">
        <v>0</v>
      </c>
      <c r="H33" s="0" t="n">
        <v>959</v>
      </c>
      <c r="I33" s="14" t="n">
        <v>0.9365</v>
      </c>
      <c r="J33" s="0" t="n">
        <v>85</v>
      </c>
      <c r="K33" s="14" t="n">
        <v>0.1728</v>
      </c>
      <c r="M33" s="0" t="s">
        <v>84</v>
      </c>
      <c r="N33" s="0" t="str">
        <f aca="false">IFERROR(VLOOKUP(A33,C$3:K$433,2,FALSE()),"")</f>
        <v>DE</v>
      </c>
      <c r="O33" s="0" t="n">
        <f aca="false">IFERROR(VLOOKUP(A33,C$3:K$433,3,FALSE()),"")</f>
        <v>9</v>
      </c>
      <c r="P33" s="0" t="n">
        <f aca="false">IFERROR(VLOOKUP(A33,C$3:K$433,4,FALSE()),"")</f>
        <v>0</v>
      </c>
      <c r="Q33" s="0" t="n">
        <f aca="false">IFERROR(VLOOKUP(A33,C$3:K$433,6,FALSE()),"")</f>
        <v>193</v>
      </c>
      <c r="R33" s="0" t="n">
        <f aca="false">IFERROR(VLOOKUP(A33,C$3:K$433,8,FALSE()),"")</f>
        <v>23</v>
      </c>
      <c r="AB33" s="1" t="s">
        <v>1161</v>
      </c>
    </row>
    <row r="34" customFormat="false" ht="15" hidden="false" customHeight="false" outlineLevel="0" collapsed="false">
      <c r="A34" s="1" t="s">
        <v>87</v>
      </c>
      <c r="B34" s="1" t="s">
        <v>55</v>
      </c>
      <c r="C34" s="1" t="s">
        <v>1155</v>
      </c>
      <c r="D34" s="0" t="s">
        <v>34</v>
      </c>
      <c r="E34" s="0" t="n">
        <v>2</v>
      </c>
      <c r="F34" s="0" t="n">
        <v>0</v>
      </c>
      <c r="G34" s="15" t="n">
        <v>0</v>
      </c>
      <c r="H34" s="0" t="n">
        <v>0</v>
      </c>
      <c r="I34" s="15" t="n">
        <v>0</v>
      </c>
      <c r="J34" s="0" t="n">
        <v>5</v>
      </c>
      <c r="K34" s="14" t="n">
        <v>0.0111</v>
      </c>
      <c r="M34" s="0" t="s">
        <v>87</v>
      </c>
      <c r="N34" s="0" t="str">
        <f aca="false">IFERROR(VLOOKUP(A34,C$3:K$433,2,FALSE()),"")</f>
        <v/>
      </c>
      <c r="O34" s="0" t="str">
        <f aca="false">IFERROR(VLOOKUP(A34,C$3:K$433,3,FALSE()),"")</f>
        <v/>
      </c>
      <c r="P34" s="0" t="str">
        <f aca="false">IFERROR(VLOOKUP(A34,C$3:K$433,4,FALSE()),"")</f>
        <v/>
      </c>
      <c r="Q34" s="0" t="str">
        <f aca="false">IFERROR(VLOOKUP(A34,C$3:K$433,6,FALSE()),"")</f>
        <v/>
      </c>
      <c r="R34" s="0" t="str">
        <f aca="false">IFERROR(VLOOKUP(A34,C$3:K$433,8,FALSE()),"")</f>
        <v/>
      </c>
      <c r="AB34" s="1" t="s">
        <v>1161</v>
      </c>
    </row>
    <row r="35" customFormat="false" ht="15" hidden="false" customHeight="false" outlineLevel="0" collapsed="false">
      <c r="A35" s="1" t="s">
        <v>89</v>
      </c>
      <c r="B35" s="1" t="s">
        <v>76</v>
      </c>
      <c r="C35" s="1" t="s">
        <v>1155</v>
      </c>
      <c r="D35" s="0" t="s">
        <v>34</v>
      </c>
      <c r="E35" s="0" t="n">
        <v>9</v>
      </c>
      <c r="F35" s="0" t="n">
        <v>24</v>
      </c>
      <c r="G35" s="14" t="n">
        <v>0.022</v>
      </c>
      <c r="H35" s="0" t="n">
        <v>0</v>
      </c>
      <c r="I35" s="15" t="n">
        <v>0</v>
      </c>
      <c r="J35" s="0" t="n">
        <v>81</v>
      </c>
      <c r="K35" s="14" t="n">
        <v>0.1901</v>
      </c>
      <c r="M35" s="0" t="s">
        <v>89</v>
      </c>
      <c r="N35" s="0" t="str">
        <f aca="false">IFERROR(VLOOKUP(A35,C$3:K$433,2,FALSE()),"")</f>
        <v/>
      </c>
      <c r="O35" s="0" t="str">
        <f aca="false">IFERROR(VLOOKUP(A35,C$3:K$433,3,FALSE()),"")</f>
        <v/>
      </c>
      <c r="P35" s="0" t="str">
        <f aca="false">IFERROR(VLOOKUP(A35,C$3:K$433,4,FALSE()),"")</f>
        <v/>
      </c>
      <c r="Q35" s="0" t="str">
        <f aca="false">IFERROR(VLOOKUP(A35,C$3:K$433,6,FALSE()),"")</f>
        <v/>
      </c>
      <c r="R35" s="0" t="str">
        <f aca="false">IFERROR(VLOOKUP(A35,C$3:K$433,8,FALSE()),"")</f>
        <v/>
      </c>
      <c r="AB35" s="1" t="s">
        <v>247</v>
      </c>
    </row>
    <row r="36" customFormat="false" ht="15" hidden="false" customHeight="false" outlineLevel="0" collapsed="false">
      <c r="A36" s="1" t="s">
        <v>91</v>
      </c>
      <c r="B36" s="1" t="s">
        <v>55</v>
      </c>
      <c r="C36" s="1" t="s">
        <v>146</v>
      </c>
      <c r="D36" s="0" t="s">
        <v>16</v>
      </c>
      <c r="E36" s="0" t="n">
        <v>13</v>
      </c>
      <c r="F36" s="0" t="n">
        <v>145</v>
      </c>
      <c r="G36" s="14" t="n">
        <v>0.1299</v>
      </c>
      <c r="H36" s="0" t="n">
        <v>0</v>
      </c>
      <c r="I36" s="15" t="n">
        <v>0</v>
      </c>
      <c r="J36" s="0" t="n">
        <v>205</v>
      </c>
      <c r="K36" s="14" t="n">
        <v>0.4576</v>
      </c>
      <c r="M36" s="0" t="s">
        <v>91</v>
      </c>
      <c r="N36" s="0" t="str">
        <f aca="false">IFERROR(VLOOKUP(A36,C$3:K$433,2,FALSE()),"")</f>
        <v>LB</v>
      </c>
      <c r="O36" s="0" t="n">
        <f aca="false">IFERROR(VLOOKUP(A36,C$3:K$433,3,FALSE()),"")</f>
        <v>16</v>
      </c>
      <c r="P36" s="0" t="n">
        <f aca="false">IFERROR(VLOOKUP(A36,C$3:K$433,4,FALSE()),"")</f>
        <v>0</v>
      </c>
      <c r="Q36" s="0" t="n">
        <f aca="false">IFERROR(VLOOKUP(A36,C$3:K$433,6,FALSE()),"")</f>
        <v>269</v>
      </c>
      <c r="R36" s="0" t="n">
        <f aca="false">IFERROR(VLOOKUP(A36,C$3:K$433,8,FALSE()),"")</f>
        <v>317</v>
      </c>
      <c r="AB36" s="1" t="s">
        <v>247</v>
      </c>
    </row>
    <row r="37" customFormat="false" ht="15" hidden="false" customHeight="false" outlineLevel="0" collapsed="false">
      <c r="A37" s="1" t="s">
        <v>93</v>
      </c>
      <c r="B37" s="1" t="s">
        <v>30</v>
      </c>
      <c r="C37" s="1" t="s">
        <v>151</v>
      </c>
      <c r="D37" s="0" t="s">
        <v>1014</v>
      </c>
      <c r="E37" s="0" t="n">
        <v>10</v>
      </c>
      <c r="F37" s="0" t="n">
        <v>523</v>
      </c>
      <c r="G37" s="14" t="n">
        <v>0.4829</v>
      </c>
      <c r="H37" s="0" t="n">
        <v>0</v>
      </c>
      <c r="I37" s="15" t="n">
        <v>0</v>
      </c>
      <c r="J37" s="0" t="n">
        <v>6</v>
      </c>
      <c r="K37" s="14" t="n">
        <v>0.0133</v>
      </c>
      <c r="M37" s="0" t="s">
        <v>93</v>
      </c>
      <c r="N37" s="0" t="str">
        <f aca="false">IFERROR(VLOOKUP(A37,C$3:K$433,2,FALSE()),"")</f>
        <v>FS</v>
      </c>
      <c r="O37" s="0" t="n">
        <f aca="false">IFERROR(VLOOKUP(A37,C$3:K$433,3,FALSE()),"")</f>
        <v>16</v>
      </c>
      <c r="P37" s="0" t="n">
        <f aca="false">IFERROR(VLOOKUP(A37,C$3:K$433,4,FALSE()),"")</f>
        <v>0</v>
      </c>
      <c r="Q37" s="0" t="n">
        <f aca="false">IFERROR(VLOOKUP(A37,C$3:K$433,6,FALSE()),"")</f>
        <v>197</v>
      </c>
      <c r="R37" s="0" t="n">
        <f aca="false">IFERROR(VLOOKUP(A37,C$3:K$433,8,FALSE()),"")</f>
        <v>284</v>
      </c>
      <c r="AB37" s="1" t="s">
        <v>1162</v>
      </c>
    </row>
    <row r="38" customFormat="false" ht="15" hidden="false" customHeight="false" outlineLevel="0" collapsed="false">
      <c r="A38" s="1" t="s">
        <v>95</v>
      </c>
      <c r="B38" s="1" t="s">
        <v>30</v>
      </c>
      <c r="C38" s="1" t="s">
        <v>152</v>
      </c>
      <c r="D38" s="0" t="s">
        <v>47</v>
      </c>
      <c r="E38" s="0" t="n">
        <v>16</v>
      </c>
      <c r="F38" s="0" t="n">
        <v>0</v>
      </c>
      <c r="G38" s="15" t="n">
        <v>0</v>
      </c>
      <c r="H38" s="0" t="n">
        <v>662</v>
      </c>
      <c r="I38" s="14" t="n">
        <v>0.6329</v>
      </c>
      <c r="J38" s="0" t="n">
        <v>189</v>
      </c>
      <c r="K38" s="14" t="n">
        <v>0.4238</v>
      </c>
      <c r="M38" s="0" t="s">
        <v>95</v>
      </c>
      <c r="N38" s="0" t="str">
        <f aca="false">IFERROR(VLOOKUP(A38,C$3:K$433,2,FALSE()),"")</f>
        <v/>
      </c>
      <c r="O38" s="0" t="str">
        <f aca="false">IFERROR(VLOOKUP(A38,C$3:K$433,3,FALSE()),"")</f>
        <v/>
      </c>
      <c r="P38" s="0" t="str">
        <f aca="false">IFERROR(VLOOKUP(A38,C$3:K$433,4,FALSE()),"")</f>
        <v/>
      </c>
      <c r="Q38" s="0" t="str">
        <f aca="false">IFERROR(VLOOKUP(A38,C$3:K$433,6,FALSE()),"")</f>
        <v/>
      </c>
      <c r="R38" s="0" t="str">
        <f aca="false">IFERROR(VLOOKUP(A38,C$3:K$433,8,FALSE()),"")</f>
        <v/>
      </c>
      <c r="AB38" s="1" t="s">
        <v>1162</v>
      </c>
    </row>
    <row r="39" customFormat="false" ht="15" hidden="false" customHeight="false" outlineLevel="0" collapsed="false">
      <c r="A39" s="1" t="s">
        <v>97</v>
      </c>
      <c r="B39" s="1" t="s">
        <v>34</v>
      </c>
      <c r="C39" s="1" t="s">
        <v>155</v>
      </c>
      <c r="D39" s="0" t="s">
        <v>135</v>
      </c>
      <c r="E39" s="0" t="n">
        <v>16</v>
      </c>
      <c r="F39" s="0" t="n">
        <v>0</v>
      </c>
      <c r="G39" s="15" t="n">
        <v>0</v>
      </c>
      <c r="H39" s="0" t="n">
        <v>0</v>
      </c>
      <c r="I39" s="15" t="n">
        <v>0</v>
      </c>
      <c r="J39" s="0" t="n">
        <v>227</v>
      </c>
      <c r="K39" s="14" t="n">
        <v>0.4892</v>
      </c>
      <c r="M39" s="0" t="s">
        <v>97</v>
      </c>
      <c r="N39" s="0" t="str">
        <f aca="false">IFERROR(VLOOKUP(A39,C$3:K$433,2,FALSE()),"")</f>
        <v>DE</v>
      </c>
      <c r="O39" s="0" t="n">
        <f aca="false">IFERROR(VLOOKUP(A39,C$3:K$433,3,FALSE()),"")</f>
        <v>4</v>
      </c>
      <c r="P39" s="0" t="n">
        <f aca="false">IFERROR(VLOOKUP(A39,C$3:K$433,4,FALSE()),"")</f>
        <v>0</v>
      </c>
      <c r="Q39" s="0" t="n">
        <f aca="false">IFERROR(VLOOKUP(A39,C$3:K$433,6,FALSE()),"")</f>
        <v>5</v>
      </c>
      <c r="R39" s="0" t="n">
        <f aca="false">IFERROR(VLOOKUP(A39,C$3:K$433,8,FALSE()),"")</f>
        <v>60</v>
      </c>
      <c r="AB39" s="1" t="s">
        <v>314</v>
      </c>
    </row>
    <row r="40" customFormat="false" ht="15" hidden="false" customHeight="false" outlineLevel="0" collapsed="false">
      <c r="A40" s="1" t="s">
        <v>99</v>
      </c>
      <c r="B40" s="1" t="s">
        <v>13</v>
      </c>
      <c r="C40" s="1" t="s">
        <v>1011</v>
      </c>
      <c r="D40" s="0" t="s">
        <v>1003</v>
      </c>
      <c r="E40" s="0" t="n">
        <v>16</v>
      </c>
      <c r="F40" s="0" t="n">
        <v>0</v>
      </c>
      <c r="G40" s="15" t="n">
        <v>0</v>
      </c>
      <c r="H40" s="0" t="n">
        <v>909</v>
      </c>
      <c r="I40" s="14" t="n">
        <v>0.92</v>
      </c>
      <c r="J40" s="0" t="n">
        <v>9</v>
      </c>
      <c r="K40" s="14" t="n">
        <v>0.0197</v>
      </c>
      <c r="M40" s="0" t="s">
        <v>99</v>
      </c>
      <c r="N40" s="0" t="str">
        <f aca="false">IFERROR(VLOOKUP(A40,C$3:K$433,2,FALSE()),"")</f>
        <v/>
      </c>
      <c r="O40" s="0" t="str">
        <f aca="false">IFERROR(VLOOKUP(A40,C$3:K$433,3,FALSE()),"")</f>
        <v/>
      </c>
      <c r="P40" s="0" t="str">
        <f aca="false">IFERROR(VLOOKUP(A40,C$3:K$433,4,FALSE()),"")</f>
        <v/>
      </c>
      <c r="Q40" s="0" t="str">
        <f aca="false">IFERROR(VLOOKUP(A40,C$3:K$433,6,FALSE()),"")</f>
        <v/>
      </c>
      <c r="R40" s="0" t="str">
        <f aca="false">IFERROR(VLOOKUP(A40,C$3:K$433,8,FALSE()),"")</f>
        <v/>
      </c>
      <c r="AB40" s="1" t="s">
        <v>314</v>
      </c>
    </row>
    <row r="41" customFormat="false" ht="15" hidden="false" customHeight="false" outlineLevel="0" collapsed="false">
      <c r="A41" s="1" t="s">
        <v>101</v>
      </c>
      <c r="B41" s="1" t="s">
        <v>68</v>
      </c>
      <c r="C41" s="1" t="s">
        <v>1011</v>
      </c>
      <c r="D41" s="0" t="s">
        <v>34</v>
      </c>
      <c r="E41" s="0" t="n">
        <v>5</v>
      </c>
      <c r="F41" s="0" t="n">
        <v>256</v>
      </c>
      <c r="G41" s="14" t="n">
        <v>0.2364</v>
      </c>
      <c r="H41" s="0" t="n">
        <v>0</v>
      </c>
      <c r="I41" s="15" t="n">
        <v>0</v>
      </c>
      <c r="J41" s="0" t="n">
        <v>0</v>
      </c>
      <c r="K41" s="15" t="n">
        <v>0</v>
      </c>
      <c r="M41" s="0" t="s">
        <v>101</v>
      </c>
      <c r="N41" s="0" t="str">
        <f aca="false">IFERROR(VLOOKUP(A41,C$3:K$433,2,FALSE()),"")</f>
        <v/>
      </c>
      <c r="O41" s="0" t="str">
        <f aca="false">IFERROR(VLOOKUP(A41,C$3:K$433,3,FALSE()),"")</f>
        <v/>
      </c>
      <c r="P41" s="0" t="str">
        <f aca="false">IFERROR(VLOOKUP(A41,C$3:K$433,4,FALSE()),"")</f>
        <v/>
      </c>
      <c r="Q41" s="0" t="str">
        <f aca="false">IFERROR(VLOOKUP(A41,C$3:K$433,6,FALSE()),"")</f>
        <v/>
      </c>
      <c r="R41" s="0" t="str">
        <f aca="false">IFERROR(VLOOKUP(A41,C$3:K$433,8,FALSE()),"")</f>
        <v/>
      </c>
      <c r="AB41" s="1" t="s">
        <v>1163</v>
      </c>
    </row>
    <row r="42" customFormat="false" ht="15" hidden="false" customHeight="false" outlineLevel="0" collapsed="false">
      <c r="A42" s="1" t="s">
        <v>103</v>
      </c>
      <c r="B42" s="1" t="s">
        <v>85</v>
      </c>
      <c r="C42" s="1" t="s">
        <v>162</v>
      </c>
      <c r="D42" s="0" t="s">
        <v>1001</v>
      </c>
      <c r="E42" s="0" t="n">
        <v>14</v>
      </c>
      <c r="F42" s="0" t="n">
        <v>867</v>
      </c>
      <c r="G42" s="14" t="n">
        <v>0.8567</v>
      </c>
      <c r="H42" s="0" t="n">
        <v>0</v>
      </c>
      <c r="I42" s="15" t="n">
        <v>0</v>
      </c>
      <c r="J42" s="0" t="n">
        <v>57</v>
      </c>
      <c r="K42" s="14" t="n">
        <v>0.1197</v>
      </c>
      <c r="M42" s="0" t="s">
        <v>103</v>
      </c>
      <c r="N42" s="0" t="str">
        <f aca="false">IFERROR(VLOOKUP(A42,C$3:K$433,2,FALSE()),"")</f>
        <v/>
      </c>
      <c r="O42" s="0" t="str">
        <f aca="false">IFERROR(VLOOKUP(A42,C$3:K$433,3,FALSE()),"")</f>
        <v/>
      </c>
      <c r="P42" s="0" t="str">
        <f aca="false">IFERROR(VLOOKUP(A42,C$3:K$433,4,FALSE()),"")</f>
        <v/>
      </c>
      <c r="Q42" s="0" t="str">
        <f aca="false">IFERROR(VLOOKUP(A42,C$3:K$433,6,FALSE()),"")</f>
        <v/>
      </c>
      <c r="R42" s="0" t="str">
        <f aca="false">IFERROR(VLOOKUP(A42,C$3:K$433,8,FALSE()),"")</f>
        <v/>
      </c>
      <c r="AB42" s="1" t="s">
        <v>1163</v>
      </c>
    </row>
    <row r="43" customFormat="false" ht="15" hidden="false" customHeight="false" outlineLevel="0" collapsed="false">
      <c r="A43" s="1" t="s">
        <v>105</v>
      </c>
      <c r="B43" s="1" t="s">
        <v>34</v>
      </c>
      <c r="C43" s="1" t="s">
        <v>1013</v>
      </c>
      <c r="D43" s="0" t="s">
        <v>47</v>
      </c>
      <c r="E43" s="0" t="n">
        <v>16</v>
      </c>
      <c r="F43" s="0" t="n">
        <v>0</v>
      </c>
      <c r="G43" s="15" t="n">
        <v>0</v>
      </c>
      <c r="H43" s="0" t="n">
        <v>1</v>
      </c>
      <c r="I43" s="14" t="n">
        <v>0.0009</v>
      </c>
      <c r="J43" s="0" t="n">
        <v>253</v>
      </c>
      <c r="K43" s="14" t="n">
        <v>0.5282</v>
      </c>
      <c r="M43" s="0" t="s">
        <v>105</v>
      </c>
      <c r="N43" s="0" t="str">
        <f aca="false">IFERROR(VLOOKUP(A43,C$3:K$433,2,FALSE()),"")</f>
        <v/>
      </c>
      <c r="O43" s="0" t="str">
        <f aca="false">IFERROR(VLOOKUP(A43,C$3:K$433,3,FALSE()),"")</f>
        <v/>
      </c>
      <c r="P43" s="0" t="str">
        <f aca="false">IFERROR(VLOOKUP(A43,C$3:K$433,4,FALSE()),"")</f>
        <v/>
      </c>
      <c r="Q43" s="0" t="str">
        <f aca="false">IFERROR(VLOOKUP(A43,C$3:K$433,6,FALSE()),"")</f>
        <v/>
      </c>
      <c r="R43" s="0" t="str">
        <f aca="false">IFERROR(VLOOKUP(A43,C$3:K$433,8,FALSE()),"")</f>
        <v/>
      </c>
      <c r="AB43" s="1" t="s">
        <v>1164</v>
      </c>
    </row>
    <row r="44" customFormat="false" ht="15" hidden="false" customHeight="false" outlineLevel="0" collapsed="false">
      <c r="A44" s="1" t="s">
        <v>107</v>
      </c>
      <c r="B44" s="1" t="s">
        <v>13</v>
      </c>
      <c r="C44" s="1" t="s">
        <v>1013</v>
      </c>
      <c r="D44" s="0" t="s">
        <v>85</v>
      </c>
      <c r="E44" s="0" t="n">
        <v>12</v>
      </c>
      <c r="F44" s="0" t="n">
        <v>0</v>
      </c>
      <c r="G44" s="15" t="n">
        <v>0</v>
      </c>
      <c r="H44" s="0" t="n">
        <v>475</v>
      </c>
      <c r="I44" s="14" t="n">
        <v>0.4346</v>
      </c>
      <c r="J44" s="0" t="n">
        <v>35</v>
      </c>
      <c r="K44" s="14" t="n">
        <v>0.0745</v>
      </c>
      <c r="M44" s="0" t="s">
        <v>107</v>
      </c>
      <c r="N44" s="0" t="str">
        <f aca="false">IFERROR(VLOOKUP(A44,C$3:K$433,2,FALSE()),"")</f>
        <v>G</v>
      </c>
      <c r="O44" s="0" t="n">
        <f aca="false">IFERROR(VLOOKUP(A44,C$3:K$433,3,FALSE()),"")</f>
        <v>8</v>
      </c>
      <c r="P44" s="0" t="n">
        <f aca="false">IFERROR(VLOOKUP(A44,C$3:K$433,4,FALSE()),"")</f>
        <v>424</v>
      </c>
      <c r="Q44" s="0" t="n">
        <f aca="false">IFERROR(VLOOKUP(A44,C$3:K$433,6,FALSE()),"")</f>
        <v>0</v>
      </c>
      <c r="R44" s="0" t="n">
        <f aca="false">IFERROR(VLOOKUP(A44,C$3:K$433,8,FALSE()),"")</f>
        <v>28</v>
      </c>
      <c r="AB44" s="1" t="s">
        <v>1164</v>
      </c>
    </row>
    <row r="45" customFormat="false" ht="15" hidden="false" customHeight="false" outlineLevel="0" collapsed="false">
      <c r="A45" s="1" t="s">
        <v>108</v>
      </c>
      <c r="B45" s="1" t="s">
        <v>85</v>
      </c>
      <c r="C45" s="1" t="s">
        <v>1013</v>
      </c>
      <c r="D45" s="0" t="s">
        <v>16</v>
      </c>
      <c r="E45" s="0" t="n">
        <v>14</v>
      </c>
      <c r="F45" s="0" t="n">
        <v>294</v>
      </c>
      <c r="G45" s="14" t="n">
        <v>0.2854</v>
      </c>
      <c r="H45" s="0" t="n">
        <v>0</v>
      </c>
      <c r="I45" s="15" t="n">
        <v>0</v>
      </c>
      <c r="J45" s="0" t="n">
        <v>191</v>
      </c>
      <c r="K45" s="14" t="n">
        <v>0.4216</v>
      </c>
      <c r="M45" s="0" t="s">
        <v>108</v>
      </c>
      <c r="N45" s="0" t="str">
        <f aca="false">IFERROR(VLOOKUP(A45,C$3:K$433,2,FALSE()),"")</f>
        <v>DE</v>
      </c>
      <c r="O45" s="0" t="n">
        <f aca="false">IFERROR(VLOOKUP(A45,C$3:K$433,3,FALSE()),"")</f>
        <v>6</v>
      </c>
      <c r="P45" s="0" t="n">
        <f aca="false">IFERROR(VLOOKUP(A45,C$3:K$433,4,FALSE()),"")</f>
        <v>0</v>
      </c>
      <c r="Q45" s="0" t="n">
        <f aca="false">IFERROR(VLOOKUP(A45,C$3:K$433,6,FALSE()),"")</f>
        <v>304</v>
      </c>
      <c r="R45" s="0" t="n">
        <f aca="false">IFERROR(VLOOKUP(A45,C$3:K$433,8,FALSE()),"")</f>
        <v>28</v>
      </c>
      <c r="AB45" s="1" t="s">
        <v>1165</v>
      </c>
    </row>
    <row r="46" customFormat="false" ht="15" hidden="false" customHeight="false" outlineLevel="0" collapsed="false">
      <c r="A46" s="1" t="s">
        <v>110</v>
      </c>
      <c r="B46" s="1" t="s">
        <v>55</v>
      </c>
      <c r="C46" s="1" t="s">
        <v>173</v>
      </c>
      <c r="D46" s="0" t="s">
        <v>34</v>
      </c>
      <c r="E46" s="0" t="n">
        <v>11</v>
      </c>
      <c r="F46" s="0" t="n">
        <v>385</v>
      </c>
      <c r="G46" s="14" t="n">
        <v>0.3548</v>
      </c>
      <c r="H46" s="0" t="n">
        <v>0</v>
      </c>
      <c r="I46" s="15" t="n">
        <v>0</v>
      </c>
      <c r="J46" s="0" t="n">
        <v>0</v>
      </c>
      <c r="K46" s="15" t="n">
        <v>0</v>
      </c>
      <c r="M46" s="0" t="s">
        <v>110</v>
      </c>
      <c r="N46" s="0" t="str">
        <f aca="false">IFERROR(VLOOKUP(A46,C$3:K$433,2,FALSE()),"")</f>
        <v/>
      </c>
      <c r="O46" s="0" t="str">
        <f aca="false">IFERROR(VLOOKUP(A46,C$3:K$433,3,FALSE()),"")</f>
        <v/>
      </c>
      <c r="P46" s="0" t="str">
        <f aca="false">IFERROR(VLOOKUP(A46,C$3:K$433,4,FALSE()),"")</f>
        <v/>
      </c>
      <c r="Q46" s="0" t="str">
        <f aca="false">IFERROR(VLOOKUP(A46,C$3:K$433,6,FALSE()),"")</f>
        <v/>
      </c>
      <c r="R46" s="0" t="str">
        <f aca="false">IFERROR(VLOOKUP(A46,C$3:K$433,8,FALSE()),"")</f>
        <v/>
      </c>
      <c r="AB46" s="1" t="s">
        <v>1165</v>
      </c>
    </row>
    <row r="47" customFormat="false" ht="15" hidden="false" customHeight="false" outlineLevel="0" collapsed="false">
      <c r="A47" s="1" t="s">
        <v>112</v>
      </c>
      <c r="B47" s="1" t="s">
        <v>47</v>
      </c>
      <c r="C47" s="1" t="s">
        <v>174</v>
      </c>
      <c r="D47" s="0" t="s">
        <v>1001</v>
      </c>
      <c r="E47" s="0" t="n">
        <v>1</v>
      </c>
      <c r="F47" s="0" t="n">
        <v>0</v>
      </c>
      <c r="G47" s="15" t="n">
        <v>0</v>
      </c>
      <c r="H47" s="0" t="n">
        <v>0</v>
      </c>
      <c r="I47" s="15" t="n">
        <v>0</v>
      </c>
      <c r="J47" s="0" t="n">
        <v>2</v>
      </c>
      <c r="K47" s="14" t="n">
        <v>0.0047</v>
      </c>
      <c r="M47" s="0" t="s">
        <v>112</v>
      </c>
      <c r="N47" s="0" t="str">
        <f aca="false">IFERROR(VLOOKUP(A47,C$3:K$433,2,FALSE()),"")</f>
        <v/>
      </c>
      <c r="O47" s="0" t="str">
        <f aca="false">IFERROR(VLOOKUP(A47,C$3:K$433,3,FALSE()),"")</f>
        <v/>
      </c>
      <c r="P47" s="0" t="str">
        <f aca="false">IFERROR(VLOOKUP(A47,C$3:K$433,4,FALSE()),"")</f>
        <v/>
      </c>
      <c r="Q47" s="0" t="str">
        <f aca="false">IFERROR(VLOOKUP(A47,C$3:K$433,6,FALSE()),"")</f>
        <v/>
      </c>
      <c r="R47" s="0" t="str">
        <f aca="false">IFERROR(VLOOKUP(A47,C$3:K$433,8,FALSE()),"")</f>
        <v/>
      </c>
      <c r="AB47" s="1" t="s">
        <v>362</v>
      </c>
    </row>
    <row r="48" customFormat="false" ht="15" hidden="false" customHeight="false" outlineLevel="0" collapsed="false">
      <c r="A48" s="1" t="s">
        <v>114</v>
      </c>
      <c r="B48" s="1" t="s">
        <v>80</v>
      </c>
      <c r="C48" s="1" t="s">
        <v>176</v>
      </c>
      <c r="D48" s="0" t="s">
        <v>76</v>
      </c>
      <c r="E48" s="0" t="n">
        <v>11</v>
      </c>
      <c r="F48" s="0" t="n">
        <v>623</v>
      </c>
      <c r="G48" s="14" t="n">
        <v>0.595</v>
      </c>
      <c r="H48" s="0" t="n">
        <v>0</v>
      </c>
      <c r="I48" s="15" t="n">
        <v>0</v>
      </c>
      <c r="J48" s="0" t="n">
        <v>0</v>
      </c>
      <c r="K48" s="15" t="n">
        <v>0</v>
      </c>
      <c r="M48" s="0" t="s">
        <v>114</v>
      </c>
      <c r="N48" s="0" t="str">
        <f aca="false">IFERROR(VLOOKUP(A48,C$3:K$433,2,FALSE()),"")</f>
        <v/>
      </c>
      <c r="O48" s="0" t="str">
        <f aca="false">IFERROR(VLOOKUP(A48,C$3:K$433,3,FALSE()),"")</f>
        <v/>
      </c>
      <c r="P48" s="0" t="str">
        <f aca="false">IFERROR(VLOOKUP(A48,C$3:K$433,4,FALSE()),"")</f>
        <v/>
      </c>
      <c r="Q48" s="0" t="str">
        <f aca="false">IFERROR(VLOOKUP(A48,C$3:K$433,6,FALSE()),"")</f>
        <v/>
      </c>
      <c r="R48" s="0" t="str">
        <f aca="false">IFERROR(VLOOKUP(A48,C$3:K$433,8,FALSE()),"")</f>
        <v/>
      </c>
      <c r="AB48" s="31" t="s">
        <v>362</v>
      </c>
    </row>
    <row r="49" customFormat="false" ht="15" hidden="false" customHeight="false" outlineLevel="0" collapsed="false">
      <c r="A49" s="1" t="s">
        <v>116</v>
      </c>
      <c r="B49" s="1" t="s">
        <v>30</v>
      </c>
      <c r="C49" s="1" t="s">
        <v>1156</v>
      </c>
      <c r="D49" s="0" t="s">
        <v>40</v>
      </c>
      <c r="E49" s="0" t="n">
        <v>1</v>
      </c>
      <c r="F49" s="0" t="n">
        <v>0</v>
      </c>
      <c r="G49" s="15" t="n">
        <v>0</v>
      </c>
      <c r="H49" s="0" t="n">
        <v>0</v>
      </c>
      <c r="I49" s="15" t="n">
        <v>0</v>
      </c>
      <c r="J49" s="0" t="n">
        <v>13</v>
      </c>
      <c r="K49" s="14" t="n">
        <v>0.0307</v>
      </c>
      <c r="M49" s="0" t="s">
        <v>116</v>
      </c>
      <c r="N49" s="0" t="str">
        <f aca="false">IFERROR(VLOOKUP(A49,C$3:K$433,2,FALSE()),"")</f>
        <v/>
      </c>
      <c r="O49" s="0" t="str">
        <f aca="false">IFERROR(VLOOKUP(A49,C$3:K$433,3,FALSE()),"")</f>
        <v/>
      </c>
      <c r="P49" s="0" t="str">
        <f aca="false">IFERROR(VLOOKUP(A49,C$3:K$433,4,FALSE()),"")</f>
        <v/>
      </c>
      <c r="Q49" s="0" t="str">
        <f aca="false">IFERROR(VLOOKUP(A49,C$3:K$433,6,FALSE()),"")</f>
        <v/>
      </c>
      <c r="R49" s="0" t="str">
        <f aca="false">IFERROR(VLOOKUP(A49,C$3:K$433,8,FALSE()),"")</f>
        <v/>
      </c>
      <c r="AB49" s="1" t="s">
        <v>1166</v>
      </c>
    </row>
    <row r="50" customFormat="false" ht="15" hidden="false" customHeight="false" outlineLevel="0" collapsed="false">
      <c r="A50" s="1" t="s">
        <v>118</v>
      </c>
      <c r="B50" s="1" t="s">
        <v>34</v>
      </c>
      <c r="C50" s="1" t="s">
        <v>1156</v>
      </c>
      <c r="D50" s="0" t="s">
        <v>40</v>
      </c>
      <c r="E50" s="0" t="n">
        <v>6</v>
      </c>
      <c r="F50" s="0" t="n">
        <v>19</v>
      </c>
      <c r="G50" s="14" t="n">
        <v>0.0198</v>
      </c>
      <c r="H50" s="0" t="n">
        <v>0</v>
      </c>
      <c r="I50" s="15" t="n">
        <v>0</v>
      </c>
      <c r="J50" s="0" t="n">
        <v>111</v>
      </c>
      <c r="K50" s="14" t="n">
        <v>0.2467</v>
      </c>
      <c r="M50" s="0" t="s">
        <v>118</v>
      </c>
      <c r="N50" s="0" t="str">
        <f aca="false">IFERROR(VLOOKUP(A50,C$3:K$433,2,FALSE()),"")</f>
        <v/>
      </c>
      <c r="O50" s="0" t="str">
        <f aca="false">IFERROR(VLOOKUP(A50,C$3:K$433,3,FALSE()),"")</f>
        <v/>
      </c>
      <c r="P50" s="0" t="str">
        <f aca="false">IFERROR(VLOOKUP(A50,C$3:K$433,4,FALSE()),"")</f>
        <v/>
      </c>
      <c r="Q50" s="0" t="str">
        <f aca="false">IFERROR(VLOOKUP(A50,C$3:K$433,6,FALSE()),"")</f>
        <v/>
      </c>
      <c r="R50" s="0" t="str">
        <f aca="false">IFERROR(VLOOKUP(A50,C$3:K$433,8,FALSE()),"")</f>
        <v/>
      </c>
      <c r="AB50" s="1" t="s">
        <v>1166</v>
      </c>
    </row>
    <row r="51" customFormat="false" ht="15" hidden="false" customHeight="false" outlineLevel="0" collapsed="false">
      <c r="A51" s="1" t="s">
        <v>120</v>
      </c>
      <c r="B51" s="1" t="s">
        <v>68</v>
      </c>
      <c r="C51" s="1" t="s">
        <v>1157</v>
      </c>
      <c r="D51" s="0" t="s">
        <v>76</v>
      </c>
      <c r="E51" s="0" t="n">
        <v>5</v>
      </c>
      <c r="F51" s="0" t="n">
        <v>23</v>
      </c>
      <c r="G51" s="14" t="n">
        <v>0.0202</v>
      </c>
      <c r="H51" s="0" t="n">
        <v>0</v>
      </c>
      <c r="I51" s="15" t="n">
        <v>0</v>
      </c>
      <c r="J51" s="0" t="n">
        <v>0</v>
      </c>
      <c r="K51" s="15" t="n">
        <v>0</v>
      </c>
      <c r="M51" s="0" t="s">
        <v>120</v>
      </c>
      <c r="N51" s="0" t="str">
        <f aca="false">IFERROR(VLOOKUP(A51,C$3:K$433,2,FALSE()),"")</f>
        <v/>
      </c>
      <c r="O51" s="0" t="str">
        <f aca="false">IFERROR(VLOOKUP(A51,C$3:K$433,3,FALSE()),"")</f>
        <v/>
      </c>
      <c r="P51" s="0" t="str">
        <f aca="false">IFERROR(VLOOKUP(A51,C$3:K$433,4,FALSE()),"")</f>
        <v/>
      </c>
      <c r="Q51" s="0" t="str">
        <f aca="false">IFERROR(VLOOKUP(A51,C$3:K$433,6,FALSE()),"")</f>
        <v/>
      </c>
      <c r="R51" s="0" t="str">
        <f aca="false">IFERROR(VLOOKUP(A51,C$3:K$433,8,FALSE()),"")</f>
        <v/>
      </c>
      <c r="AB51" s="1" t="s">
        <v>1167</v>
      </c>
    </row>
    <row r="52" customFormat="false" ht="15" hidden="false" customHeight="false" outlineLevel="0" collapsed="false">
      <c r="A52" s="1" t="s">
        <v>121</v>
      </c>
      <c r="B52" s="1" t="s">
        <v>40</v>
      </c>
      <c r="C52" s="1" t="s">
        <v>1157</v>
      </c>
      <c r="D52" s="0" t="s">
        <v>76</v>
      </c>
      <c r="E52" s="0" t="n">
        <v>6</v>
      </c>
      <c r="F52" s="0" t="n">
        <v>358</v>
      </c>
      <c r="G52" s="14" t="n">
        <v>0.3255</v>
      </c>
      <c r="H52" s="0" t="n">
        <v>0</v>
      </c>
      <c r="I52" s="15" t="n">
        <v>0</v>
      </c>
      <c r="J52" s="0" t="n">
        <v>0</v>
      </c>
      <c r="K52" s="15" t="n">
        <v>0</v>
      </c>
      <c r="M52" s="0" t="s">
        <v>121</v>
      </c>
      <c r="N52" s="0" t="str">
        <f aca="false">IFERROR(VLOOKUP(A52,C$3:K$433,2,FALSE()),"")</f>
        <v/>
      </c>
      <c r="O52" s="0" t="str">
        <f aca="false">IFERROR(VLOOKUP(A52,C$3:K$433,3,FALSE()),"")</f>
        <v/>
      </c>
      <c r="P52" s="0" t="str">
        <f aca="false">IFERROR(VLOOKUP(A52,C$3:K$433,4,FALSE()),"")</f>
        <v/>
      </c>
      <c r="Q52" s="0" t="str">
        <f aca="false">IFERROR(VLOOKUP(A52,C$3:K$433,6,FALSE()),"")</f>
        <v/>
      </c>
      <c r="R52" s="0" t="str">
        <f aca="false">IFERROR(VLOOKUP(A52,C$3:K$433,8,FALSE()),"")</f>
        <v/>
      </c>
      <c r="AB52" s="1" t="s">
        <v>1167</v>
      </c>
    </row>
    <row r="53" customFormat="false" ht="15" hidden="false" customHeight="false" outlineLevel="0" collapsed="false">
      <c r="A53" s="1" t="s">
        <v>123</v>
      </c>
      <c r="B53" s="1" t="s">
        <v>55</v>
      </c>
      <c r="C53" s="1" t="s">
        <v>180</v>
      </c>
      <c r="D53" s="0" t="s">
        <v>1014</v>
      </c>
      <c r="E53" s="0" t="n">
        <v>15</v>
      </c>
      <c r="F53" s="0" t="n">
        <v>191</v>
      </c>
      <c r="G53" s="14" t="n">
        <v>0.1835</v>
      </c>
      <c r="H53" s="0" t="n">
        <v>0</v>
      </c>
      <c r="I53" s="15" t="n">
        <v>0</v>
      </c>
      <c r="J53" s="0" t="n">
        <v>90</v>
      </c>
      <c r="K53" s="14" t="n">
        <v>0.1911</v>
      </c>
      <c r="M53" s="0" t="s">
        <v>123</v>
      </c>
      <c r="N53" s="0" t="str">
        <f aca="false">IFERROR(VLOOKUP(A53,C$3:K$433,2,FALSE()),"")</f>
        <v/>
      </c>
      <c r="O53" s="0" t="str">
        <f aca="false">IFERROR(VLOOKUP(A53,C$3:K$433,3,FALSE()),"")</f>
        <v/>
      </c>
      <c r="P53" s="0" t="str">
        <f aca="false">IFERROR(VLOOKUP(A53,C$3:K$433,4,FALSE()),"")</f>
        <v/>
      </c>
      <c r="Q53" s="0" t="str">
        <f aca="false">IFERROR(VLOOKUP(A53,C$3:K$433,6,FALSE()),"")</f>
        <v/>
      </c>
      <c r="R53" s="0" t="str">
        <f aca="false">IFERROR(VLOOKUP(A53,C$3:K$433,8,FALSE()),"")</f>
        <v/>
      </c>
      <c r="AB53" s="1" t="s">
        <v>1168</v>
      </c>
    </row>
    <row r="54" customFormat="false" ht="15" hidden="false" customHeight="false" outlineLevel="0" collapsed="false">
      <c r="A54" s="1" t="s">
        <v>125</v>
      </c>
      <c r="B54" s="1" t="s">
        <v>80</v>
      </c>
      <c r="C54" s="1" t="s">
        <v>189</v>
      </c>
      <c r="D54" s="0" t="s">
        <v>47</v>
      </c>
      <c r="E54" s="0" t="n">
        <v>12</v>
      </c>
      <c r="F54" s="0" t="n">
        <v>0</v>
      </c>
      <c r="G54" s="15" t="n">
        <v>0</v>
      </c>
      <c r="H54" s="0" t="n">
        <v>512</v>
      </c>
      <c r="I54" s="14" t="n">
        <v>0.4839</v>
      </c>
      <c r="J54" s="0" t="n">
        <v>1</v>
      </c>
      <c r="K54" s="14" t="n">
        <v>0.0024</v>
      </c>
      <c r="M54" s="0" t="s">
        <v>125</v>
      </c>
      <c r="N54" s="0" t="str">
        <f aca="false">IFERROR(VLOOKUP(A54,C$3:K$433,2,FALSE()),"")</f>
        <v>C</v>
      </c>
      <c r="O54" s="0" t="n">
        <f aca="false">IFERROR(VLOOKUP(A54,C$3:K$433,3,FALSE()),"")</f>
        <v>14</v>
      </c>
      <c r="P54" s="0" t="n">
        <f aca="false">IFERROR(VLOOKUP(A54,C$3:K$433,4,FALSE()),"")</f>
        <v>235</v>
      </c>
      <c r="Q54" s="0" t="n">
        <f aca="false">IFERROR(VLOOKUP(A54,C$3:K$433,6,FALSE()),"")</f>
        <v>0</v>
      </c>
      <c r="R54" s="0" t="n">
        <f aca="false">IFERROR(VLOOKUP(A54,C$3:K$433,8,FALSE()),"")</f>
        <v>63</v>
      </c>
      <c r="AB54" s="1" t="s">
        <v>1168</v>
      </c>
    </row>
    <row r="55" customFormat="false" ht="15" hidden="false" customHeight="false" outlineLevel="0" collapsed="false">
      <c r="A55" s="1" t="s">
        <v>127</v>
      </c>
      <c r="B55" s="1" t="s">
        <v>55</v>
      </c>
      <c r="C55" s="1" t="s">
        <v>191</v>
      </c>
      <c r="D55" s="0" t="s">
        <v>1003</v>
      </c>
      <c r="E55" s="0" t="n">
        <v>16</v>
      </c>
      <c r="F55" s="0" t="n">
        <v>0</v>
      </c>
      <c r="G55" s="15" t="n">
        <v>0</v>
      </c>
      <c r="H55" s="0" t="n">
        <v>153</v>
      </c>
      <c r="I55" s="14" t="n">
        <v>0.1425</v>
      </c>
      <c r="J55" s="0" t="n">
        <v>310</v>
      </c>
      <c r="K55" s="14" t="n">
        <v>0.6237</v>
      </c>
      <c r="M55" s="0" t="s">
        <v>127</v>
      </c>
      <c r="N55" s="0" t="str">
        <f aca="false">IFERROR(VLOOKUP(A55,C$3:K$433,2,FALSE()),"")</f>
        <v/>
      </c>
      <c r="O55" s="0" t="str">
        <f aca="false">IFERROR(VLOOKUP(A55,C$3:K$433,3,FALSE()),"")</f>
        <v/>
      </c>
      <c r="P55" s="0" t="str">
        <f aca="false">IFERROR(VLOOKUP(A55,C$3:K$433,4,FALSE()),"")</f>
        <v/>
      </c>
      <c r="Q55" s="0" t="str">
        <f aca="false">IFERROR(VLOOKUP(A55,C$3:K$433,6,FALSE()),"")</f>
        <v/>
      </c>
      <c r="R55" s="0" t="str">
        <f aca="false">IFERROR(VLOOKUP(A55,C$3:K$433,8,FALSE()),"")</f>
        <v/>
      </c>
      <c r="AB55" s="1" t="s">
        <v>1169</v>
      </c>
    </row>
    <row r="56" customFormat="false" ht="15" hidden="false" customHeight="false" outlineLevel="0" collapsed="false">
      <c r="A56" s="1" t="s">
        <v>129</v>
      </c>
      <c r="B56" s="1" t="s">
        <v>13</v>
      </c>
      <c r="C56" s="1" t="s">
        <v>192</v>
      </c>
      <c r="D56" s="0" t="s">
        <v>76</v>
      </c>
      <c r="E56" s="0" t="n">
        <v>4</v>
      </c>
      <c r="F56" s="0" t="n">
        <v>217</v>
      </c>
      <c r="G56" s="14" t="n">
        <v>0.2095</v>
      </c>
      <c r="H56" s="0" t="n">
        <v>0</v>
      </c>
      <c r="I56" s="15" t="n">
        <v>0</v>
      </c>
      <c r="J56" s="0" t="n">
        <v>0</v>
      </c>
      <c r="K56" s="15" t="n">
        <v>0</v>
      </c>
      <c r="M56" s="0" t="s">
        <v>129</v>
      </c>
      <c r="N56" s="0" t="str">
        <f aca="false">IFERROR(VLOOKUP(A56,C$3:K$433,2,FALSE()),"")</f>
        <v/>
      </c>
      <c r="O56" s="0" t="str">
        <f aca="false">IFERROR(VLOOKUP(A56,C$3:K$433,3,FALSE()),"")</f>
        <v/>
      </c>
      <c r="P56" s="0" t="str">
        <f aca="false">IFERROR(VLOOKUP(A56,C$3:K$433,4,FALSE()),"")</f>
        <v/>
      </c>
      <c r="Q56" s="0" t="str">
        <f aca="false">IFERROR(VLOOKUP(A56,C$3:K$433,6,FALSE()),"")</f>
        <v/>
      </c>
      <c r="R56" s="0" t="str">
        <f aca="false">IFERROR(VLOOKUP(A56,C$3:K$433,8,FALSE()),"")</f>
        <v/>
      </c>
      <c r="AB56" s="1" t="s">
        <v>1169</v>
      </c>
    </row>
    <row r="57" customFormat="false" ht="15" hidden="false" customHeight="false" outlineLevel="0" collapsed="false">
      <c r="A57" s="1" t="s">
        <v>131</v>
      </c>
      <c r="B57" s="1" t="s">
        <v>19</v>
      </c>
      <c r="C57" s="1" t="s">
        <v>195</v>
      </c>
      <c r="D57" s="0" t="s">
        <v>37</v>
      </c>
      <c r="E57" s="0" t="n">
        <v>16</v>
      </c>
      <c r="F57" s="0" t="n">
        <v>0</v>
      </c>
      <c r="G57" s="15" t="n">
        <v>0</v>
      </c>
      <c r="H57" s="0" t="n">
        <v>910</v>
      </c>
      <c r="I57" s="14" t="n">
        <v>0.8708</v>
      </c>
      <c r="J57" s="0" t="n">
        <v>219</v>
      </c>
      <c r="K57" s="14" t="n">
        <v>0.519</v>
      </c>
      <c r="M57" s="0" t="s">
        <v>131</v>
      </c>
      <c r="N57" s="0" t="str">
        <f aca="false">IFERROR(VLOOKUP(A57,C$3:K$433,2,FALSE()),"")</f>
        <v>LB</v>
      </c>
      <c r="O57" s="0" t="n">
        <f aca="false">IFERROR(VLOOKUP(A57,C$3:K$433,3,FALSE()),"")</f>
        <v>5</v>
      </c>
      <c r="P57" s="0" t="n">
        <f aca="false">IFERROR(VLOOKUP(A57,C$3:K$433,4,FALSE()),"")</f>
        <v>0</v>
      </c>
      <c r="Q57" s="0" t="n">
        <f aca="false">IFERROR(VLOOKUP(A57,C$3:K$433,6,FALSE()),"")</f>
        <v>8</v>
      </c>
      <c r="R57" s="0" t="n">
        <f aca="false">IFERROR(VLOOKUP(A57,C$3:K$433,8,FALSE()),"")</f>
        <v>107</v>
      </c>
      <c r="AB57" s="1" t="s">
        <v>1170</v>
      </c>
    </row>
    <row r="58" customFormat="false" ht="15" hidden="false" customHeight="false" outlineLevel="0" collapsed="false">
      <c r="A58" s="1" t="s">
        <v>133</v>
      </c>
      <c r="B58" s="1" t="s">
        <v>16</v>
      </c>
      <c r="C58" s="1" t="s">
        <v>1158</v>
      </c>
      <c r="D58" s="0" t="s">
        <v>47</v>
      </c>
      <c r="E58" s="0" t="n">
        <v>2</v>
      </c>
      <c r="F58" s="0" t="n">
        <v>0</v>
      </c>
      <c r="G58" s="15" t="n">
        <v>0</v>
      </c>
      <c r="H58" s="0" t="n">
        <v>107</v>
      </c>
      <c r="I58" s="14" t="n">
        <v>0.1023</v>
      </c>
      <c r="J58" s="0" t="n">
        <v>0</v>
      </c>
      <c r="K58" s="15" t="n">
        <v>0</v>
      </c>
      <c r="M58" s="0" t="s">
        <v>133</v>
      </c>
      <c r="N58" s="0" t="str">
        <f aca="false">IFERROR(VLOOKUP(A58,C$3:K$433,2,FALSE()),"")</f>
        <v>TE</v>
      </c>
      <c r="O58" s="0" t="n">
        <f aca="false">IFERROR(VLOOKUP(A58,C$3:K$433,3,FALSE()),"")</f>
        <v>16</v>
      </c>
      <c r="P58" s="0" t="n">
        <f aca="false">IFERROR(VLOOKUP(A58,C$3:K$433,4,FALSE()),"")</f>
        <v>413</v>
      </c>
      <c r="Q58" s="0" t="n">
        <f aca="false">IFERROR(VLOOKUP(A58,C$3:K$433,6,FALSE()),"")</f>
        <v>0</v>
      </c>
      <c r="R58" s="0" t="n">
        <f aca="false">IFERROR(VLOOKUP(A58,C$3:K$433,8,FALSE()),"")</f>
        <v>29</v>
      </c>
      <c r="AB58" s="1" t="s">
        <v>1170</v>
      </c>
    </row>
    <row r="59" customFormat="false" ht="15" hidden="false" customHeight="false" outlineLevel="0" collapsed="false">
      <c r="A59" s="1" t="s">
        <v>134</v>
      </c>
      <c r="B59" s="1" t="s">
        <v>135</v>
      </c>
      <c r="C59" s="1" t="s">
        <v>1158</v>
      </c>
      <c r="D59" s="0" t="s">
        <v>47</v>
      </c>
      <c r="E59" s="0" t="n">
        <v>7</v>
      </c>
      <c r="F59" s="0" t="n">
        <v>0</v>
      </c>
      <c r="G59" s="15" t="n">
        <v>0</v>
      </c>
      <c r="H59" s="0" t="n">
        <v>473</v>
      </c>
      <c r="I59" s="14" t="n">
        <v>0.4308</v>
      </c>
      <c r="J59" s="0" t="n">
        <v>7</v>
      </c>
      <c r="K59" s="14" t="n">
        <v>0.0147</v>
      </c>
      <c r="M59" s="0" t="s">
        <v>134</v>
      </c>
      <c r="N59" s="0" t="str">
        <f aca="false">IFERROR(VLOOKUP(A59,C$3:K$433,2,FALSE()),"")</f>
        <v/>
      </c>
      <c r="O59" s="0" t="str">
        <f aca="false">IFERROR(VLOOKUP(A59,C$3:K$433,3,FALSE()),"")</f>
        <v/>
      </c>
      <c r="P59" s="0" t="str">
        <f aca="false">IFERROR(VLOOKUP(A59,C$3:K$433,4,FALSE()),"")</f>
        <v/>
      </c>
      <c r="Q59" s="0" t="str">
        <f aca="false">IFERROR(VLOOKUP(A59,C$3:K$433,6,FALSE()),"")</f>
        <v/>
      </c>
      <c r="R59" s="0" t="str">
        <f aca="false">IFERROR(VLOOKUP(A59,C$3:K$433,8,FALSE()),"")</f>
        <v/>
      </c>
      <c r="AB59" s="1" t="s">
        <v>1171</v>
      </c>
    </row>
    <row r="60" customFormat="false" ht="15" hidden="false" customHeight="false" outlineLevel="0" collapsed="false">
      <c r="A60" s="1" t="s">
        <v>136</v>
      </c>
      <c r="B60" s="1" t="s">
        <v>68</v>
      </c>
      <c r="C60" s="1" t="s">
        <v>1159</v>
      </c>
      <c r="D60" s="0" t="s">
        <v>47</v>
      </c>
      <c r="E60" s="0" t="n">
        <v>2</v>
      </c>
      <c r="F60" s="0" t="n">
        <v>0</v>
      </c>
      <c r="G60" s="15" t="n">
        <v>0</v>
      </c>
      <c r="H60" s="0" t="n">
        <v>0</v>
      </c>
      <c r="I60" s="15" t="n">
        <v>0</v>
      </c>
      <c r="J60" s="0" t="n">
        <v>29</v>
      </c>
      <c r="K60" s="14" t="n">
        <v>0.0605</v>
      </c>
      <c r="M60" s="0" t="s">
        <v>136</v>
      </c>
      <c r="N60" s="0" t="str">
        <f aca="false">IFERROR(VLOOKUP(A60,C$3:K$433,2,FALSE()),"")</f>
        <v/>
      </c>
      <c r="O60" s="0" t="str">
        <f aca="false">IFERROR(VLOOKUP(A60,C$3:K$433,3,FALSE()),"")</f>
        <v/>
      </c>
      <c r="P60" s="0" t="str">
        <f aca="false">IFERROR(VLOOKUP(A60,C$3:K$433,4,FALSE()),"")</f>
        <v/>
      </c>
      <c r="Q60" s="0" t="str">
        <f aca="false">IFERROR(VLOOKUP(A60,C$3:K$433,6,FALSE()),"")</f>
        <v/>
      </c>
      <c r="R60" s="0" t="str">
        <f aca="false">IFERROR(VLOOKUP(A60,C$3:K$433,8,FALSE()),"")</f>
        <v/>
      </c>
      <c r="AB60" s="1" t="s">
        <v>1171</v>
      </c>
    </row>
    <row r="61" customFormat="false" ht="15" hidden="false" customHeight="false" outlineLevel="0" collapsed="false">
      <c r="A61" s="1" t="s">
        <v>137</v>
      </c>
      <c r="B61" s="1" t="s">
        <v>19</v>
      </c>
      <c r="C61" s="1" t="s">
        <v>1159</v>
      </c>
      <c r="D61" s="0" t="s">
        <v>47</v>
      </c>
      <c r="E61" s="0" t="n">
        <v>12</v>
      </c>
      <c r="F61" s="0" t="n">
        <v>0</v>
      </c>
      <c r="G61" s="15" t="n">
        <v>0</v>
      </c>
      <c r="H61" s="0" t="n">
        <v>69</v>
      </c>
      <c r="I61" s="14" t="n">
        <v>0.0657</v>
      </c>
      <c r="J61" s="0" t="n">
        <v>216</v>
      </c>
      <c r="K61" s="14" t="n">
        <v>0.5106</v>
      </c>
      <c r="M61" s="0" t="s">
        <v>137</v>
      </c>
      <c r="N61" s="0" t="str">
        <f aca="false">IFERROR(VLOOKUP(A61,C$3:K$433,2,FALSE()),"")</f>
        <v>LB</v>
      </c>
      <c r="O61" s="0" t="n">
        <f aca="false">IFERROR(VLOOKUP(A61,C$3:K$433,3,FALSE()),"")</f>
        <v>16</v>
      </c>
      <c r="P61" s="0" t="n">
        <f aca="false">IFERROR(VLOOKUP(A61,C$3:K$433,4,FALSE()),"")</f>
        <v>0</v>
      </c>
      <c r="Q61" s="0" t="n">
        <f aca="false">IFERROR(VLOOKUP(A61,C$3:K$433,6,FALSE()),"")</f>
        <v>959</v>
      </c>
      <c r="R61" s="0" t="n">
        <f aca="false">IFERROR(VLOOKUP(A61,C$3:K$433,8,FALSE()),"")</f>
        <v>85</v>
      </c>
      <c r="AB61" s="1" t="s">
        <v>1172</v>
      </c>
    </row>
    <row r="62" customFormat="false" ht="15" hidden="false" customHeight="false" outlineLevel="0" collapsed="false">
      <c r="A62" s="1" t="s">
        <v>138</v>
      </c>
      <c r="B62" s="1" t="s">
        <v>47</v>
      </c>
      <c r="C62" s="1" t="s">
        <v>197</v>
      </c>
      <c r="D62" s="0" t="s">
        <v>16</v>
      </c>
      <c r="E62" s="0" t="n">
        <v>14</v>
      </c>
      <c r="F62" s="0" t="n">
        <v>211</v>
      </c>
      <c r="G62" s="14" t="n">
        <v>0.2193</v>
      </c>
      <c r="H62" s="0" t="n">
        <v>0</v>
      </c>
      <c r="I62" s="15" t="n">
        <v>0</v>
      </c>
      <c r="J62" s="0" t="n">
        <v>249</v>
      </c>
      <c r="K62" s="14" t="n">
        <v>0.5533</v>
      </c>
      <c r="M62" s="0" t="s">
        <v>138</v>
      </c>
      <c r="N62" s="0" t="str">
        <f aca="false">IFERROR(VLOOKUP(A62,C$3:K$433,2,FALSE()),"")</f>
        <v/>
      </c>
      <c r="O62" s="0" t="str">
        <f aca="false">IFERROR(VLOOKUP(A62,C$3:K$433,3,FALSE()),"")</f>
        <v/>
      </c>
      <c r="P62" s="0" t="str">
        <f aca="false">IFERROR(VLOOKUP(A62,C$3:K$433,4,FALSE()),"")</f>
        <v/>
      </c>
      <c r="Q62" s="0" t="str">
        <f aca="false">IFERROR(VLOOKUP(A62,C$3:K$433,6,FALSE()),"")</f>
        <v/>
      </c>
      <c r="R62" s="0" t="str">
        <f aca="false">IFERROR(VLOOKUP(A62,C$3:K$433,8,FALSE()),"")</f>
        <v/>
      </c>
      <c r="AB62" s="1" t="s">
        <v>1172</v>
      </c>
    </row>
    <row r="63" customFormat="false" ht="15" hidden="false" customHeight="false" outlineLevel="0" collapsed="false">
      <c r="A63" s="1" t="s">
        <v>139</v>
      </c>
      <c r="B63" s="1" t="s">
        <v>80</v>
      </c>
      <c r="C63" s="1" t="s">
        <v>1160</v>
      </c>
      <c r="D63" s="0" t="s">
        <v>504</v>
      </c>
      <c r="E63" s="0" t="n">
        <v>2</v>
      </c>
      <c r="F63" s="0" t="n">
        <v>0</v>
      </c>
      <c r="G63" s="15" t="n">
        <v>0</v>
      </c>
      <c r="H63" s="0" t="n">
        <v>0</v>
      </c>
      <c r="I63" s="15" t="n">
        <v>0</v>
      </c>
      <c r="J63" s="0" t="n">
        <v>6</v>
      </c>
      <c r="K63" s="14" t="n">
        <v>0.0143</v>
      </c>
      <c r="M63" s="0" t="s">
        <v>139</v>
      </c>
      <c r="N63" s="0" t="str">
        <f aca="false">IFERROR(VLOOKUP(A63,C$3:K$433,2,FALSE()),"")</f>
        <v/>
      </c>
      <c r="O63" s="0" t="str">
        <f aca="false">IFERROR(VLOOKUP(A63,C$3:K$433,3,FALSE()),"")</f>
        <v/>
      </c>
      <c r="P63" s="0" t="str">
        <f aca="false">IFERROR(VLOOKUP(A63,C$3:K$433,4,FALSE()),"")</f>
        <v/>
      </c>
      <c r="Q63" s="0" t="str">
        <f aca="false">IFERROR(VLOOKUP(A63,C$3:K$433,6,FALSE()),"")</f>
        <v/>
      </c>
      <c r="R63" s="0" t="str">
        <f aca="false">IFERROR(VLOOKUP(A63,C$3:K$433,8,FALSE()),"")</f>
        <v/>
      </c>
      <c r="AB63" s="1" t="s">
        <v>1173</v>
      </c>
    </row>
    <row r="64" customFormat="false" ht="15" hidden="false" customHeight="false" outlineLevel="0" collapsed="false">
      <c r="A64" s="1" t="s">
        <v>141</v>
      </c>
      <c r="B64" s="1" t="s">
        <v>40</v>
      </c>
      <c r="C64" s="1" t="s">
        <v>1160</v>
      </c>
      <c r="D64" s="0" t="s">
        <v>504</v>
      </c>
      <c r="E64" s="0" t="n">
        <v>3</v>
      </c>
      <c r="F64" s="0" t="n">
        <v>0</v>
      </c>
      <c r="G64" s="15" t="n">
        <v>0</v>
      </c>
      <c r="H64" s="0" t="n">
        <v>0</v>
      </c>
      <c r="I64" s="15" t="n">
        <v>0</v>
      </c>
      <c r="J64" s="0" t="n">
        <v>34</v>
      </c>
      <c r="K64" s="14" t="n">
        <v>0.0736</v>
      </c>
      <c r="M64" s="0" t="s">
        <v>141</v>
      </c>
      <c r="N64" s="0" t="str">
        <f aca="false">IFERROR(VLOOKUP(A64,C$3:K$433,2,FALSE()),"")</f>
        <v/>
      </c>
      <c r="O64" s="0" t="str">
        <f aca="false">IFERROR(VLOOKUP(A64,C$3:K$433,3,FALSE()),"")</f>
        <v/>
      </c>
      <c r="P64" s="0" t="str">
        <f aca="false">IFERROR(VLOOKUP(A64,C$3:K$433,4,FALSE()),"")</f>
        <v/>
      </c>
      <c r="Q64" s="0" t="str">
        <f aca="false">IFERROR(VLOOKUP(A64,C$3:K$433,6,FALSE()),"")</f>
        <v/>
      </c>
      <c r="R64" s="0" t="str">
        <f aca="false">IFERROR(VLOOKUP(A64,C$3:K$433,8,FALSE()),"")</f>
        <v/>
      </c>
      <c r="AB64" s="1" t="s">
        <v>1173</v>
      </c>
    </row>
    <row r="65" customFormat="false" ht="15" hidden="false" customHeight="false" outlineLevel="0" collapsed="false">
      <c r="A65" s="1" t="s">
        <v>142</v>
      </c>
      <c r="B65" s="1" t="s">
        <v>13</v>
      </c>
      <c r="C65" s="1" t="s">
        <v>198</v>
      </c>
      <c r="D65" s="0" t="s">
        <v>1032</v>
      </c>
      <c r="E65" s="0" t="n">
        <v>1</v>
      </c>
      <c r="F65" s="0" t="n">
        <v>0</v>
      </c>
      <c r="G65" s="15" t="n">
        <v>0</v>
      </c>
      <c r="H65" s="0" t="n">
        <v>15</v>
      </c>
      <c r="I65" s="14" t="n">
        <v>0.0136</v>
      </c>
      <c r="J65" s="0" t="n">
        <v>0</v>
      </c>
      <c r="K65" s="15" t="n">
        <v>0</v>
      </c>
      <c r="M65" s="0" t="s">
        <v>142</v>
      </c>
      <c r="N65" s="0" t="str">
        <f aca="false">IFERROR(VLOOKUP(A65,C$3:K$433,2,FALSE()),"")</f>
        <v/>
      </c>
      <c r="O65" s="0" t="str">
        <f aca="false">IFERROR(VLOOKUP(A65,C$3:K$433,3,FALSE()),"")</f>
        <v/>
      </c>
      <c r="P65" s="0" t="str">
        <f aca="false">IFERROR(VLOOKUP(A65,C$3:K$433,4,FALSE()),"")</f>
        <v/>
      </c>
      <c r="Q65" s="0" t="str">
        <f aca="false">IFERROR(VLOOKUP(A65,C$3:K$433,6,FALSE()),"")</f>
        <v/>
      </c>
      <c r="R65" s="0" t="str">
        <f aca="false">IFERROR(VLOOKUP(A65,C$3:K$433,8,FALSE()),"")</f>
        <v/>
      </c>
      <c r="AB65" s="31" t="s">
        <v>460</v>
      </c>
    </row>
    <row r="66" customFormat="false" ht="15" hidden="false" customHeight="false" outlineLevel="0" collapsed="false">
      <c r="A66" s="1" t="s">
        <v>143</v>
      </c>
      <c r="B66" s="1" t="s">
        <v>68</v>
      </c>
      <c r="C66" s="1" t="s">
        <v>202</v>
      </c>
      <c r="D66" s="0" t="s">
        <v>40</v>
      </c>
      <c r="E66" s="0" t="n">
        <v>13</v>
      </c>
      <c r="F66" s="0" t="n">
        <v>36</v>
      </c>
      <c r="G66" s="14" t="n">
        <v>0.0338</v>
      </c>
      <c r="H66" s="0" t="n">
        <v>0</v>
      </c>
      <c r="I66" s="15" t="n">
        <v>0</v>
      </c>
      <c r="J66" s="0" t="n">
        <v>227</v>
      </c>
      <c r="K66" s="14" t="n">
        <v>0.5171</v>
      </c>
      <c r="M66" s="0" t="s">
        <v>143</v>
      </c>
      <c r="N66" s="0" t="str">
        <f aca="false">IFERROR(VLOOKUP(A66,C$3:K$433,2,FALSE()),"")</f>
        <v/>
      </c>
      <c r="O66" s="0" t="str">
        <f aca="false">IFERROR(VLOOKUP(A66,C$3:K$433,3,FALSE()),"")</f>
        <v/>
      </c>
      <c r="P66" s="0" t="str">
        <f aca="false">IFERROR(VLOOKUP(A66,C$3:K$433,4,FALSE()),"")</f>
        <v/>
      </c>
      <c r="Q66" s="0" t="str">
        <f aca="false">IFERROR(VLOOKUP(A66,C$3:K$433,6,FALSE()),"")</f>
        <v/>
      </c>
      <c r="R66" s="0" t="str">
        <f aca="false">IFERROR(VLOOKUP(A66,C$3:K$433,8,FALSE()),"")</f>
        <v/>
      </c>
      <c r="AB66" s="1" t="s">
        <v>460</v>
      </c>
    </row>
    <row r="67" customFormat="false" ht="15" hidden="false" customHeight="false" outlineLevel="0" collapsed="false">
      <c r="A67" s="1" t="s">
        <v>144</v>
      </c>
      <c r="B67" s="1" t="s">
        <v>47</v>
      </c>
      <c r="C67" s="1" t="s">
        <v>208</v>
      </c>
      <c r="D67" s="0" t="s">
        <v>1014</v>
      </c>
      <c r="E67" s="0" t="n">
        <v>13</v>
      </c>
      <c r="F67" s="0" t="n">
        <v>276</v>
      </c>
      <c r="G67" s="14" t="n">
        <v>0.2687</v>
      </c>
      <c r="H67" s="0" t="n">
        <v>0</v>
      </c>
      <c r="I67" s="15" t="n">
        <v>0</v>
      </c>
      <c r="J67" s="0" t="n">
        <v>41</v>
      </c>
      <c r="K67" s="14" t="n">
        <v>0.0887</v>
      </c>
      <c r="M67" s="0" t="s">
        <v>144</v>
      </c>
      <c r="N67" s="0" t="str">
        <f aca="false">IFERROR(VLOOKUP(A67,C$3:K$433,2,FALSE()),"")</f>
        <v/>
      </c>
      <c r="O67" s="0" t="str">
        <f aca="false">IFERROR(VLOOKUP(A67,C$3:K$433,3,FALSE()),"")</f>
        <v/>
      </c>
      <c r="P67" s="0" t="str">
        <f aca="false">IFERROR(VLOOKUP(A67,C$3:K$433,4,FALSE()),"")</f>
        <v/>
      </c>
      <c r="Q67" s="0" t="str">
        <f aca="false">IFERROR(VLOOKUP(A67,C$3:K$433,6,FALSE()),"")</f>
        <v/>
      </c>
      <c r="R67" s="0" t="str">
        <f aca="false">IFERROR(VLOOKUP(A67,C$3:K$433,8,FALSE()),"")</f>
        <v/>
      </c>
      <c r="AB67" s="1" t="s">
        <v>463</v>
      </c>
    </row>
    <row r="68" customFormat="false" ht="15" hidden="false" customHeight="false" outlineLevel="0" collapsed="false">
      <c r="A68" s="1" t="s">
        <v>146</v>
      </c>
      <c r="B68" s="1" t="s">
        <v>16</v>
      </c>
      <c r="C68" s="1" t="s">
        <v>209</v>
      </c>
      <c r="D68" s="0" t="s">
        <v>1003</v>
      </c>
      <c r="E68" s="0" t="n">
        <v>3</v>
      </c>
      <c r="F68" s="0" t="n">
        <v>0</v>
      </c>
      <c r="G68" s="15" t="n">
        <v>0</v>
      </c>
      <c r="H68" s="0" t="n">
        <v>10</v>
      </c>
      <c r="I68" s="14" t="n">
        <v>0.0093</v>
      </c>
      <c r="J68" s="0" t="n">
        <v>57</v>
      </c>
      <c r="K68" s="14" t="n">
        <v>0.1147</v>
      </c>
      <c r="M68" s="0" t="s">
        <v>146</v>
      </c>
      <c r="N68" s="0" t="str">
        <f aca="false">IFERROR(VLOOKUP(A68,C$3:K$433,2,FALSE()),"")</f>
        <v>TE</v>
      </c>
      <c r="O68" s="0" t="n">
        <f aca="false">IFERROR(VLOOKUP(A68,C$3:K$433,3,FALSE()),"")</f>
        <v>13</v>
      </c>
      <c r="P68" s="0" t="n">
        <f aca="false">IFERROR(VLOOKUP(A68,C$3:K$433,4,FALSE()),"")</f>
        <v>145</v>
      </c>
      <c r="Q68" s="0" t="n">
        <f aca="false">IFERROR(VLOOKUP(A68,C$3:K$433,6,FALSE()),"")</f>
        <v>0</v>
      </c>
      <c r="R68" s="0" t="n">
        <f aca="false">IFERROR(VLOOKUP(A68,C$3:K$433,8,FALSE()),"")</f>
        <v>205</v>
      </c>
      <c r="AB68" s="1" t="s">
        <v>463</v>
      </c>
    </row>
    <row r="69" customFormat="false" ht="15" hidden="false" customHeight="false" outlineLevel="0" collapsed="false">
      <c r="A69" s="1" t="s">
        <v>147</v>
      </c>
      <c r="B69" s="1" t="s">
        <v>55</v>
      </c>
      <c r="C69" s="1" t="s">
        <v>209</v>
      </c>
      <c r="D69" s="0" t="s">
        <v>1003</v>
      </c>
      <c r="E69" s="0" t="n">
        <v>11</v>
      </c>
      <c r="F69" s="0" t="n">
        <v>0</v>
      </c>
      <c r="G69" s="15" t="n">
        <v>0</v>
      </c>
      <c r="H69" s="0" t="n">
        <v>1</v>
      </c>
      <c r="I69" s="14" t="n">
        <v>0.0009</v>
      </c>
      <c r="J69" s="0" t="n">
        <v>197</v>
      </c>
      <c r="K69" s="14" t="n">
        <v>0.4624</v>
      </c>
      <c r="M69" s="0" t="s">
        <v>147</v>
      </c>
      <c r="N69" s="0" t="str">
        <f aca="false">IFERROR(VLOOKUP(A69,C$3:K$433,2,FALSE()),"")</f>
        <v/>
      </c>
      <c r="O69" s="0" t="str">
        <f aca="false">IFERROR(VLOOKUP(A69,C$3:K$433,3,FALSE()),"")</f>
        <v/>
      </c>
      <c r="P69" s="0" t="str">
        <f aca="false">IFERROR(VLOOKUP(A69,C$3:K$433,4,FALSE()),"")</f>
        <v/>
      </c>
      <c r="Q69" s="0" t="str">
        <f aca="false">IFERROR(VLOOKUP(A69,C$3:K$433,6,FALSE()),"")</f>
        <v/>
      </c>
      <c r="R69" s="0" t="str">
        <f aca="false">IFERROR(VLOOKUP(A69,C$3:K$433,8,FALSE()),"")</f>
        <v/>
      </c>
      <c r="AB69" s="1" t="s">
        <v>1174</v>
      </c>
    </row>
    <row r="70" customFormat="false" ht="15" hidden="false" customHeight="false" outlineLevel="0" collapsed="false">
      <c r="A70" s="1" t="s">
        <v>148</v>
      </c>
      <c r="B70" s="1" t="s">
        <v>76</v>
      </c>
      <c r="C70" s="1" t="s">
        <v>215</v>
      </c>
      <c r="D70" s="0" t="s">
        <v>1032</v>
      </c>
      <c r="E70" s="0" t="n">
        <v>15</v>
      </c>
      <c r="F70" s="0" t="n">
        <v>0</v>
      </c>
      <c r="G70" s="15" t="n">
        <v>0</v>
      </c>
      <c r="H70" s="0" t="n">
        <v>301</v>
      </c>
      <c r="I70" s="14" t="n">
        <v>0.2754</v>
      </c>
      <c r="J70" s="0" t="n">
        <v>51</v>
      </c>
      <c r="K70" s="14" t="n">
        <v>0.1085</v>
      </c>
      <c r="M70" s="0" t="s">
        <v>148</v>
      </c>
      <c r="N70" s="0" t="str">
        <f aca="false">IFERROR(VLOOKUP(A70,C$3:K$433,2,FALSE()),"")</f>
        <v/>
      </c>
      <c r="O70" s="0" t="str">
        <f aca="false">IFERROR(VLOOKUP(A70,C$3:K$433,3,FALSE()),"")</f>
        <v/>
      </c>
      <c r="P70" s="0" t="str">
        <f aca="false">IFERROR(VLOOKUP(A70,C$3:K$433,4,FALSE()),"")</f>
        <v/>
      </c>
      <c r="Q70" s="0" t="str">
        <f aca="false">IFERROR(VLOOKUP(A70,C$3:K$433,6,FALSE()),"")</f>
        <v/>
      </c>
      <c r="R70" s="0" t="str">
        <f aca="false">IFERROR(VLOOKUP(A70,C$3:K$433,8,FALSE()),"")</f>
        <v/>
      </c>
      <c r="AB70" s="1" t="s">
        <v>1174</v>
      </c>
    </row>
    <row r="71" customFormat="false" ht="15" hidden="false" customHeight="false" outlineLevel="0" collapsed="false">
      <c r="A71" s="1" t="s">
        <v>149</v>
      </c>
      <c r="B71" s="1" t="s">
        <v>76</v>
      </c>
      <c r="C71" s="1" t="s">
        <v>1161</v>
      </c>
      <c r="D71" s="0" t="s">
        <v>55</v>
      </c>
      <c r="E71" s="0" t="n">
        <v>9</v>
      </c>
      <c r="F71" s="0" t="n">
        <v>0</v>
      </c>
      <c r="G71" s="15" t="n">
        <v>0</v>
      </c>
      <c r="H71" s="0" t="n">
        <v>266</v>
      </c>
      <c r="I71" s="14" t="n">
        <v>0.2509</v>
      </c>
      <c r="J71" s="0" t="n">
        <v>150</v>
      </c>
      <c r="K71" s="14" t="n">
        <v>0.3326</v>
      </c>
      <c r="M71" s="0" t="s">
        <v>149</v>
      </c>
      <c r="N71" s="0" t="str">
        <f aca="false">IFERROR(VLOOKUP(A71,C$3:K$433,2,FALSE()),"")</f>
        <v/>
      </c>
      <c r="O71" s="0" t="str">
        <f aca="false">IFERROR(VLOOKUP(A71,C$3:K$433,3,FALSE()),"")</f>
        <v/>
      </c>
      <c r="P71" s="0" t="str">
        <f aca="false">IFERROR(VLOOKUP(A71,C$3:K$433,4,FALSE()),"")</f>
        <v/>
      </c>
      <c r="Q71" s="0" t="str">
        <f aca="false">IFERROR(VLOOKUP(A71,C$3:K$433,6,FALSE()),"")</f>
        <v/>
      </c>
      <c r="R71" s="0" t="str">
        <f aca="false">IFERROR(VLOOKUP(A71,C$3:K$433,8,FALSE()),"")</f>
        <v/>
      </c>
      <c r="AB71" s="1" t="s">
        <v>475</v>
      </c>
    </row>
    <row r="72" customFormat="false" ht="15" hidden="false" customHeight="false" outlineLevel="0" collapsed="false">
      <c r="A72" s="1" t="s">
        <v>151</v>
      </c>
      <c r="B72" s="1" t="s">
        <v>13</v>
      </c>
      <c r="C72" s="1" t="s">
        <v>1161</v>
      </c>
      <c r="D72" s="0" t="s">
        <v>55</v>
      </c>
      <c r="E72" s="0" t="n">
        <v>6</v>
      </c>
      <c r="F72" s="0" t="n">
        <v>0</v>
      </c>
      <c r="G72" s="15" t="n">
        <v>0</v>
      </c>
      <c r="H72" s="0" t="n">
        <v>189</v>
      </c>
      <c r="I72" s="14" t="n">
        <v>0.168</v>
      </c>
      <c r="J72" s="0" t="n">
        <v>117</v>
      </c>
      <c r="K72" s="14" t="n">
        <v>0.2522</v>
      </c>
      <c r="M72" s="0" t="s">
        <v>151</v>
      </c>
      <c r="N72" s="0" t="str">
        <f aca="false">IFERROR(VLOOKUP(A72,C$3:K$433,2,FALSE()),"")</f>
        <v>T</v>
      </c>
      <c r="O72" s="0" t="n">
        <f aca="false">IFERROR(VLOOKUP(A72,C$3:K$433,3,FALSE()),"")</f>
        <v>10</v>
      </c>
      <c r="P72" s="0" t="n">
        <f aca="false">IFERROR(VLOOKUP(A72,C$3:K$433,4,FALSE()),"")</f>
        <v>523</v>
      </c>
      <c r="Q72" s="0" t="n">
        <f aca="false">IFERROR(VLOOKUP(A72,C$3:K$433,6,FALSE()),"")</f>
        <v>0</v>
      </c>
      <c r="R72" s="0" t="n">
        <f aca="false">IFERROR(VLOOKUP(A72,C$3:K$433,8,FALSE()),"")</f>
        <v>6</v>
      </c>
      <c r="AB72" s="1" t="s">
        <v>475</v>
      </c>
    </row>
    <row r="73" customFormat="false" ht="15" hidden="false" customHeight="false" outlineLevel="0" collapsed="false">
      <c r="A73" s="1" t="s">
        <v>152</v>
      </c>
      <c r="B73" s="1" t="s">
        <v>47</v>
      </c>
      <c r="C73" s="1" t="s">
        <v>221</v>
      </c>
      <c r="D73" s="0" t="s">
        <v>1014</v>
      </c>
      <c r="E73" s="0" t="n">
        <v>14</v>
      </c>
      <c r="F73" s="0" t="n">
        <v>667</v>
      </c>
      <c r="G73" s="14" t="n">
        <v>0.6933</v>
      </c>
      <c r="H73" s="0" t="n">
        <v>0</v>
      </c>
      <c r="I73" s="15" t="n">
        <v>0</v>
      </c>
      <c r="J73" s="0" t="n">
        <v>9</v>
      </c>
      <c r="K73" s="14" t="n">
        <v>0.02</v>
      </c>
      <c r="M73" s="0" t="s">
        <v>152</v>
      </c>
      <c r="N73" s="0" t="str">
        <f aca="false">IFERROR(VLOOKUP(A73,C$3:K$433,2,FALSE()),"")</f>
        <v>CB</v>
      </c>
      <c r="O73" s="0" t="n">
        <f aca="false">IFERROR(VLOOKUP(A73,C$3:K$433,3,FALSE()),"")</f>
        <v>16</v>
      </c>
      <c r="P73" s="0" t="n">
        <f aca="false">IFERROR(VLOOKUP(A73,C$3:K$433,4,FALSE()),"")</f>
        <v>0</v>
      </c>
      <c r="Q73" s="0" t="n">
        <f aca="false">IFERROR(VLOOKUP(A73,C$3:K$433,6,FALSE()),"")</f>
        <v>662</v>
      </c>
      <c r="R73" s="0" t="n">
        <f aca="false">IFERROR(VLOOKUP(A73,C$3:K$433,8,FALSE()),"")</f>
        <v>189</v>
      </c>
      <c r="AB73" s="1" t="s">
        <v>1175</v>
      </c>
    </row>
    <row r="74" customFormat="false" ht="15" hidden="false" customHeight="false" outlineLevel="0" collapsed="false">
      <c r="A74" s="1" t="s">
        <v>153</v>
      </c>
      <c r="B74" s="1" t="s">
        <v>85</v>
      </c>
      <c r="C74" s="1" t="s">
        <v>235</v>
      </c>
      <c r="D74" s="0" t="s">
        <v>1001</v>
      </c>
      <c r="E74" s="0" t="n">
        <v>14</v>
      </c>
      <c r="F74" s="0" t="n">
        <v>256</v>
      </c>
      <c r="G74" s="14" t="n">
        <v>0.2404</v>
      </c>
      <c r="H74" s="0" t="n">
        <v>0</v>
      </c>
      <c r="I74" s="15" t="n">
        <v>0</v>
      </c>
      <c r="J74" s="0" t="n">
        <v>60</v>
      </c>
      <c r="K74" s="14" t="n">
        <v>0.1422</v>
      </c>
      <c r="M74" s="0" t="s">
        <v>153</v>
      </c>
      <c r="N74" s="0" t="str">
        <f aca="false">IFERROR(VLOOKUP(A74,C$3:K$433,2,FALSE()),"")</f>
        <v/>
      </c>
      <c r="O74" s="0" t="str">
        <f aca="false">IFERROR(VLOOKUP(A74,C$3:K$433,3,FALSE()),"")</f>
        <v/>
      </c>
      <c r="P74" s="0" t="str">
        <f aca="false">IFERROR(VLOOKUP(A74,C$3:K$433,4,FALSE()),"")</f>
        <v/>
      </c>
      <c r="Q74" s="0" t="str">
        <f aca="false">IFERROR(VLOOKUP(A74,C$3:K$433,6,FALSE()),"")</f>
        <v/>
      </c>
      <c r="R74" s="0" t="str">
        <f aca="false">IFERROR(VLOOKUP(A74,C$3:K$433,8,FALSE()),"")</f>
        <v/>
      </c>
      <c r="AB74" s="1" t="s">
        <v>1175</v>
      </c>
    </row>
    <row r="75" customFormat="false" ht="15" hidden="false" customHeight="false" outlineLevel="0" collapsed="false">
      <c r="A75" s="1" t="s">
        <v>155</v>
      </c>
      <c r="B75" s="1" t="s">
        <v>135</v>
      </c>
      <c r="C75" s="1" t="s">
        <v>240</v>
      </c>
      <c r="D75" s="0" t="s">
        <v>34</v>
      </c>
      <c r="E75" s="0" t="n">
        <v>5</v>
      </c>
      <c r="F75" s="0" t="n">
        <v>292</v>
      </c>
      <c r="G75" s="14" t="n">
        <v>0.2843</v>
      </c>
      <c r="H75" s="0" t="n">
        <v>0</v>
      </c>
      <c r="I75" s="15" t="n">
        <v>0</v>
      </c>
      <c r="J75" s="0" t="n">
        <v>2</v>
      </c>
      <c r="K75" s="14" t="n">
        <v>0.0043</v>
      </c>
      <c r="M75" s="0" t="s">
        <v>155</v>
      </c>
      <c r="N75" s="0" t="str">
        <f aca="false">IFERROR(VLOOKUP(A75,C$3:K$433,2,FALSE()),"")</f>
        <v>P</v>
      </c>
      <c r="O75" s="0" t="n">
        <f aca="false">IFERROR(VLOOKUP(A75,C$3:K$433,3,FALSE()),"")</f>
        <v>16</v>
      </c>
      <c r="P75" s="0" t="n">
        <f aca="false">IFERROR(VLOOKUP(A75,C$3:K$433,4,FALSE()),"")</f>
        <v>0</v>
      </c>
      <c r="Q75" s="0" t="n">
        <f aca="false">IFERROR(VLOOKUP(A75,C$3:K$433,6,FALSE()),"")</f>
        <v>0</v>
      </c>
      <c r="R75" s="0" t="n">
        <f aca="false">IFERROR(VLOOKUP(A75,C$3:K$433,8,FALSE()),"")</f>
        <v>227</v>
      </c>
      <c r="AB75" s="1" t="s">
        <v>514</v>
      </c>
    </row>
    <row r="76" customFormat="false" ht="15" hidden="false" customHeight="false" outlineLevel="0" collapsed="false">
      <c r="A76" s="1" t="s">
        <v>157</v>
      </c>
      <c r="B76" s="1" t="s">
        <v>37</v>
      </c>
      <c r="C76" s="1" t="s">
        <v>247</v>
      </c>
      <c r="D76" s="0" t="s">
        <v>135</v>
      </c>
      <c r="E76" s="0" t="n">
        <v>16</v>
      </c>
      <c r="F76" s="0" t="n">
        <v>0</v>
      </c>
      <c r="G76" s="15" t="n">
        <v>0</v>
      </c>
      <c r="H76" s="0" t="n">
        <v>0</v>
      </c>
      <c r="I76" s="15" t="n">
        <v>0</v>
      </c>
      <c r="J76" s="0" t="n">
        <v>136</v>
      </c>
      <c r="K76" s="14" t="n">
        <v>0.3223</v>
      </c>
      <c r="M76" s="0" t="s">
        <v>157</v>
      </c>
      <c r="N76" s="0" t="str">
        <f aca="false">IFERROR(VLOOKUP(A76,C$3:K$433,2,FALSE()),"")</f>
        <v/>
      </c>
      <c r="O76" s="0" t="str">
        <f aca="false">IFERROR(VLOOKUP(A76,C$3:K$433,3,FALSE()),"")</f>
        <v/>
      </c>
      <c r="P76" s="0" t="str">
        <f aca="false">IFERROR(VLOOKUP(A76,C$3:K$433,4,FALSE()),"")</f>
        <v/>
      </c>
      <c r="Q76" s="0" t="str">
        <f aca="false">IFERROR(VLOOKUP(A76,C$3:K$433,6,FALSE()),"")</f>
        <v/>
      </c>
      <c r="R76" s="0" t="str">
        <f aca="false">IFERROR(VLOOKUP(A76,C$3:K$433,8,FALSE()),"")</f>
        <v/>
      </c>
      <c r="AB76" s="1" t="s">
        <v>514</v>
      </c>
    </row>
    <row r="77" customFormat="false" ht="15" hidden="false" customHeight="false" outlineLevel="0" collapsed="false">
      <c r="A77" s="1" t="s">
        <v>159</v>
      </c>
      <c r="B77" s="1" t="s">
        <v>76</v>
      </c>
      <c r="C77" s="1" t="s">
        <v>247</v>
      </c>
      <c r="D77" s="0" t="s">
        <v>55</v>
      </c>
      <c r="E77" s="0" t="n">
        <v>16</v>
      </c>
      <c r="F77" s="0" t="n">
        <v>0</v>
      </c>
      <c r="G77" s="15" t="n">
        <v>0</v>
      </c>
      <c r="H77" s="0" t="n">
        <v>678</v>
      </c>
      <c r="I77" s="14" t="n">
        <v>0.6158</v>
      </c>
      <c r="J77" s="0" t="n">
        <v>21</v>
      </c>
      <c r="K77" s="14" t="n">
        <v>0.0455</v>
      </c>
      <c r="M77" s="0" t="s">
        <v>159</v>
      </c>
      <c r="N77" s="0" t="str">
        <f aca="false">IFERROR(VLOOKUP(A77,C$3:K$433,2,FALSE()),"")</f>
        <v/>
      </c>
      <c r="O77" s="0" t="str">
        <f aca="false">IFERROR(VLOOKUP(A77,C$3:K$433,3,FALSE()),"")</f>
        <v/>
      </c>
      <c r="P77" s="0" t="str">
        <f aca="false">IFERROR(VLOOKUP(A77,C$3:K$433,4,FALSE()),"")</f>
        <v/>
      </c>
      <c r="Q77" s="0" t="str">
        <f aca="false">IFERROR(VLOOKUP(A77,C$3:K$433,6,FALSE()),"")</f>
        <v/>
      </c>
      <c r="R77" s="0" t="str">
        <f aca="false">IFERROR(VLOOKUP(A77,C$3:K$433,8,FALSE()),"")</f>
        <v/>
      </c>
      <c r="AB77" s="1" t="s">
        <v>1176</v>
      </c>
    </row>
    <row r="78" customFormat="false" ht="15" hidden="false" customHeight="false" outlineLevel="0" collapsed="false">
      <c r="A78" s="1" t="s">
        <v>161</v>
      </c>
      <c r="B78" s="1" t="s">
        <v>85</v>
      </c>
      <c r="C78" s="1" t="s">
        <v>1162</v>
      </c>
      <c r="D78" s="0" t="s">
        <v>34</v>
      </c>
      <c r="E78" s="0" t="n">
        <v>13</v>
      </c>
      <c r="F78" s="0" t="n">
        <v>99</v>
      </c>
      <c r="G78" s="14" t="n">
        <v>0.0904</v>
      </c>
      <c r="H78" s="0" t="n">
        <v>0</v>
      </c>
      <c r="I78" s="15" t="n">
        <v>0</v>
      </c>
      <c r="J78" s="0" t="n">
        <v>269</v>
      </c>
      <c r="K78" s="14" t="n">
        <v>0.5467</v>
      </c>
      <c r="M78" s="0" t="s">
        <v>161</v>
      </c>
      <c r="N78" s="0" t="str">
        <f aca="false">IFERROR(VLOOKUP(A78,C$3:K$433,2,FALSE()),"")</f>
        <v/>
      </c>
      <c r="O78" s="0" t="str">
        <f aca="false">IFERROR(VLOOKUP(A78,C$3:K$433,3,FALSE()),"")</f>
        <v/>
      </c>
      <c r="P78" s="0" t="str">
        <f aca="false">IFERROR(VLOOKUP(A78,C$3:K$433,4,FALSE()),"")</f>
        <v/>
      </c>
      <c r="Q78" s="0" t="str">
        <f aca="false">IFERROR(VLOOKUP(A78,C$3:K$433,6,FALSE()),"")</f>
        <v/>
      </c>
      <c r="R78" s="0" t="str">
        <f aca="false">IFERROR(VLOOKUP(A78,C$3:K$433,8,FALSE()),"")</f>
        <v/>
      </c>
      <c r="AB78" s="1" t="s">
        <v>1176</v>
      </c>
    </row>
    <row r="79" customFormat="false" ht="15" hidden="false" customHeight="false" outlineLevel="0" collapsed="false">
      <c r="A79" s="1" t="s">
        <v>162</v>
      </c>
      <c r="B79" s="1" t="s">
        <v>68</v>
      </c>
      <c r="C79" s="1" t="s">
        <v>1162</v>
      </c>
      <c r="D79" s="0" t="s">
        <v>40</v>
      </c>
      <c r="E79" s="0" t="n">
        <v>10</v>
      </c>
      <c r="F79" s="0" t="n">
        <v>338</v>
      </c>
      <c r="G79" s="14" t="n">
        <v>0.334</v>
      </c>
      <c r="H79" s="0" t="n">
        <v>0</v>
      </c>
      <c r="I79" s="15" t="n">
        <v>0</v>
      </c>
      <c r="J79" s="0" t="n">
        <v>41</v>
      </c>
      <c r="K79" s="14" t="n">
        <v>0.0861</v>
      </c>
      <c r="M79" s="0" t="s">
        <v>162</v>
      </c>
      <c r="N79" s="0" t="str">
        <f aca="false">IFERROR(VLOOKUP(A79,C$3:K$433,2,FALSE()),"")</f>
        <v>G</v>
      </c>
      <c r="O79" s="0" t="n">
        <f aca="false">IFERROR(VLOOKUP(A79,C$3:K$433,3,FALSE()),"")</f>
        <v>14</v>
      </c>
      <c r="P79" s="0" t="n">
        <f aca="false">IFERROR(VLOOKUP(A79,C$3:K$433,4,FALSE()),"")</f>
        <v>867</v>
      </c>
      <c r="Q79" s="0" t="n">
        <f aca="false">IFERROR(VLOOKUP(A79,C$3:K$433,6,FALSE()),"")</f>
        <v>0</v>
      </c>
      <c r="R79" s="0" t="n">
        <f aca="false">IFERROR(VLOOKUP(A79,C$3:K$433,8,FALSE()),"")</f>
        <v>57</v>
      </c>
      <c r="AB79" s="31" t="s">
        <v>1053</v>
      </c>
    </row>
    <row r="80" customFormat="false" ht="15" hidden="false" customHeight="false" outlineLevel="0" collapsed="false">
      <c r="A80" s="1" t="s">
        <v>163</v>
      </c>
      <c r="B80" s="1" t="s">
        <v>80</v>
      </c>
      <c r="C80" s="1" t="s">
        <v>248</v>
      </c>
      <c r="D80" s="0" t="s">
        <v>55</v>
      </c>
      <c r="E80" s="0" t="n">
        <v>7</v>
      </c>
      <c r="F80" s="0" t="n">
        <v>0</v>
      </c>
      <c r="G80" s="15" t="n">
        <v>0</v>
      </c>
      <c r="H80" s="0" t="n">
        <v>166</v>
      </c>
      <c r="I80" s="14" t="n">
        <v>0.1621</v>
      </c>
      <c r="J80" s="0" t="n">
        <v>26</v>
      </c>
      <c r="K80" s="14" t="n">
        <v>0.0528</v>
      </c>
      <c r="M80" s="0" t="s">
        <v>163</v>
      </c>
      <c r="N80" s="0" t="str">
        <f aca="false">IFERROR(VLOOKUP(A80,C$3:K$433,2,FALSE()),"")</f>
        <v/>
      </c>
      <c r="O80" s="0" t="str">
        <f aca="false">IFERROR(VLOOKUP(A80,C$3:K$433,3,FALSE()),"")</f>
        <v/>
      </c>
      <c r="P80" s="0" t="str">
        <f aca="false">IFERROR(VLOOKUP(A80,C$3:K$433,4,FALSE()),"")</f>
        <v/>
      </c>
      <c r="Q80" s="0" t="str">
        <f aca="false">IFERROR(VLOOKUP(A80,C$3:K$433,6,FALSE()),"")</f>
        <v/>
      </c>
      <c r="R80" s="0" t="str">
        <f aca="false">IFERROR(VLOOKUP(A80,C$3:K$433,8,FALSE()),"")</f>
        <v/>
      </c>
      <c r="AB80" s="1" t="s">
        <v>1053</v>
      </c>
    </row>
    <row r="81" customFormat="false" ht="15" hidden="false" customHeight="false" outlineLevel="0" collapsed="false">
      <c r="A81" s="1" t="s">
        <v>165</v>
      </c>
      <c r="B81" s="1" t="s">
        <v>40</v>
      </c>
      <c r="C81" s="1" t="s">
        <v>254</v>
      </c>
      <c r="D81" s="0" t="s">
        <v>37</v>
      </c>
      <c r="E81" s="0" t="n">
        <v>5</v>
      </c>
      <c r="F81" s="0" t="n">
        <v>0</v>
      </c>
      <c r="G81" s="15" t="n">
        <v>0</v>
      </c>
      <c r="H81" s="0" t="n">
        <v>112</v>
      </c>
      <c r="I81" s="14" t="n">
        <v>0.1041</v>
      </c>
      <c r="J81" s="0" t="n">
        <v>30</v>
      </c>
      <c r="K81" s="14" t="n">
        <v>0.0662</v>
      </c>
      <c r="M81" s="0" t="s">
        <v>165</v>
      </c>
      <c r="N81" s="0" t="str">
        <f aca="false">IFERROR(VLOOKUP(A81,C$3:K$433,2,FALSE()),"")</f>
        <v/>
      </c>
      <c r="O81" s="0" t="str">
        <f aca="false">IFERROR(VLOOKUP(A81,C$3:K$433,3,FALSE()),"")</f>
        <v/>
      </c>
      <c r="P81" s="0" t="str">
        <f aca="false">IFERROR(VLOOKUP(A81,C$3:K$433,4,FALSE()),"")</f>
        <v/>
      </c>
      <c r="Q81" s="0" t="str">
        <f aca="false">IFERROR(VLOOKUP(A81,C$3:K$433,6,FALSE()),"")</f>
        <v/>
      </c>
      <c r="R81" s="0" t="str">
        <f aca="false">IFERROR(VLOOKUP(A81,C$3:K$433,8,FALSE()),"")</f>
        <v/>
      </c>
      <c r="AB81" s="1" t="s">
        <v>1177</v>
      </c>
    </row>
    <row r="82" customFormat="false" ht="15" hidden="false" customHeight="false" outlineLevel="0" collapsed="false">
      <c r="A82" s="1" t="s">
        <v>167</v>
      </c>
      <c r="B82" s="1" t="s">
        <v>40</v>
      </c>
      <c r="C82" s="1" t="s">
        <v>255</v>
      </c>
      <c r="D82" s="0" t="s">
        <v>16</v>
      </c>
      <c r="E82" s="0" t="n">
        <v>13</v>
      </c>
      <c r="F82" s="0" t="n">
        <v>130</v>
      </c>
      <c r="G82" s="14" t="n">
        <v>0.129</v>
      </c>
      <c r="H82" s="0" t="n">
        <v>0</v>
      </c>
      <c r="I82" s="15" t="n">
        <v>0</v>
      </c>
      <c r="J82" s="0" t="n">
        <v>58</v>
      </c>
      <c r="K82" s="14" t="n">
        <v>0.1355</v>
      </c>
      <c r="M82" s="0" t="s">
        <v>167</v>
      </c>
      <c r="N82" s="0" t="str">
        <f aca="false">IFERROR(VLOOKUP(A82,C$3:K$433,2,FALSE()),"")</f>
        <v/>
      </c>
      <c r="O82" s="0" t="str">
        <f aca="false">IFERROR(VLOOKUP(A82,C$3:K$433,3,FALSE()),"")</f>
        <v/>
      </c>
      <c r="P82" s="0" t="str">
        <f aca="false">IFERROR(VLOOKUP(A82,C$3:K$433,4,FALSE()),"")</f>
        <v/>
      </c>
      <c r="Q82" s="0" t="str">
        <f aca="false">IFERROR(VLOOKUP(A82,C$3:K$433,6,FALSE()),"")</f>
        <v/>
      </c>
      <c r="R82" s="0" t="str">
        <f aca="false">IFERROR(VLOOKUP(A82,C$3:K$433,8,FALSE()),"")</f>
        <v/>
      </c>
      <c r="AB82" s="1" t="s">
        <v>1177</v>
      </c>
    </row>
    <row r="83" customFormat="false" ht="15" hidden="false" customHeight="false" outlineLevel="0" collapsed="false">
      <c r="A83" s="1" t="s">
        <v>168</v>
      </c>
      <c r="B83" s="1" t="s">
        <v>24</v>
      </c>
      <c r="C83" s="1" t="s">
        <v>275</v>
      </c>
      <c r="D83" s="0" t="s">
        <v>40</v>
      </c>
      <c r="E83" s="0" t="n">
        <v>16</v>
      </c>
      <c r="F83" s="0" t="n">
        <v>49</v>
      </c>
      <c r="G83" s="14" t="n">
        <v>0.0435</v>
      </c>
      <c r="H83" s="0" t="n">
        <v>0</v>
      </c>
      <c r="I83" s="15" t="n">
        <v>0</v>
      </c>
      <c r="J83" s="0" t="n">
        <v>253</v>
      </c>
      <c r="K83" s="14" t="n">
        <v>0.5216</v>
      </c>
      <c r="M83" s="0" t="s">
        <v>168</v>
      </c>
      <c r="N83" s="0" t="str">
        <f aca="false">IFERROR(VLOOKUP(A83,C$3:K$433,2,FALSE()),"")</f>
        <v/>
      </c>
      <c r="O83" s="0" t="str">
        <f aca="false">IFERROR(VLOOKUP(A83,C$3:K$433,3,FALSE()),"")</f>
        <v/>
      </c>
      <c r="P83" s="0" t="str">
        <f aca="false">IFERROR(VLOOKUP(A83,C$3:K$433,4,FALSE()),"")</f>
        <v/>
      </c>
      <c r="Q83" s="0" t="str">
        <f aca="false">IFERROR(VLOOKUP(A83,C$3:K$433,6,FALSE()),"")</f>
        <v/>
      </c>
      <c r="R83" s="0" t="str">
        <f aca="false">IFERROR(VLOOKUP(A83,C$3:K$433,8,FALSE()),"")</f>
        <v/>
      </c>
      <c r="AB83" s="1" t="s">
        <v>1177</v>
      </c>
    </row>
    <row r="84" customFormat="false" ht="15" hidden="false" customHeight="false" outlineLevel="0" collapsed="false">
      <c r="A84" s="1" t="s">
        <v>169</v>
      </c>
      <c r="B84" s="1" t="s">
        <v>30</v>
      </c>
      <c r="C84" s="1" t="s">
        <v>276</v>
      </c>
      <c r="D84" s="0" t="s">
        <v>30</v>
      </c>
      <c r="E84" s="0" t="n">
        <v>14</v>
      </c>
      <c r="F84" s="0" t="n">
        <v>0</v>
      </c>
      <c r="G84" s="15" t="n">
        <v>0</v>
      </c>
      <c r="H84" s="0" t="n">
        <v>239</v>
      </c>
      <c r="I84" s="14" t="n">
        <v>0.2334</v>
      </c>
      <c r="J84" s="0" t="n">
        <v>255</v>
      </c>
      <c r="K84" s="14" t="n">
        <v>0.5183</v>
      </c>
      <c r="M84" s="0" t="s">
        <v>169</v>
      </c>
      <c r="N84" s="0" t="str">
        <f aca="false">IFERROR(VLOOKUP(A84,C$3:K$433,2,FALSE()),"")</f>
        <v/>
      </c>
      <c r="O84" s="0" t="str">
        <f aca="false">IFERROR(VLOOKUP(A84,C$3:K$433,3,FALSE()),"")</f>
        <v/>
      </c>
      <c r="P84" s="0" t="str">
        <f aca="false">IFERROR(VLOOKUP(A84,C$3:K$433,4,FALSE()),"")</f>
        <v/>
      </c>
      <c r="Q84" s="0" t="str">
        <f aca="false">IFERROR(VLOOKUP(A84,C$3:K$433,6,FALSE()),"")</f>
        <v/>
      </c>
      <c r="R84" s="0" t="str">
        <f aca="false">IFERROR(VLOOKUP(A84,C$3:K$433,8,FALSE()),"")</f>
        <v/>
      </c>
      <c r="AB84" s="31" t="s">
        <v>1120</v>
      </c>
    </row>
    <row r="85" customFormat="false" ht="15" hidden="false" customHeight="false" outlineLevel="0" collapsed="false">
      <c r="A85" s="1" t="s">
        <v>171</v>
      </c>
      <c r="B85" s="1" t="s">
        <v>24</v>
      </c>
      <c r="C85" s="1" t="s">
        <v>277</v>
      </c>
      <c r="D85" s="0" t="s">
        <v>1014</v>
      </c>
      <c r="E85" s="0" t="n">
        <v>8</v>
      </c>
      <c r="F85" s="0" t="n">
        <v>324</v>
      </c>
      <c r="G85" s="14" t="n">
        <v>0.3112</v>
      </c>
      <c r="H85" s="0" t="n">
        <v>0</v>
      </c>
      <c r="I85" s="15" t="n">
        <v>0</v>
      </c>
      <c r="J85" s="0" t="n">
        <v>37</v>
      </c>
      <c r="K85" s="14" t="n">
        <v>0.0786</v>
      </c>
      <c r="M85" s="0" t="s">
        <v>171</v>
      </c>
      <c r="N85" s="0" t="str">
        <f aca="false">IFERROR(VLOOKUP(A85,C$3:K$433,2,FALSE()),"")</f>
        <v/>
      </c>
      <c r="O85" s="0" t="str">
        <f aca="false">IFERROR(VLOOKUP(A85,C$3:K$433,3,FALSE()),"")</f>
        <v/>
      </c>
      <c r="P85" s="0" t="str">
        <f aca="false">IFERROR(VLOOKUP(A85,C$3:K$433,4,FALSE()),"")</f>
        <v/>
      </c>
      <c r="Q85" s="0" t="str">
        <f aca="false">IFERROR(VLOOKUP(A85,C$3:K$433,6,FALSE()),"")</f>
        <v/>
      </c>
      <c r="R85" s="0" t="str">
        <f aca="false">IFERROR(VLOOKUP(A85,C$3:K$433,8,FALSE()),"")</f>
        <v/>
      </c>
      <c r="AB85" s="1" t="s">
        <v>1120</v>
      </c>
    </row>
    <row r="86" customFormat="false" ht="15" hidden="false" customHeight="false" outlineLevel="0" collapsed="false">
      <c r="A86" s="1" t="s">
        <v>173</v>
      </c>
      <c r="B86" s="1" t="s">
        <v>34</v>
      </c>
      <c r="C86" s="1" t="s">
        <v>281</v>
      </c>
      <c r="D86" s="0" t="s">
        <v>47</v>
      </c>
      <c r="E86" s="0" t="n">
        <v>2</v>
      </c>
      <c r="F86" s="0" t="n">
        <v>0</v>
      </c>
      <c r="G86" s="15" t="n">
        <v>0</v>
      </c>
      <c r="H86" s="0" t="n">
        <v>1</v>
      </c>
      <c r="I86" s="14" t="n">
        <v>0.001</v>
      </c>
      <c r="J86" s="0" t="n">
        <v>39</v>
      </c>
      <c r="K86" s="14" t="n">
        <v>0.0909</v>
      </c>
      <c r="M86" s="0" t="s">
        <v>173</v>
      </c>
      <c r="N86" s="0" t="str">
        <f aca="false">IFERROR(VLOOKUP(A86,C$3:K$433,2,FALSE()),"")</f>
        <v>WR</v>
      </c>
      <c r="O86" s="0" t="n">
        <f aca="false">IFERROR(VLOOKUP(A86,C$3:K$433,3,FALSE()),"")</f>
        <v>11</v>
      </c>
      <c r="P86" s="0" t="n">
        <f aca="false">IFERROR(VLOOKUP(A86,C$3:K$433,4,FALSE()),"")</f>
        <v>385</v>
      </c>
      <c r="Q86" s="0" t="n">
        <f aca="false">IFERROR(VLOOKUP(A86,C$3:K$433,6,FALSE()),"")</f>
        <v>0</v>
      </c>
      <c r="R86" s="0" t="n">
        <f aca="false">IFERROR(VLOOKUP(A86,C$3:K$433,8,FALSE()),"")</f>
        <v>0</v>
      </c>
      <c r="AB86" s="1" t="s">
        <v>576</v>
      </c>
    </row>
    <row r="87" customFormat="false" ht="15" hidden="false" customHeight="false" outlineLevel="0" collapsed="false">
      <c r="A87" s="1" t="s">
        <v>174</v>
      </c>
      <c r="B87" s="1" t="s">
        <v>13</v>
      </c>
      <c r="C87" s="1" t="s">
        <v>283</v>
      </c>
      <c r="D87" s="0" t="s">
        <v>1003</v>
      </c>
      <c r="E87" s="0" t="n">
        <v>10</v>
      </c>
      <c r="F87" s="0" t="n">
        <v>0</v>
      </c>
      <c r="G87" s="15" t="n">
        <v>0</v>
      </c>
      <c r="H87" s="0" t="n">
        <v>109</v>
      </c>
      <c r="I87" s="14" t="n">
        <v>0.0989</v>
      </c>
      <c r="J87" s="0" t="n">
        <v>214</v>
      </c>
      <c r="K87" s="14" t="n">
        <v>0.4756</v>
      </c>
      <c r="M87" s="0" t="s">
        <v>174</v>
      </c>
      <c r="N87" s="0" t="str">
        <f aca="false">IFERROR(VLOOKUP(A87,C$3:K$433,2,FALSE()),"")</f>
        <v>G</v>
      </c>
      <c r="O87" s="0" t="n">
        <f aca="false">IFERROR(VLOOKUP(A87,C$3:K$433,3,FALSE()),"")</f>
        <v>1</v>
      </c>
      <c r="P87" s="0" t="n">
        <f aca="false">IFERROR(VLOOKUP(A87,C$3:K$433,4,FALSE()),"")</f>
        <v>0</v>
      </c>
      <c r="Q87" s="0" t="n">
        <f aca="false">IFERROR(VLOOKUP(A87,C$3:K$433,6,FALSE()),"")</f>
        <v>0</v>
      </c>
      <c r="R87" s="0" t="n">
        <f aca="false">IFERROR(VLOOKUP(A87,C$3:K$433,8,FALSE()),"")</f>
        <v>2</v>
      </c>
      <c r="AB87" s="1" t="s">
        <v>576</v>
      </c>
    </row>
    <row r="88" customFormat="false" ht="15" hidden="false" customHeight="false" outlineLevel="0" collapsed="false">
      <c r="A88" s="1" t="s">
        <v>176</v>
      </c>
      <c r="B88" s="1" t="s">
        <v>76</v>
      </c>
      <c r="C88" s="1" t="s">
        <v>285</v>
      </c>
      <c r="D88" s="0" t="s">
        <v>37</v>
      </c>
      <c r="E88" s="0" t="n">
        <v>7</v>
      </c>
      <c r="F88" s="0" t="n">
        <v>0</v>
      </c>
      <c r="G88" s="15" t="n">
        <v>0</v>
      </c>
      <c r="H88" s="0" t="n">
        <v>161</v>
      </c>
      <c r="I88" s="14" t="n">
        <v>0.148</v>
      </c>
      <c r="J88" s="0" t="n">
        <v>104</v>
      </c>
      <c r="K88" s="14" t="n">
        <v>0.2194</v>
      </c>
      <c r="M88" s="0" t="s">
        <v>176</v>
      </c>
      <c r="N88" s="0" t="str">
        <f aca="false">IFERROR(VLOOKUP(A88,C$3:K$433,2,FALSE()),"")</f>
        <v>QB</v>
      </c>
      <c r="O88" s="0" t="n">
        <f aca="false">IFERROR(VLOOKUP(A88,C$3:K$433,3,FALSE()),"")</f>
        <v>11</v>
      </c>
      <c r="P88" s="0" t="n">
        <f aca="false">IFERROR(VLOOKUP(A88,C$3:K$433,4,FALSE()),"")</f>
        <v>623</v>
      </c>
      <c r="Q88" s="0" t="n">
        <f aca="false">IFERROR(VLOOKUP(A88,C$3:K$433,6,FALSE()),"")</f>
        <v>0</v>
      </c>
      <c r="R88" s="0" t="n">
        <f aca="false">IFERROR(VLOOKUP(A88,C$3:K$433,8,FALSE()),"")</f>
        <v>0</v>
      </c>
      <c r="AB88" s="1" t="s">
        <v>1178</v>
      </c>
    </row>
    <row r="89" customFormat="false" ht="15" hidden="false" customHeight="false" outlineLevel="0" collapsed="false">
      <c r="A89" s="1" t="s">
        <v>177</v>
      </c>
      <c r="B89" s="1" t="s">
        <v>68</v>
      </c>
      <c r="C89" s="1" t="s">
        <v>287</v>
      </c>
      <c r="D89" s="0" t="s">
        <v>1014</v>
      </c>
      <c r="E89" s="0" t="n">
        <v>5</v>
      </c>
      <c r="F89" s="0" t="n">
        <v>205</v>
      </c>
      <c r="G89" s="14" t="n">
        <v>0.1829</v>
      </c>
      <c r="H89" s="0" t="n">
        <v>0</v>
      </c>
      <c r="I89" s="15" t="n">
        <v>0</v>
      </c>
      <c r="J89" s="0" t="n">
        <v>13</v>
      </c>
      <c r="K89" s="14" t="n">
        <v>0.0271</v>
      </c>
      <c r="M89" s="0" t="s">
        <v>177</v>
      </c>
      <c r="N89" s="0" t="str">
        <f aca="false">IFERROR(VLOOKUP(A89,C$3:K$433,2,FALSE()),"")</f>
        <v/>
      </c>
      <c r="O89" s="0" t="str">
        <f aca="false">IFERROR(VLOOKUP(A89,C$3:K$433,3,FALSE()),"")</f>
        <v/>
      </c>
      <c r="P89" s="0" t="str">
        <f aca="false">IFERROR(VLOOKUP(A89,C$3:K$433,4,FALSE()),"")</f>
        <v/>
      </c>
      <c r="Q89" s="0" t="str">
        <f aca="false">IFERROR(VLOOKUP(A89,C$3:K$433,6,FALSE()),"")</f>
        <v/>
      </c>
      <c r="R89" s="0" t="str">
        <f aca="false">IFERROR(VLOOKUP(A89,C$3:K$433,8,FALSE()),"")</f>
        <v/>
      </c>
      <c r="AB89" s="1" t="s">
        <v>1178</v>
      </c>
    </row>
    <row r="90" customFormat="false" ht="15" hidden="false" customHeight="false" outlineLevel="0" collapsed="false">
      <c r="A90" s="1" t="s">
        <v>178</v>
      </c>
      <c r="B90" s="1" t="s">
        <v>30</v>
      </c>
      <c r="C90" s="1" t="s">
        <v>292</v>
      </c>
      <c r="D90" s="0" t="s">
        <v>47</v>
      </c>
      <c r="E90" s="0" t="n">
        <v>14</v>
      </c>
      <c r="F90" s="0" t="n">
        <v>0</v>
      </c>
      <c r="G90" s="15" t="n">
        <v>0</v>
      </c>
      <c r="H90" s="0" t="n">
        <v>717</v>
      </c>
      <c r="I90" s="14" t="n">
        <v>0.6816</v>
      </c>
      <c r="J90" s="0" t="n">
        <v>47</v>
      </c>
      <c r="K90" s="14" t="n">
        <v>0.1114</v>
      </c>
      <c r="M90" s="0" t="s">
        <v>178</v>
      </c>
      <c r="N90" s="0" t="str">
        <f aca="false">IFERROR(VLOOKUP(A90,C$3:K$433,2,FALSE()),"")</f>
        <v/>
      </c>
      <c r="O90" s="0" t="str">
        <f aca="false">IFERROR(VLOOKUP(A90,C$3:K$433,3,FALSE()),"")</f>
        <v/>
      </c>
      <c r="P90" s="0" t="str">
        <f aca="false">IFERROR(VLOOKUP(A90,C$3:K$433,4,FALSE()),"")</f>
        <v/>
      </c>
      <c r="Q90" s="0" t="str">
        <f aca="false">IFERROR(VLOOKUP(A90,C$3:K$433,6,FALSE()),"")</f>
        <v/>
      </c>
      <c r="R90" s="0" t="str">
        <f aca="false">IFERROR(VLOOKUP(A90,C$3:K$433,8,FALSE()),"")</f>
        <v/>
      </c>
      <c r="AB90" s="1" t="s">
        <v>1178</v>
      </c>
    </row>
    <row r="91" customFormat="false" ht="15" hidden="false" customHeight="false" outlineLevel="0" collapsed="false">
      <c r="A91" s="1" t="s">
        <v>180</v>
      </c>
      <c r="B91" s="1" t="s">
        <v>55</v>
      </c>
      <c r="C91" s="1" t="s">
        <v>297</v>
      </c>
      <c r="D91" s="0" t="s">
        <v>1003</v>
      </c>
      <c r="E91" s="0" t="n">
        <v>16</v>
      </c>
      <c r="F91" s="0" t="n">
        <v>0</v>
      </c>
      <c r="G91" s="15" t="n">
        <v>0</v>
      </c>
      <c r="H91" s="0" t="n">
        <v>321</v>
      </c>
      <c r="I91" s="14" t="n">
        <v>0.3072</v>
      </c>
      <c r="J91" s="0" t="n">
        <v>354</v>
      </c>
      <c r="K91" s="14" t="n">
        <v>0.8389</v>
      </c>
      <c r="M91" s="0" t="s">
        <v>180</v>
      </c>
      <c r="N91" s="0" t="str">
        <f aca="false">IFERROR(VLOOKUP(A91,C$3:K$433,2,FALSE()),"")</f>
        <v>T</v>
      </c>
      <c r="O91" s="0" t="n">
        <f aca="false">IFERROR(VLOOKUP(A91,C$3:K$433,3,FALSE()),"")</f>
        <v>15</v>
      </c>
      <c r="P91" s="0" t="n">
        <f aca="false">IFERROR(VLOOKUP(A91,C$3:K$433,4,FALSE()),"")</f>
        <v>191</v>
      </c>
      <c r="Q91" s="0" t="n">
        <f aca="false">IFERROR(VLOOKUP(A91,C$3:K$433,6,FALSE()),"")</f>
        <v>0</v>
      </c>
      <c r="R91" s="0" t="n">
        <f aca="false">IFERROR(VLOOKUP(A91,C$3:K$433,8,FALSE()),"")</f>
        <v>90</v>
      </c>
      <c r="AB91" s="1" t="s">
        <v>580</v>
      </c>
    </row>
    <row r="92" customFormat="false" ht="15" hidden="false" customHeight="false" outlineLevel="0" collapsed="false">
      <c r="A92" s="1" t="s">
        <v>181</v>
      </c>
      <c r="B92" s="1" t="s">
        <v>16</v>
      </c>
      <c r="C92" s="1" t="s">
        <v>298</v>
      </c>
      <c r="D92" s="0" t="s">
        <v>34</v>
      </c>
      <c r="E92" s="0" t="n">
        <v>8</v>
      </c>
      <c r="F92" s="0" t="n">
        <v>186</v>
      </c>
      <c r="G92" s="14" t="n">
        <v>0.1745</v>
      </c>
      <c r="H92" s="0" t="n">
        <v>0</v>
      </c>
      <c r="I92" s="15" t="n">
        <v>0</v>
      </c>
      <c r="J92" s="0" t="n">
        <v>59</v>
      </c>
      <c r="K92" s="14" t="n">
        <v>0.1344</v>
      </c>
      <c r="M92" s="0" t="s">
        <v>181</v>
      </c>
      <c r="N92" s="0" t="str">
        <f aca="false">IFERROR(VLOOKUP(A92,C$3:K$433,2,FALSE()),"")</f>
        <v/>
      </c>
      <c r="O92" s="0" t="str">
        <f aca="false">IFERROR(VLOOKUP(A92,C$3:K$433,3,FALSE()),"")</f>
        <v/>
      </c>
      <c r="P92" s="0" t="str">
        <f aca="false">IFERROR(VLOOKUP(A92,C$3:K$433,4,FALSE()),"")</f>
        <v/>
      </c>
      <c r="Q92" s="0" t="str">
        <f aca="false">IFERROR(VLOOKUP(A92,C$3:K$433,6,FALSE()),"")</f>
        <v/>
      </c>
      <c r="R92" s="0" t="str">
        <f aca="false">IFERROR(VLOOKUP(A92,C$3:K$433,8,FALSE()),"")</f>
        <v/>
      </c>
      <c r="AB92" s="1" t="s">
        <v>580</v>
      </c>
    </row>
    <row r="93" customFormat="false" ht="15" hidden="false" customHeight="false" outlineLevel="0" collapsed="false">
      <c r="A93" s="1" t="s">
        <v>183</v>
      </c>
      <c r="B93" s="1" t="s">
        <v>16</v>
      </c>
      <c r="C93" s="1" t="s">
        <v>304</v>
      </c>
      <c r="D93" s="0" t="s">
        <v>55</v>
      </c>
      <c r="E93" s="0" t="n">
        <v>16</v>
      </c>
      <c r="F93" s="0" t="n">
        <v>0</v>
      </c>
      <c r="G93" s="15" t="n">
        <v>0</v>
      </c>
      <c r="H93" s="0" t="n">
        <v>772</v>
      </c>
      <c r="I93" s="14" t="n">
        <v>0.7759</v>
      </c>
      <c r="J93" s="0" t="n">
        <v>78</v>
      </c>
      <c r="K93" s="14" t="n">
        <v>0.1741</v>
      </c>
      <c r="M93" s="0" t="s">
        <v>183</v>
      </c>
      <c r="N93" s="0" t="str">
        <f aca="false">IFERROR(VLOOKUP(A93,C$3:K$433,2,FALSE()),"")</f>
        <v/>
      </c>
      <c r="O93" s="0" t="str">
        <f aca="false">IFERROR(VLOOKUP(A93,C$3:K$433,3,FALSE()),"")</f>
        <v/>
      </c>
      <c r="P93" s="0" t="str">
        <f aca="false">IFERROR(VLOOKUP(A93,C$3:K$433,4,FALSE()),"")</f>
        <v/>
      </c>
      <c r="Q93" s="0" t="str">
        <f aca="false">IFERROR(VLOOKUP(A93,C$3:K$433,6,FALSE()),"")</f>
        <v/>
      </c>
      <c r="R93" s="0" t="str">
        <f aca="false">IFERROR(VLOOKUP(A93,C$3:K$433,8,FALSE()),"")</f>
        <v/>
      </c>
      <c r="AB93" s="1" t="s">
        <v>1179</v>
      </c>
    </row>
    <row r="94" customFormat="false" ht="15" hidden="false" customHeight="false" outlineLevel="0" collapsed="false">
      <c r="A94" s="1" t="s">
        <v>184</v>
      </c>
      <c r="B94" s="1" t="s">
        <v>30</v>
      </c>
      <c r="C94" s="31" t="s">
        <v>305</v>
      </c>
      <c r="D94" s="31" t="s">
        <v>85</v>
      </c>
      <c r="E94" s="0" t="n">
        <v>14</v>
      </c>
      <c r="F94" s="31" t="n">
        <v>0</v>
      </c>
      <c r="G94" s="32" t="n">
        <v>0</v>
      </c>
      <c r="H94" s="31" t="n">
        <v>467</v>
      </c>
      <c r="I94" s="33" t="n">
        <v>0.4373</v>
      </c>
      <c r="J94" s="31" t="n">
        <v>7</v>
      </c>
      <c r="K94" s="33" t="n">
        <v>0.0162</v>
      </c>
      <c r="M94" s="0" t="s">
        <v>184</v>
      </c>
      <c r="N94" s="0" t="str">
        <f aca="false">IFERROR(VLOOKUP(A94,C$3:K$433,2,FALSE()),"")</f>
        <v/>
      </c>
      <c r="O94" s="0" t="str">
        <f aca="false">IFERROR(VLOOKUP(A94,C$3:K$433,3,FALSE()),"")</f>
        <v/>
      </c>
      <c r="P94" s="0" t="str">
        <f aca="false">IFERROR(VLOOKUP(A94,C$3:K$433,4,FALSE()),"")</f>
        <v/>
      </c>
      <c r="Q94" s="0" t="str">
        <f aca="false">IFERROR(VLOOKUP(A94,C$3:K$433,6,FALSE()),"")</f>
        <v/>
      </c>
      <c r="R94" s="0" t="str">
        <f aca="false">IFERROR(VLOOKUP(A94,C$3:K$433,8,FALSE()),"")</f>
        <v/>
      </c>
      <c r="AB94" s="1" t="s">
        <v>1179</v>
      </c>
    </row>
    <row r="95" customFormat="false" ht="15" hidden="false" customHeight="false" outlineLevel="0" collapsed="false">
      <c r="A95" s="1" t="s">
        <v>185</v>
      </c>
      <c r="B95" s="1" t="s">
        <v>24</v>
      </c>
      <c r="C95" s="1" t="s">
        <v>306</v>
      </c>
      <c r="D95" s="0" t="s">
        <v>55</v>
      </c>
      <c r="E95" s="0" t="n">
        <v>16</v>
      </c>
      <c r="F95" s="0" t="n">
        <v>0</v>
      </c>
      <c r="G95" s="15" t="n">
        <v>0</v>
      </c>
      <c r="H95" s="0" t="n">
        <v>464</v>
      </c>
      <c r="I95" s="14" t="n">
        <v>0.4483</v>
      </c>
      <c r="J95" s="0" t="n">
        <v>0</v>
      </c>
      <c r="K95" s="15" t="n">
        <v>0</v>
      </c>
      <c r="M95" s="0" t="s">
        <v>185</v>
      </c>
      <c r="N95" s="0" t="str">
        <f aca="false">IFERROR(VLOOKUP(A95,C$3:K$433,2,FALSE()),"")</f>
        <v/>
      </c>
      <c r="O95" s="0" t="str">
        <f aca="false">IFERROR(VLOOKUP(A95,C$3:K$433,3,FALSE()),"")</f>
        <v/>
      </c>
      <c r="P95" s="0" t="str">
        <f aca="false">IFERROR(VLOOKUP(A95,C$3:K$433,4,FALSE()),"")</f>
        <v/>
      </c>
      <c r="Q95" s="0" t="str">
        <f aca="false">IFERROR(VLOOKUP(A95,C$3:K$433,6,FALSE()),"")</f>
        <v/>
      </c>
      <c r="R95" s="0" t="str">
        <f aca="false">IFERROR(VLOOKUP(A95,C$3:K$433,8,FALSE()),"")</f>
        <v/>
      </c>
      <c r="AB95" s="1" t="s">
        <v>1180</v>
      </c>
    </row>
    <row r="96" customFormat="false" ht="15" hidden="false" customHeight="false" outlineLevel="0" collapsed="false">
      <c r="A96" s="1" t="s">
        <v>187</v>
      </c>
      <c r="B96" s="1" t="s">
        <v>76</v>
      </c>
      <c r="C96" s="1" t="s">
        <v>308</v>
      </c>
      <c r="D96" s="0" t="s">
        <v>85</v>
      </c>
      <c r="E96" s="0" t="n">
        <v>16</v>
      </c>
      <c r="F96" s="0" t="n">
        <v>0</v>
      </c>
      <c r="G96" s="15" t="n">
        <v>0</v>
      </c>
      <c r="H96" s="0" t="n">
        <v>509</v>
      </c>
      <c r="I96" s="14" t="n">
        <v>0.4857</v>
      </c>
      <c r="J96" s="0" t="n">
        <v>64</v>
      </c>
      <c r="K96" s="14" t="n">
        <v>0.1492</v>
      </c>
      <c r="M96" s="0" t="s">
        <v>187</v>
      </c>
      <c r="N96" s="0" t="str">
        <f aca="false">IFERROR(VLOOKUP(A96,C$3:K$433,2,FALSE()),"")</f>
        <v/>
      </c>
      <c r="O96" s="0" t="str">
        <f aca="false">IFERROR(VLOOKUP(A96,C$3:K$433,3,FALSE()),"")</f>
        <v/>
      </c>
      <c r="P96" s="0" t="str">
        <f aca="false">IFERROR(VLOOKUP(A96,C$3:K$433,4,FALSE()),"")</f>
        <v/>
      </c>
      <c r="Q96" s="0" t="str">
        <f aca="false">IFERROR(VLOOKUP(A96,C$3:K$433,6,FALSE()),"")</f>
        <v/>
      </c>
      <c r="R96" s="0" t="str">
        <f aca="false">IFERROR(VLOOKUP(A96,C$3:K$433,8,FALSE()),"")</f>
        <v/>
      </c>
      <c r="AB96" s="1" t="s">
        <v>1180</v>
      </c>
    </row>
    <row r="97" customFormat="false" ht="15" hidden="false" customHeight="false" outlineLevel="0" collapsed="false">
      <c r="A97" s="1" t="s">
        <v>189</v>
      </c>
      <c r="B97" s="1" t="s">
        <v>47</v>
      </c>
      <c r="C97" s="1" t="s">
        <v>314</v>
      </c>
      <c r="D97" s="0" t="s">
        <v>1014</v>
      </c>
      <c r="E97" s="0" t="n">
        <v>16</v>
      </c>
      <c r="F97" s="0" t="n">
        <v>121</v>
      </c>
      <c r="G97" s="14" t="n">
        <v>0.1171</v>
      </c>
      <c r="H97" s="0" t="n">
        <v>0</v>
      </c>
      <c r="I97" s="15" t="n">
        <v>0</v>
      </c>
      <c r="J97" s="0" t="n">
        <v>94</v>
      </c>
      <c r="K97" s="14" t="n">
        <v>0.1891</v>
      </c>
      <c r="M97" s="0" t="s">
        <v>189</v>
      </c>
      <c r="N97" s="0" t="str">
        <f aca="false">IFERROR(VLOOKUP(A97,C$3:K$433,2,FALSE()),"")</f>
        <v>CB</v>
      </c>
      <c r="O97" s="0" t="n">
        <f aca="false">IFERROR(VLOOKUP(A97,C$3:K$433,3,FALSE()),"")</f>
        <v>12</v>
      </c>
      <c r="P97" s="0" t="n">
        <f aca="false">IFERROR(VLOOKUP(A97,C$3:K$433,4,FALSE()),"")</f>
        <v>0</v>
      </c>
      <c r="Q97" s="0" t="n">
        <f aca="false">IFERROR(VLOOKUP(A97,C$3:K$433,6,FALSE()),"")</f>
        <v>512</v>
      </c>
      <c r="R97" s="0" t="n">
        <f aca="false">IFERROR(VLOOKUP(A97,C$3:K$433,8,FALSE()),"")</f>
        <v>1</v>
      </c>
      <c r="AB97" s="1" t="s">
        <v>1181</v>
      </c>
    </row>
    <row r="98" customFormat="false" ht="15" hidden="false" customHeight="false" outlineLevel="0" collapsed="false">
      <c r="A98" s="1" t="s">
        <v>191</v>
      </c>
      <c r="B98" s="1" t="s">
        <v>19</v>
      </c>
      <c r="C98" s="1" t="s">
        <v>314</v>
      </c>
      <c r="D98" s="0" t="s">
        <v>1014</v>
      </c>
      <c r="E98" s="0" t="n">
        <v>7</v>
      </c>
      <c r="F98" s="0" t="n">
        <v>3</v>
      </c>
      <c r="G98" s="14" t="n">
        <v>0.0027</v>
      </c>
      <c r="H98" s="0" t="n">
        <v>0</v>
      </c>
      <c r="I98" s="15" t="n">
        <v>0</v>
      </c>
      <c r="J98" s="0" t="n">
        <v>34</v>
      </c>
      <c r="K98" s="14" t="n">
        <v>0.0733</v>
      </c>
      <c r="M98" s="0" t="s">
        <v>191</v>
      </c>
      <c r="N98" s="0" t="str">
        <f aca="false">IFERROR(VLOOKUP(A98,C$3:K$433,2,FALSE()),"")</f>
        <v>LB</v>
      </c>
      <c r="O98" s="0" t="n">
        <f aca="false">IFERROR(VLOOKUP(A98,C$3:K$433,3,FALSE()),"")</f>
        <v>16</v>
      </c>
      <c r="P98" s="0" t="n">
        <f aca="false">IFERROR(VLOOKUP(A98,C$3:K$433,4,FALSE()),"")</f>
        <v>0</v>
      </c>
      <c r="Q98" s="0" t="n">
        <f aca="false">IFERROR(VLOOKUP(A98,C$3:K$433,6,FALSE()),"")</f>
        <v>153</v>
      </c>
      <c r="R98" s="0" t="n">
        <f aca="false">IFERROR(VLOOKUP(A98,C$3:K$433,8,FALSE()),"")</f>
        <v>310</v>
      </c>
      <c r="AB98" s="1" t="s">
        <v>1181</v>
      </c>
    </row>
    <row r="99" customFormat="false" ht="15" hidden="false" customHeight="false" outlineLevel="0" collapsed="false">
      <c r="A99" s="1" t="s">
        <v>192</v>
      </c>
      <c r="B99" s="1" t="s">
        <v>76</v>
      </c>
      <c r="C99" s="1" t="s">
        <v>320</v>
      </c>
      <c r="D99" s="0" t="s">
        <v>1014</v>
      </c>
      <c r="E99" s="0" t="n">
        <v>16</v>
      </c>
      <c r="F99" s="0" t="n">
        <v>1066</v>
      </c>
      <c r="G99" s="14" t="n">
        <v>1</v>
      </c>
      <c r="H99" s="0" t="n">
        <v>0</v>
      </c>
      <c r="I99" s="15" t="n">
        <v>0</v>
      </c>
      <c r="J99" s="0" t="n">
        <v>67</v>
      </c>
      <c r="K99" s="14" t="n">
        <v>0.1526</v>
      </c>
      <c r="M99" s="0" t="s">
        <v>192</v>
      </c>
      <c r="N99" s="0" t="str">
        <f aca="false">IFERROR(VLOOKUP(A99,C$3:K$433,2,FALSE()),"")</f>
        <v>QB</v>
      </c>
      <c r="O99" s="0" t="n">
        <f aca="false">IFERROR(VLOOKUP(A99,C$3:K$433,3,FALSE()),"")</f>
        <v>4</v>
      </c>
      <c r="P99" s="0" t="n">
        <f aca="false">IFERROR(VLOOKUP(A99,C$3:K$433,4,FALSE()),"")</f>
        <v>217</v>
      </c>
      <c r="Q99" s="0" t="n">
        <f aca="false">IFERROR(VLOOKUP(A99,C$3:K$433,6,FALSE()),"")</f>
        <v>0</v>
      </c>
      <c r="R99" s="0" t="n">
        <f aca="false">IFERROR(VLOOKUP(A99,C$3:K$433,8,FALSE()),"")</f>
        <v>0</v>
      </c>
      <c r="AB99" s="1" t="s">
        <v>1182</v>
      </c>
    </row>
    <row r="100" customFormat="false" ht="15" hidden="false" customHeight="false" outlineLevel="0" collapsed="false">
      <c r="A100" s="1" t="s">
        <v>193</v>
      </c>
      <c r="B100" s="1" t="s">
        <v>85</v>
      </c>
      <c r="C100" s="1" t="s">
        <v>1163</v>
      </c>
      <c r="D100" s="0" t="s">
        <v>55</v>
      </c>
      <c r="E100" s="0" t="n">
        <v>4</v>
      </c>
      <c r="F100" s="0" t="n">
        <v>0</v>
      </c>
      <c r="G100" s="15" t="n">
        <v>0</v>
      </c>
      <c r="H100" s="0" t="n">
        <v>117</v>
      </c>
      <c r="I100" s="14" t="n">
        <v>0.112</v>
      </c>
      <c r="J100" s="0" t="n">
        <v>5</v>
      </c>
      <c r="K100" s="14" t="n">
        <v>0.0118</v>
      </c>
      <c r="M100" s="0" t="s">
        <v>193</v>
      </c>
      <c r="N100" s="0" t="str">
        <f aca="false">IFERROR(VLOOKUP(A100,C$3:K$433,2,FALSE()),"")</f>
        <v/>
      </c>
      <c r="O100" s="0" t="str">
        <f aca="false">IFERROR(VLOOKUP(A100,C$3:K$433,3,FALSE()),"")</f>
        <v/>
      </c>
      <c r="P100" s="0" t="str">
        <f aca="false">IFERROR(VLOOKUP(A100,C$3:K$433,4,FALSE()),"")</f>
        <v/>
      </c>
      <c r="Q100" s="0" t="str">
        <f aca="false">IFERROR(VLOOKUP(A100,C$3:K$433,6,FALSE()),"")</f>
        <v/>
      </c>
      <c r="R100" s="0" t="str">
        <f aca="false">IFERROR(VLOOKUP(A100,C$3:K$433,8,FALSE()),"")</f>
        <v/>
      </c>
      <c r="AB100" s="1" t="s">
        <v>1182</v>
      </c>
    </row>
    <row r="101" customFormat="false" ht="15" hidden="false" customHeight="false" outlineLevel="0" collapsed="false">
      <c r="A101" s="1" t="s">
        <v>194</v>
      </c>
      <c r="B101" s="1" t="s">
        <v>34</v>
      </c>
      <c r="C101" s="1" t="s">
        <v>1163</v>
      </c>
      <c r="D101" s="0" t="s">
        <v>55</v>
      </c>
      <c r="E101" s="0" t="n">
        <v>3</v>
      </c>
      <c r="F101" s="0" t="n">
        <v>0</v>
      </c>
      <c r="G101" s="15" t="n">
        <v>0</v>
      </c>
      <c r="H101" s="0" t="n">
        <v>88</v>
      </c>
      <c r="I101" s="14" t="n">
        <v>0.0782</v>
      </c>
      <c r="J101" s="0" t="n">
        <v>18</v>
      </c>
      <c r="K101" s="14" t="n">
        <v>0.0388</v>
      </c>
      <c r="M101" s="0" t="s">
        <v>194</v>
      </c>
      <c r="N101" s="0" t="str">
        <f aca="false">IFERROR(VLOOKUP(A101,C$3:K$433,2,FALSE()),"")</f>
        <v/>
      </c>
      <c r="O101" s="0" t="str">
        <f aca="false">IFERROR(VLOOKUP(A101,C$3:K$433,3,FALSE()),"")</f>
        <v/>
      </c>
      <c r="P101" s="0" t="str">
        <f aca="false">IFERROR(VLOOKUP(A101,C$3:K$433,4,FALSE()),"")</f>
        <v/>
      </c>
      <c r="Q101" s="0" t="str">
        <f aca="false">IFERROR(VLOOKUP(A101,C$3:K$433,6,FALSE()),"")</f>
        <v/>
      </c>
      <c r="R101" s="0" t="str">
        <f aca="false">IFERROR(VLOOKUP(A101,C$3:K$433,8,FALSE()),"")</f>
        <v/>
      </c>
      <c r="AB101" s="31" t="s">
        <v>1183</v>
      </c>
    </row>
    <row r="102" customFormat="false" ht="15" hidden="false" customHeight="false" outlineLevel="0" collapsed="false">
      <c r="A102" s="1" t="s">
        <v>195</v>
      </c>
      <c r="B102" s="1" t="s">
        <v>47</v>
      </c>
      <c r="C102" s="1" t="s">
        <v>322</v>
      </c>
      <c r="D102" s="0" t="s">
        <v>80</v>
      </c>
      <c r="E102" s="0" t="n">
        <v>14</v>
      </c>
      <c r="F102" s="0" t="n">
        <v>990</v>
      </c>
      <c r="G102" s="14" t="n">
        <v>0.8692</v>
      </c>
      <c r="H102" s="0" t="n">
        <v>0</v>
      </c>
      <c r="I102" s="15" t="n">
        <v>0</v>
      </c>
      <c r="J102" s="0" t="n">
        <v>0</v>
      </c>
      <c r="K102" s="15" t="n">
        <v>0</v>
      </c>
      <c r="M102" s="0" t="s">
        <v>195</v>
      </c>
      <c r="N102" s="0" t="str">
        <f aca="false">IFERROR(VLOOKUP(A102,C$3:K$433,2,FALSE()),"")</f>
        <v>FS</v>
      </c>
      <c r="O102" s="0" t="n">
        <f aca="false">IFERROR(VLOOKUP(A102,C$3:K$433,3,FALSE()),"")</f>
        <v>16</v>
      </c>
      <c r="P102" s="0" t="n">
        <f aca="false">IFERROR(VLOOKUP(A102,C$3:K$433,4,FALSE()),"")</f>
        <v>0</v>
      </c>
      <c r="Q102" s="0" t="n">
        <f aca="false">IFERROR(VLOOKUP(A102,C$3:K$433,6,FALSE()),"")</f>
        <v>910</v>
      </c>
      <c r="R102" s="0" t="n">
        <f aca="false">IFERROR(VLOOKUP(A102,C$3:K$433,8,FALSE()),"")</f>
        <v>219</v>
      </c>
      <c r="AB102" s="1" t="s">
        <v>1183</v>
      </c>
    </row>
    <row r="103" customFormat="false" ht="15" hidden="false" customHeight="false" outlineLevel="0" collapsed="false">
      <c r="A103" s="1" t="s">
        <v>196</v>
      </c>
      <c r="B103" s="1" t="s">
        <v>24</v>
      </c>
      <c r="C103" s="1" t="s">
        <v>1164</v>
      </c>
      <c r="D103" s="0" t="s">
        <v>1003</v>
      </c>
      <c r="E103" s="0" t="n">
        <v>13</v>
      </c>
      <c r="F103" s="0" t="n">
        <v>0</v>
      </c>
      <c r="G103" s="15" t="n">
        <v>0</v>
      </c>
      <c r="H103" s="0" t="n">
        <v>326</v>
      </c>
      <c r="I103" s="14" t="n">
        <v>0.2921</v>
      </c>
      <c r="J103" s="0" t="n">
        <v>148</v>
      </c>
      <c r="K103" s="14" t="n">
        <v>0.3149</v>
      </c>
      <c r="M103" s="0" t="s">
        <v>196</v>
      </c>
      <c r="N103" s="0" t="str">
        <f aca="false">IFERROR(VLOOKUP(A103,C$3:K$433,2,FALSE()),"")</f>
        <v/>
      </c>
      <c r="O103" s="0" t="str">
        <f aca="false">IFERROR(VLOOKUP(A103,C$3:K$433,3,FALSE()),"")</f>
        <v/>
      </c>
      <c r="P103" s="0" t="str">
        <f aca="false">IFERROR(VLOOKUP(A103,C$3:K$433,4,FALSE()),"")</f>
        <v/>
      </c>
      <c r="Q103" s="0" t="str">
        <f aca="false">IFERROR(VLOOKUP(A103,C$3:K$433,6,FALSE()),"")</f>
        <v/>
      </c>
      <c r="R103" s="0" t="str">
        <f aca="false">IFERROR(VLOOKUP(A103,C$3:K$433,8,FALSE()),"")</f>
        <v/>
      </c>
      <c r="AB103" s="1" t="s">
        <v>1184</v>
      </c>
    </row>
    <row r="104" customFormat="false" ht="15" hidden="false" customHeight="false" outlineLevel="0" collapsed="false">
      <c r="A104" s="1" t="s">
        <v>197</v>
      </c>
      <c r="B104" s="1" t="s">
        <v>16</v>
      </c>
      <c r="C104" s="1" t="s">
        <v>1164</v>
      </c>
      <c r="D104" s="0" t="s">
        <v>1185</v>
      </c>
      <c r="E104" s="0" t="n">
        <v>2</v>
      </c>
      <c r="F104" s="0" t="n">
        <v>0</v>
      </c>
      <c r="G104" s="15" t="n">
        <v>0</v>
      </c>
      <c r="H104" s="0" t="n">
        <v>25</v>
      </c>
      <c r="I104" s="14" t="n">
        <v>0.0228</v>
      </c>
      <c r="J104" s="0" t="n">
        <v>20</v>
      </c>
      <c r="K104" s="14" t="n">
        <v>0.0419</v>
      </c>
      <c r="M104" s="0" t="s">
        <v>197</v>
      </c>
      <c r="N104" s="0" t="str">
        <f aca="false">IFERROR(VLOOKUP(A104,C$3:K$433,2,FALSE()),"")</f>
        <v>TE</v>
      </c>
      <c r="O104" s="0" t="n">
        <f aca="false">IFERROR(VLOOKUP(A104,C$3:K$433,3,FALSE()),"")</f>
        <v>14</v>
      </c>
      <c r="P104" s="0" t="n">
        <f aca="false">IFERROR(VLOOKUP(A104,C$3:K$433,4,FALSE()),"")</f>
        <v>211</v>
      </c>
      <c r="Q104" s="0" t="n">
        <f aca="false">IFERROR(VLOOKUP(A104,C$3:K$433,6,FALSE()),"")</f>
        <v>0</v>
      </c>
      <c r="R104" s="0" t="n">
        <f aca="false">IFERROR(VLOOKUP(A104,C$3:K$433,8,FALSE()),"")</f>
        <v>249</v>
      </c>
      <c r="AB104" s="1" t="s">
        <v>1184</v>
      </c>
    </row>
    <row r="105" customFormat="false" ht="15" hidden="false" customHeight="false" outlineLevel="0" collapsed="false">
      <c r="A105" s="1" t="s">
        <v>198</v>
      </c>
      <c r="B105" s="1" t="s">
        <v>47</v>
      </c>
      <c r="C105" s="1" t="s">
        <v>325</v>
      </c>
      <c r="D105" s="0" t="s">
        <v>40</v>
      </c>
      <c r="E105" s="0" t="n">
        <v>1</v>
      </c>
      <c r="F105" s="0" t="n">
        <v>46</v>
      </c>
      <c r="G105" s="14" t="n">
        <v>0.041</v>
      </c>
      <c r="H105" s="0" t="n">
        <v>0</v>
      </c>
      <c r="I105" s="15" t="n">
        <v>0</v>
      </c>
      <c r="J105" s="0" t="n">
        <v>0</v>
      </c>
      <c r="K105" s="15" t="n">
        <v>0</v>
      </c>
      <c r="M105" s="0" t="s">
        <v>198</v>
      </c>
      <c r="N105" s="0" t="str">
        <f aca="false">IFERROR(VLOOKUP(A105,C$3:K$433,2,FALSE()),"")</f>
        <v>NT</v>
      </c>
      <c r="O105" s="0" t="n">
        <f aca="false">IFERROR(VLOOKUP(A105,C$3:K$433,3,FALSE()),"")</f>
        <v>1</v>
      </c>
      <c r="P105" s="0" t="n">
        <f aca="false">IFERROR(VLOOKUP(A105,C$3:K$433,4,FALSE()),"")</f>
        <v>0</v>
      </c>
      <c r="Q105" s="0" t="n">
        <f aca="false">IFERROR(VLOOKUP(A105,C$3:K$433,6,FALSE()),"")</f>
        <v>15</v>
      </c>
      <c r="R105" s="0" t="n">
        <f aca="false">IFERROR(VLOOKUP(A105,C$3:K$433,8,FALSE()),"")</f>
        <v>0</v>
      </c>
      <c r="AB105" s="1" t="s">
        <v>629</v>
      </c>
    </row>
    <row r="106" customFormat="false" ht="15" hidden="false" customHeight="false" outlineLevel="0" collapsed="false">
      <c r="A106" s="1" t="s">
        <v>200</v>
      </c>
      <c r="B106" s="1" t="s">
        <v>34</v>
      </c>
      <c r="C106" s="1" t="s">
        <v>327</v>
      </c>
      <c r="D106" s="0" t="s">
        <v>1003</v>
      </c>
      <c r="E106" s="0" t="n">
        <v>16</v>
      </c>
      <c r="F106" s="0" t="n">
        <v>0</v>
      </c>
      <c r="G106" s="15" t="n">
        <v>0</v>
      </c>
      <c r="H106" s="0" t="n">
        <v>133</v>
      </c>
      <c r="I106" s="14" t="n">
        <v>0.1335</v>
      </c>
      <c r="J106" s="0" t="n">
        <v>309</v>
      </c>
      <c r="K106" s="14" t="n">
        <v>0.7039</v>
      </c>
      <c r="M106" s="0" t="s">
        <v>200</v>
      </c>
      <c r="N106" s="0" t="str">
        <f aca="false">IFERROR(VLOOKUP(A106,C$3:K$433,2,FALSE()),"")</f>
        <v/>
      </c>
      <c r="O106" s="0" t="str">
        <f aca="false">IFERROR(VLOOKUP(A106,C$3:K$433,3,FALSE()),"")</f>
        <v/>
      </c>
      <c r="P106" s="0" t="str">
        <f aca="false">IFERROR(VLOOKUP(A106,C$3:K$433,4,FALSE()),"")</f>
        <v/>
      </c>
      <c r="Q106" s="0" t="str">
        <f aca="false">IFERROR(VLOOKUP(A106,C$3:K$433,6,FALSE()),"")</f>
        <v/>
      </c>
      <c r="R106" s="0" t="str">
        <f aca="false">IFERROR(VLOOKUP(A106,C$3:K$433,8,FALSE()),"")</f>
        <v/>
      </c>
      <c r="AB106" s="1" t="s">
        <v>629</v>
      </c>
    </row>
    <row r="107" customFormat="false" ht="15" hidden="false" customHeight="false" outlineLevel="0" collapsed="false">
      <c r="A107" s="1" t="s">
        <v>202</v>
      </c>
      <c r="B107" s="1" t="s">
        <v>40</v>
      </c>
      <c r="C107" s="1" t="s">
        <v>328</v>
      </c>
      <c r="D107" s="0" t="s">
        <v>85</v>
      </c>
      <c r="E107" s="0" t="n">
        <v>1</v>
      </c>
      <c r="F107" s="0" t="n">
        <v>0</v>
      </c>
      <c r="G107" s="15" t="n">
        <v>0</v>
      </c>
      <c r="H107" s="0" t="n">
        <v>3</v>
      </c>
      <c r="I107" s="14" t="n">
        <v>0.0028</v>
      </c>
      <c r="J107" s="0" t="n">
        <v>0</v>
      </c>
      <c r="K107" s="15" t="n">
        <v>0</v>
      </c>
      <c r="M107" s="0" t="s">
        <v>202</v>
      </c>
      <c r="N107" s="0" t="str">
        <f aca="false">IFERROR(VLOOKUP(A107,C$3:K$433,2,FALSE()),"")</f>
        <v>RB</v>
      </c>
      <c r="O107" s="0" t="n">
        <f aca="false">IFERROR(VLOOKUP(A107,C$3:K$433,3,FALSE()),"")</f>
        <v>13</v>
      </c>
      <c r="P107" s="0" t="n">
        <f aca="false">IFERROR(VLOOKUP(A107,C$3:K$433,4,FALSE()),"")</f>
        <v>36</v>
      </c>
      <c r="Q107" s="0" t="n">
        <f aca="false">IFERROR(VLOOKUP(A107,C$3:K$433,6,FALSE()),"")</f>
        <v>0</v>
      </c>
      <c r="R107" s="0" t="n">
        <f aca="false">IFERROR(VLOOKUP(A107,C$3:K$433,8,FALSE()),"")</f>
        <v>227</v>
      </c>
      <c r="AB107" s="1" t="s">
        <v>1186</v>
      </c>
    </row>
    <row r="108" customFormat="false" ht="15" hidden="false" customHeight="false" outlineLevel="0" collapsed="false">
      <c r="A108" s="1" t="s">
        <v>203</v>
      </c>
      <c r="B108" s="1" t="s">
        <v>85</v>
      </c>
      <c r="C108" s="1" t="s">
        <v>343</v>
      </c>
      <c r="D108" s="0" t="s">
        <v>34</v>
      </c>
      <c r="E108" s="0" t="n">
        <v>2</v>
      </c>
      <c r="F108" s="0" t="n">
        <v>89</v>
      </c>
      <c r="G108" s="14" t="n">
        <v>0.0813</v>
      </c>
      <c r="H108" s="0" t="n">
        <v>0</v>
      </c>
      <c r="I108" s="15" t="n">
        <v>0</v>
      </c>
      <c r="J108" s="0" t="n">
        <v>6</v>
      </c>
      <c r="K108" s="14" t="n">
        <v>0.0122</v>
      </c>
      <c r="M108" s="0" t="s">
        <v>203</v>
      </c>
      <c r="N108" s="0" t="str">
        <f aca="false">IFERROR(VLOOKUP(A108,C$3:K$433,2,FALSE()),"")</f>
        <v/>
      </c>
      <c r="O108" s="0" t="str">
        <f aca="false">IFERROR(VLOOKUP(A108,C$3:K$433,3,FALSE()),"")</f>
        <v/>
      </c>
      <c r="P108" s="0" t="str">
        <f aca="false">IFERROR(VLOOKUP(A108,C$3:K$433,4,FALSE()),"")</f>
        <v/>
      </c>
      <c r="Q108" s="0" t="str">
        <f aca="false">IFERROR(VLOOKUP(A108,C$3:K$433,6,FALSE()),"")</f>
        <v/>
      </c>
      <c r="R108" s="0" t="str">
        <f aca="false">IFERROR(VLOOKUP(A108,C$3:K$433,8,FALSE()),"")</f>
        <v/>
      </c>
      <c r="AB108" s="1" t="s">
        <v>1186</v>
      </c>
    </row>
    <row r="109" customFormat="false" ht="15" hidden="false" customHeight="false" outlineLevel="0" collapsed="false">
      <c r="A109" s="1" t="s">
        <v>205</v>
      </c>
      <c r="B109" s="1" t="s">
        <v>68</v>
      </c>
      <c r="C109" s="1" t="s">
        <v>348</v>
      </c>
      <c r="D109" s="0" t="s">
        <v>1003</v>
      </c>
      <c r="E109" s="0" t="n">
        <v>7</v>
      </c>
      <c r="F109" s="0" t="n">
        <v>0</v>
      </c>
      <c r="G109" s="15" t="n">
        <v>0</v>
      </c>
      <c r="H109" s="0" t="n">
        <v>44</v>
      </c>
      <c r="I109" s="14" t="n">
        <v>0.0445</v>
      </c>
      <c r="J109" s="0" t="n">
        <v>142</v>
      </c>
      <c r="K109" s="14" t="n">
        <v>0.3114</v>
      </c>
      <c r="M109" s="0" t="s">
        <v>205</v>
      </c>
      <c r="N109" s="0" t="str">
        <f aca="false">IFERROR(VLOOKUP(A109,C$3:K$433,2,FALSE()),"")</f>
        <v/>
      </c>
      <c r="O109" s="0" t="str">
        <f aca="false">IFERROR(VLOOKUP(A109,C$3:K$433,3,FALSE()),"")</f>
        <v/>
      </c>
      <c r="P109" s="0" t="str">
        <f aca="false">IFERROR(VLOOKUP(A109,C$3:K$433,4,FALSE()),"")</f>
        <v/>
      </c>
      <c r="Q109" s="0" t="str">
        <f aca="false">IFERROR(VLOOKUP(A109,C$3:K$433,6,FALSE()),"")</f>
        <v/>
      </c>
      <c r="R109" s="0" t="str">
        <f aca="false">IFERROR(VLOOKUP(A109,C$3:K$433,8,FALSE()),"")</f>
        <v/>
      </c>
      <c r="AB109" s="1" t="s">
        <v>1187</v>
      </c>
    </row>
    <row r="110" customFormat="false" ht="15" hidden="false" customHeight="false" outlineLevel="0" collapsed="false">
      <c r="A110" s="1" t="s">
        <v>207</v>
      </c>
      <c r="B110" s="1" t="s">
        <v>68</v>
      </c>
      <c r="C110" s="1" t="s">
        <v>353</v>
      </c>
      <c r="D110" s="0" t="s">
        <v>1003</v>
      </c>
      <c r="E110" s="0" t="n">
        <v>7</v>
      </c>
      <c r="F110" s="0" t="n">
        <v>0</v>
      </c>
      <c r="G110" s="15" t="n">
        <v>0</v>
      </c>
      <c r="H110" s="0" t="n">
        <v>272</v>
      </c>
      <c r="I110" s="14" t="n">
        <v>0.2595</v>
      </c>
      <c r="J110" s="0" t="n">
        <v>0</v>
      </c>
      <c r="K110" s="15" t="n">
        <v>0</v>
      </c>
      <c r="M110" s="0" t="s">
        <v>207</v>
      </c>
      <c r="N110" s="0" t="str">
        <f aca="false">IFERROR(VLOOKUP(A110,C$3:K$433,2,FALSE()),"")</f>
        <v/>
      </c>
      <c r="O110" s="0" t="str">
        <f aca="false">IFERROR(VLOOKUP(A110,C$3:K$433,3,FALSE()),"")</f>
        <v/>
      </c>
      <c r="P110" s="0" t="str">
        <f aca="false">IFERROR(VLOOKUP(A110,C$3:K$433,4,FALSE()),"")</f>
        <v/>
      </c>
      <c r="Q110" s="0" t="str">
        <f aca="false">IFERROR(VLOOKUP(A110,C$3:K$433,6,FALSE()),"")</f>
        <v/>
      </c>
      <c r="R110" s="0" t="str">
        <f aca="false">IFERROR(VLOOKUP(A110,C$3:K$433,8,FALSE()),"")</f>
        <v/>
      </c>
      <c r="AB110" s="1" t="s">
        <v>1187</v>
      </c>
    </row>
    <row r="111" customFormat="false" ht="15" hidden="false" customHeight="false" outlineLevel="0" collapsed="false">
      <c r="A111" s="1" t="s">
        <v>208</v>
      </c>
      <c r="B111" s="1" t="s">
        <v>80</v>
      </c>
      <c r="C111" s="1" t="s">
        <v>1165</v>
      </c>
      <c r="D111" s="0" t="s">
        <v>34</v>
      </c>
      <c r="E111" s="0" t="n">
        <v>11</v>
      </c>
      <c r="F111" s="0" t="n">
        <v>474</v>
      </c>
      <c r="G111" s="14" t="n">
        <v>0.4506</v>
      </c>
      <c r="H111" s="0" t="n">
        <v>0</v>
      </c>
      <c r="I111" s="15" t="n">
        <v>0</v>
      </c>
      <c r="J111" s="0" t="n">
        <v>4</v>
      </c>
      <c r="K111" s="14" t="n">
        <v>0.0092</v>
      </c>
      <c r="M111" s="0" t="s">
        <v>208</v>
      </c>
      <c r="N111" s="0" t="str">
        <f aca="false">IFERROR(VLOOKUP(A111,C$3:K$433,2,FALSE()),"")</f>
        <v>T</v>
      </c>
      <c r="O111" s="0" t="n">
        <f aca="false">IFERROR(VLOOKUP(A111,C$3:K$433,3,FALSE()),"")</f>
        <v>13</v>
      </c>
      <c r="P111" s="0" t="n">
        <f aca="false">IFERROR(VLOOKUP(A111,C$3:K$433,4,FALSE()),"")</f>
        <v>276</v>
      </c>
      <c r="Q111" s="0" t="n">
        <f aca="false">IFERROR(VLOOKUP(A111,C$3:K$433,6,FALSE()),"")</f>
        <v>0</v>
      </c>
      <c r="R111" s="0" t="n">
        <f aca="false">IFERROR(VLOOKUP(A111,C$3:K$433,8,FALSE()),"")</f>
        <v>41</v>
      </c>
      <c r="AB111" s="1" t="s">
        <v>1188</v>
      </c>
    </row>
    <row r="112" customFormat="false" ht="15" hidden="false" customHeight="false" outlineLevel="0" collapsed="false">
      <c r="A112" s="1" t="s">
        <v>209</v>
      </c>
      <c r="B112" s="1" t="s">
        <v>24</v>
      </c>
      <c r="C112" s="1" t="s">
        <v>1165</v>
      </c>
      <c r="D112" s="0" t="s">
        <v>34</v>
      </c>
      <c r="E112" s="0" t="n">
        <v>5</v>
      </c>
      <c r="F112" s="0" t="n">
        <v>186</v>
      </c>
      <c r="G112" s="14" t="n">
        <v>0.1883</v>
      </c>
      <c r="H112" s="0" t="n">
        <v>0</v>
      </c>
      <c r="I112" s="15" t="n">
        <v>0</v>
      </c>
      <c r="J112" s="0" t="n">
        <v>25</v>
      </c>
      <c r="K112" s="14" t="n">
        <v>0.0597</v>
      </c>
      <c r="M112" s="17" t="s">
        <v>209</v>
      </c>
      <c r="N112" s="0" t="str">
        <f aca="false">IFERROR(VLOOKUP(A112,C$3:K$433,2,FALSE()),"")</f>
        <v>LB</v>
      </c>
      <c r="O112" s="0" t="n">
        <v>14</v>
      </c>
      <c r="P112" s="0" t="n">
        <f aca="false">IFERROR(VLOOKUP(A112,C$3:K$433,4,FALSE()),"")</f>
        <v>0</v>
      </c>
      <c r="Q112" s="0" t="n">
        <v>11</v>
      </c>
      <c r="R112" s="0" t="n">
        <f aca="false">57+197</f>
        <v>254</v>
      </c>
      <c r="S112" s="18" t="s">
        <v>1003</v>
      </c>
      <c r="T112" s="18" t="n">
        <v>11</v>
      </c>
      <c r="U112" s="18" t="n">
        <v>0</v>
      </c>
      <c r="V112" s="19" t="n">
        <v>0</v>
      </c>
      <c r="W112" s="18" t="n">
        <v>1</v>
      </c>
      <c r="X112" s="24" t="n">
        <v>0.0009</v>
      </c>
      <c r="Y112" s="18" t="n">
        <v>197</v>
      </c>
      <c r="Z112" s="24" t="n">
        <v>0.4624</v>
      </c>
      <c r="AB112" s="1" t="s">
        <v>1188</v>
      </c>
    </row>
    <row r="113" customFormat="false" ht="15" hidden="false" customHeight="false" outlineLevel="0" collapsed="false">
      <c r="A113" s="1" t="s">
        <v>211</v>
      </c>
      <c r="B113" s="1" t="s">
        <v>19</v>
      </c>
      <c r="C113" s="1" t="s">
        <v>362</v>
      </c>
      <c r="D113" s="0" t="s">
        <v>30</v>
      </c>
      <c r="E113" s="0" t="n">
        <v>3</v>
      </c>
      <c r="F113" s="0" t="n">
        <v>0</v>
      </c>
      <c r="G113" s="15" t="n">
        <v>0</v>
      </c>
      <c r="H113" s="0" t="n">
        <v>1</v>
      </c>
      <c r="I113" s="14" t="n">
        <v>0.0009</v>
      </c>
      <c r="J113" s="0" t="n">
        <v>58</v>
      </c>
      <c r="K113" s="14" t="n">
        <v>0.1289</v>
      </c>
      <c r="M113" s="0" t="s">
        <v>211</v>
      </c>
      <c r="N113" s="0" t="str">
        <f aca="false">IFERROR(VLOOKUP(A113,C$3:K$433,2,FALSE()),"")</f>
        <v/>
      </c>
      <c r="O113" s="0" t="str">
        <f aca="false">IFERROR(VLOOKUP(A113,C$3:K$433,3,FALSE()),"")</f>
        <v/>
      </c>
      <c r="P113" s="0" t="str">
        <f aca="false">IFERROR(VLOOKUP(A113,C$3:K$433,4,FALSE()),"")</f>
        <v/>
      </c>
      <c r="Q113" s="0" t="str">
        <f aca="false">IFERROR(VLOOKUP(A113,C$3:K$433,6,FALSE()),"")</f>
        <v/>
      </c>
      <c r="R113" s="0" t="str">
        <f aca="false">IFERROR(VLOOKUP(A113,C$3:K$433,8,FALSE()),"")</f>
        <v/>
      </c>
      <c r="AB113" s="1" t="s">
        <v>1189</v>
      </c>
    </row>
    <row r="114" customFormat="false" ht="15" hidden="false" customHeight="false" outlineLevel="0" collapsed="false">
      <c r="A114" s="1" t="s">
        <v>213</v>
      </c>
      <c r="B114" s="1" t="s">
        <v>47</v>
      </c>
      <c r="C114" s="31" t="s">
        <v>362</v>
      </c>
      <c r="D114" s="31" t="s">
        <v>30</v>
      </c>
      <c r="E114" s="0" t="n">
        <v>7</v>
      </c>
      <c r="F114" s="31" t="n">
        <v>0</v>
      </c>
      <c r="G114" s="32" t="n">
        <v>0</v>
      </c>
      <c r="H114" s="31" t="n">
        <v>2</v>
      </c>
      <c r="I114" s="33" t="n">
        <v>0.0019</v>
      </c>
      <c r="J114" s="31" t="n">
        <v>119</v>
      </c>
      <c r="K114" s="33" t="n">
        <v>0.2755</v>
      </c>
      <c r="M114" s="0" t="s">
        <v>213</v>
      </c>
      <c r="N114" s="0" t="str">
        <f aca="false">IFERROR(VLOOKUP(A114,C$3:K$433,2,FALSE()),"")</f>
        <v/>
      </c>
      <c r="O114" s="0" t="str">
        <f aca="false">IFERROR(VLOOKUP(A114,C$3:K$433,3,FALSE()),"")</f>
        <v/>
      </c>
      <c r="P114" s="0" t="str">
        <f aca="false">IFERROR(VLOOKUP(A114,C$3:K$433,4,FALSE()),"")</f>
        <v/>
      </c>
      <c r="Q114" s="0" t="str">
        <f aca="false">IFERROR(VLOOKUP(A114,C$3:K$433,6,FALSE()),"")</f>
        <v/>
      </c>
      <c r="R114" s="0" t="str">
        <f aca="false">IFERROR(VLOOKUP(A114,C$3:K$433,8,FALSE()),"")</f>
        <v/>
      </c>
      <c r="AB114" s="1" t="s">
        <v>1189</v>
      </c>
    </row>
    <row r="115" customFormat="false" ht="15" hidden="false" customHeight="false" outlineLevel="0" collapsed="false">
      <c r="A115" s="1" t="s">
        <v>215</v>
      </c>
      <c r="B115" s="1" t="s">
        <v>85</v>
      </c>
      <c r="C115" s="1" t="s">
        <v>364</v>
      </c>
      <c r="D115" s="0" t="s">
        <v>30</v>
      </c>
      <c r="E115" s="0" t="n">
        <v>14</v>
      </c>
      <c r="F115" s="0" t="n">
        <v>0</v>
      </c>
      <c r="G115" s="15" t="n">
        <v>0</v>
      </c>
      <c r="H115" s="0" t="n">
        <v>589</v>
      </c>
      <c r="I115" s="14" t="n">
        <v>0.5374</v>
      </c>
      <c r="J115" s="0" t="n">
        <v>235</v>
      </c>
      <c r="K115" s="14" t="n">
        <v>0.4937</v>
      </c>
      <c r="M115" s="0" t="s">
        <v>215</v>
      </c>
      <c r="N115" s="0" t="str">
        <f aca="false">IFERROR(VLOOKUP(A115,C$3:K$433,2,FALSE()),"")</f>
        <v>NT</v>
      </c>
      <c r="O115" s="0" t="n">
        <f aca="false">IFERROR(VLOOKUP(A115,C$3:K$433,3,FALSE()),"")</f>
        <v>15</v>
      </c>
      <c r="P115" s="0" t="n">
        <f aca="false">IFERROR(VLOOKUP(A115,C$3:K$433,4,FALSE()),"")</f>
        <v>0</v>
      </c>
      <c r="Q115" s="0" t="n">
        <f aca="false">IFERROR(VLOOKUP(A115,C$3:K$433,6,FALSE()),"")</f>
        <v>301</v>
      </c>
      <c r="R115" s="0" t="n">
        <f aca="false">IFERROR(VLOOKUP(A115,C$3:K$433,8,FALSE()),"")</f>
        <v>51</v>
      </c>
      <c r="AB115" s="1" t="s">
        <v>1190</v>
      </c>
    </row>
    <row r="116" customFormat="false" ht="15" hidden="false" customHeight="false" outlineLevel="0" collapsed="false">
      <c r="A116" s="1" t="s">
        <v>216</v>
      </c>
      <c r="B116" s="1" t="s">
        <v>16</v>
      </c>
      <c r="C116" s="1" t="s">
        <v>370</v>
      </c>
      <c r="D116" s="0" t="s">
        <v>34</v>
      </c>
      <c r="E116" s="0" t="n">
        <v>13</v>
      </c>
      <c r="F116" s="0" t="n">
        <v>675</v>
      </c>
      <c r="G116" s="14" t="n">
        <v>0.6509</v>
      </c>
      <c r="H116" s="0" t="n">
        <v>0</v>
      </c>
      <c r="I116" s="15" t="n">
        <v>0</v>
      </c>
      <c r="J116" s="0" t="n">
        <v>0</v>
      </c>
      <c r="K116" s="15" t="n">
        <v>0</v>
      </c>
      <c r="M116" s="0" t="s">
        <v>216</v>
      </c>
      <c r="N116" s="0" t="str">
        <f aca="false">IFERROR(VLOOKUP(A116,C$3:K$433,2,FALSE()),"")</f>
        <v/>
      </c>
      <c r="O116" s="0" t="str">
        <f aca="false">IFERROR(VLOOKUP(A116,C$3:K$433,3,FALSE()),"")</f>
        <v/>
      </c>
      <c r="P116" s="0" t="str">
        <f aca="false">IFERROR(VLOOKUP(A116,C$3:K$433,4,FALSE()),"")</f>
        <v/>
      </c>
      <c r="Q116" s="0" t="str">
        <f aca="false">IFERROR(VLOOKUP(A116,C$3:K$433,6,FALSE()),"")</f>
        <v/>
      </c>
      <c r="R116" s="0" t="str">
        <f aca="false">IFERROR(VLOOKUP(A116,C$3:K$433,8,FALSE()),"")</f>
        <v/>
      </c>
      <c r="AB116" s="1" t="s">
        <v>1190</v>
      </c>
    </row>
    <row r="117" customFormat="false" ht="15" hidden="false" customHeight="false" outlineLevel="0" collapsed="false">
      <c r="A117" s="1" t="s">
        <v>218</v>
      </c>
      <c r="B117" s="1" t="s">
        <v>37</v>
      </c>
      <c r="C117" s="1" t="s">
        <v>371</v>
      </c>
      <c r="D117" s="0" t="s">
        <v>34</v>
      </c>
      <c r="E117" s="0" t="n">
        <v>16</v>
      </c>
      <c r="F117" s="0" t="n">
        <v>841</v>
      </c>
      <c r="G117" s="14" t="n">
        <v>0.7889</v>
      </c>
      <c r="H117" s="0" t="n">
        <v>0</v>
      </c>
      <c r="I117" s="15" t="n">
        <v>0</v>
      </c>
      <c r="J117" s="0" t="n">
        <v>4</v>
      </c>
      <c r="K117" s="14" t="n">
        <v>0.0091</v>
      </c>
      <c r="M117" s="0" t="s">
        <v>218</v>
      </c>
      <c r="N117" s="0" t="str">
        <f aca="false">IFERROR(VLOOKUP(A117,C$3:K$433,2,FALSE()),"")</f>
        <v/>
      </c>
      <c r="O117" s="0" t="str">
        <f aca="false">IFERROR(VLOOKUP(A117,C$3:K$433,3,FALSE()),"")</f>
        <v/>
      </c>
      <c r="P117" s="0" t="str">
        <f aca="false">IFERROR(VLOOKUP(A117,C$3:K$433,4,FALSE()),"")</f>
        <v/>
      </c>
      <c r="Q117" s="0" t="str">
        <f aca="false">IFERROR(VLOOKUP(A117,C$3:K$433,6,FALSE()),"")</f>
        <v/>
      </c>
      <c r="R117" s="0" t="str">
        <f aca="false">IFERROR(VLOOKUP(A117,C$3:K$433,8,FALSE()),"")</f>
        <v/>
      </c>
      <c r="AB117" s="1" t="s">
        <v>1191</v>
      </c>
    </row>
    <row r="118" customFormat="false" ht="15" hidden="false" customHeight="false" outlineLevel="0" collapsed="false">
      <c r="A118" s="1" t="s">
        <v>219</v>
      </c>
      <c r="B118" s="1" t="s">
        <v>55</v>
      </c>
      <c r="C118" s="1" t="s">
        <v>1166</v>
      </c>
      <c r="D118" s="0" t="s">
        <v>37</v>
      </c>
      <c r="E118" s="0" t="n">
        <v>2</v>
      </c>
      <c r="F118" s="0" t="n">
        <v>0</v>
      </c>
      <c r="G118" s="15" t="n">
        <v>0</v>
      </c>
      <c r="H118" s="0" t="n">
        <v>0</v>
      </c>
      <c r="I118" s="15" t="n">
        <v>0</v>
      </c>
      <c r="J118" s="0" t="n">
        <v>46</v>
      </c>
      <c r="K118" s="14" t="n">
        <v>0.1072</v>
      </c>
      <c r="M118" s="0" t="s">
        <v>219</v>
      </c>
      <c r="N118" s="0" t="str">
        <f aca="false">IFERROR(VLOOKUP(A118,C$3:K$433,2,FALSE()),"")</f>
        <v/>
      </c>
      <c r="O118" s="0" t="str">
        <f aca="false">IFERROR(VLOOKUP(A118,C$3:K$433,3,FALSE()),"")</f>
        <v/>
      </c>
      <c r="P118" s="0" t="str">
        <f aca="false">IFERROR(VLOOKUP(A118,C$3:K$433,4,FALSE()),"")</f>
        <v/>
      </c>
      <c r="Q118" s="0" t="str">
        <f aca="false">IFERROR(VLOOKUP(A118,C$3:K$433,6,FALSE()),"")</f>
        <v/>
      </c>
      <c r="R118" s="0" t="str">
        <f aca="false">IFERROR(VLOOKUP(A118,C$3:K$433,8,FALSE()),"")</f>
        <v/>
      </c>
      <c r="AB118" s="1" t="s">
        <v>1191</v>
      </c>
    </row>
    <row r="119" customFormat="false" ht="15" hidden="false" customHeight="false" outlineLevel="0" collapsed="false">
      <c r="A119" s="1" t="s">
        <v>221</v>
      </c>
      <c r="B119" s="1" t="s">
        <v>68</v>
      </c>
      <c r="C119" s="1" t="s">
        <v>1166</v>
      </c>
      <c r="D119" s="0" t="s">
        <v>37</v>
      </c>
      <c r="E119" s="0" t="n">
        <v>8</v>
      </c>
      <c r="F119" s="0" t="n">
        <v>0</v>
      </c>
      <c r="G119" s="15" t="n">
        <v>0</v>
      </c>
      <c r="H119" s="0" t="n">
        <v>11</v>
      </c>
      <c r="I119" s="14" t="n">
        <v>0.0098</v>
      </c>
      <c r="J119" s="0" t="n">
        <v>136</v>
      </c>
      <c r="K119" s="14" t="n">
        <v>0.2931</v>
      </c>
      <c r="M119" s="0" t="s">
        <v>221</v>
      </c>
      <c r="N119" s="0" t="str">
        <f aca="false">IFERROR(VLOOKUP(A119,C$3:K$433,2,FALSE()),"")</f>
        <v>T</v>
      </c>
      <c r="O119" s="0" t="n">
        <f aca="false">IFERROR(VLOOKUP(A119,C$3:K$433,3,FALSE()),"")</f>
        <v>14</v>
      </c>
      <c r="P119" s="0" t="n">
        <f aca="false">IFERROR(VLOOKUP(A119,C$3:K$433,4,FALSE()),"")</f>
        <v>667</v>
      </c>
      <c r="Q119" s="0" t="n">
        <f aca="false">IFERROR(VLOOKUP(A119,C$3:K$433,6,FALSE()),"")</f>
        <v>0</v>
      </c>
      <c r="R119" s="0" t="n">
        <f aca="false">IFERROR(VLOOKUP(A119,C$3:K$433,8,FALSE()),"")</f>
        <v>9</v>
      </c>
      <c r="AB119" s="1" t="s">
        <v>1191</v>
      </c>
    </row>
    <row r="120" customFormat="false" ht="15" hidden="false" customHeight="false" outlineLevel="0" collapsed="false">
      <c r="A120" s="1" t="s">
        <v>222</v>
      </c>
      <c r="B120" s="1" t="s">
        <v>55</v>
      </c>
      <c r="C120" s="1" t="s">
        <v>375</v>
      </c>
      <c r="D120" s="0" t="s">
        <v>47</v>
      </c>
      <c r="E120" s="0" t="n">
        <v>15</v>
      </c>
      <c r="F120" s="0" t="n">
        <v>0</v>
      </c>
      <c r="G120" s="15" t="n">
        <v>0</v>
      </c>
      <c r="H120" s="0" t="n">
        <v>534</v>
      </c>
      <c r="I120" s="14" t="n">
        <v>0.514</v>
      </c>
      <c r="J120" s="0" t="n">
        <v>95</v>
      </c>
      <c r="K120" s="14" t="n">
        <v>0.222</v>
      </c>
      <c r="M120" s="0" t="s">
        <v>222</v>
      </c>
      <c r="N120" s="0" t="str">
        <f aca="false">IFERROR(VLOOKUP(A120,C$3:K$433,2,FALSE()),"")</f>
        <v/>
      </c>
      <c r="O120" s="0" t="str">
        <f aca="false">IFERROR(VLOOKUP(A120,C$3:K$433,3,FALSE()),"")</f>
        <v/>
      </c>
      <c r="P120" s="0" t="str">
        <f aca="false">IFERROR(VLOOKUP(A120,C$3:K$433,4,FALSE()),"")</f>
        <v/>
      </c>
      <c r="Q120" s="0" t="str">
        <f aca="false">IFERROR(VLOOKUP(A120,C$3:K$433,6,FALSE()),"")</f>
        <v/>
      </c>
      <c r="R120" s="0" t="str">
        <f aca="false">IFERROR(VLOOKUP(A120,C$3:K$433,8,FALSE()),"")</f>
        <v/>
      </c>
      <c r="AB120" s="1" t="s">
        <v>1192</v>
      </c>
    </row>
    <row r="121" customFormat="false" ht="15" hidden="false" customHeight="false" outlineLevel="0" collapsed="false">
      <c r="A121" s="1" t="s">
        <v>224</v>
      </c>
      <c r="B121" s="1" t="s">
        <v>37</v>
      </c>
      <c r="C121" s="1" t="s">
        <v>1167</v>
      </c>
      <c r="D121" s="0" t="s">
        <v>47</v>
      </c>
      <c r="E121" s="0" t="n">
        <v>1</v>
      </c>
      <c r="F121" s="0" t="n">
        <v>0</v>
      </c>
      <c r="G121" s="15" t="n">
        <v>0</v>
      </c>
      <c r="H121" s="0" t="n">
        <v>0</v>
      </c>
      <c r="I121" s="15" t="n">
        <v>0</v>
      </c>
      <c r="J121" s="0" t="n">
        <v>13</v>
      </c>
      <c r="K121" s="14" t="n">
        <v>0.0281</v>
      </c>
      <c r="M121" s="0" t="s">
        <v>224</v>
      </c>
      <c r="N121" s="0" t="str">
        <f aca="false">IFERROR(VLOOKUP(A121,C$3:K$433,2,FALSE()),"")</f>
        <v/>
      </c>
      <c r="O121" s="0" t="str">
        <f aca="false">IFERROR(VLOOKUP(A121,C$3:K$433,3,FALSE()),"")</f>
        <v/>
      </c>
      <c r="P121" s="0" t="str">
        <f aca="false">IFERROR(VLOOKUP(A121,C$3:K$433,4,FALSE()),"")</f>
        <v/>
      </c>
      <c r="Q121" s="0" t="str">
        <f aca="false">IFERROR(VLOOKUP(A121,C$3:K$433,6,FALSE()),"")</f>
        <v/>
      </c>
      <c r="R121" s="0" t="str">
        <f aca="false">IFERROR(VLOOKUP(A121,C$3:K$433,8,FALSE()),"")</f>
        <v/>
      </c>
      <c r="AB121" s="1" t="s">
        <v>1192</v>
      </c>
    </row>
    <row r="122" customFormat="false" ht="15" hidden="false" customHeight="false" outlineLevel="0" collapsed="false">
      <c r="A122" s="1" t="s">
        <v>225</v>
      </c>
      <c r="B122" s="1" t="s">
        <v>13</v>
      </c>
      <c r="C122" s="1" t="s">
        <v>1167</v>
      </c>
      <c r="D122" s="0" t="s">
        <v>47</v>
      </c>
      <c r="E122" s="0" t="n">
        <v>8</v>
      </c>
      <c r="F122" s="0" t="n">
        <v>0</v>
      </c>
      <c r="G122" s="15" t="n">
        <v>0</v>
      </c>
      <c r="H122" s="0" t="n">
        <v>53</v>
      </c>
      <c r="I122" s="14" t="n">
        <v>0.0515</v>
      </c>
      <c r="J122" s="0" t="n">
        <v>135</v>
      </c>
      <c r="K122" s="14" t="n">
        <v>0.2961</v>
      </c>
      <c r="M122" s="0" t="s">
        <v>225</v>
      </c>
      <c r="N122" s="0" t="str">
        <f aca="false">IFERROR(VLOOKUP(A122,C$3:K$433,2,FALSE()),"")</f>
        <v/>
      </c>
      <c r="O122" s="0" t="str">
        <f aca="false">IFERROR(VLOOKUP(A122,C$3:K$433,3,FALSE()),"")</f>
        <v/>
      </c>
      <c r="P122" s="0" t="str">
        <f aca="false">IFERROR(VLOOKUP(A122,C$3:K$433,4,FALSE()),"")</f>
        <v/>
      </c>
      <c r="Q122" s="0" t="str">
        <f aca="false">IFERROR(VLOOKUP(A122,C$3:K$433,6,FALSE()),"")</f>
        <v/>
      </c>
      <c r="R122" s="0" t="str">
        <f aca="false">IFERROR(VLOOKUP(A122,C$3:K$433,8,FALSE()),"")</f>
        <v/>
      </c>
      <c r="AB122" s="1" t="s">
        <v>1193</v>
      </c>
    </row>
    <row r="123" customFormat="false" ht="15" hidden="false" customHeight="false" outlineLevel="0" collapsed="false">
      <c r="A123" s="1" t="s">
        <v>227</v>
      </c>
      <c r="B123" s="1" t="s">
        <v>47</v>
      </c>
      <c r="C123" s="1" t="s">
        <v>388</v>
      </c>
      <c r="D123" s="0" t="s">
        <v>1014</v>
      </c>
      <c r="E123" s="0" t="n">
        <v>16</v>
      </c>
      <c r="F123" s="0" t="n">
        <v>1059</v>
      </c>
      <c r="G123" s="14" t="n">
        <v>0.9725</v>
      </c>
      <c r="H123" s="0" t="n">
        <v>0</v>
      </c>
      <c r="I123" s="15" t="n">
        <v>0</v>
      </c>
      <c r="J123" s="0" t="n">
        <v>64</v>
      </c>
      <c r="K123" s="14" t="n">
        <v>0.1502</v>
      </c>
      <c r="M123" s="0" t="s">
        <v>227</v>
      </c>
      <c r="N123" s="0" t="str">
        <f aca="false">IFERROR(VLOOKUP(A123,C$3:K$433,2,FALSE()),"")</f>
        <v/>
      </c>
      <c r="O123" s="0" t="str">
        <f aca="false">IFERROR(VLOOKUP(A123,C$3:K$433,3,FALSE()),"")</f>
        <v/>
      </c>
      <c r="P123" s="0" t="str">
        <f aca="false">IFERROR(VLOOKUP(A123,C$3:K$433,4,FALSE()),"")</f>
        <v/>
      </c>
      <c r="Q123" s="0" t="str">
        <f aca="false">IFERROR(VLOOKUP(A123,C$3:K$433,6,FALSE()),"")</f>
        <v/>
      </c>
      <c r="R123" s="0" t="str">
        <f aca="false">IFERROR(VLOOKUP(A123,C$3:K$433,8,FALSE()),"")</f>
        <v/>
      </c>
      <c r="AB123" s="1" t="s">
        <v>1193</v>
      </c>
    </row>
    <row r="124" customFormat="false" ht="15" hidden="false" customHeight="false" outlineLevel="0" collapsed="false">
      <c r="A124" s="1" t="s">
        <v>228</v>
      </c>
      <c r="B124" s="1" t="s">
        <v>47</v>
      </c>
      <c r="C124" s="1" t="s">
        <v>1168</v>
      </c>
      <c r="D124" s="0" t="s">
        <v>34</v>
      </c>
      <c r="E124" s="0" t="n">
        <v>8</v>
      </c>
      <c r="F124" s="0" t="n">
        <v>416</v>
      </c>
      <c r="G124" s="14" t="n">
        <v>0.4211</v>
      </c>
      <c r="H124" s="0" t="n">
        <v>0</v>
      </c>
      <c r="I124" s="15" t="n">
        <v>0</v>
      </c>
      <c r="J124" s="0" t="n">
        <v>0</v>
      </c>
      <c r="K124" s="15" t="n">
        <v>0</v>
      </c>
      <c r="M124" s="0" t="s">
        <v>228</v>
      </c>
      <c r="N124" s="0" t="str">
        <f aca="false">IFERROR(VLOOKUP(A124,C$3:K$433,2,FALSE()),"")</f>
        <v/>
      </c>
      <c r="O124" s="0" t="str">
        <f aca="false">IFERROR(VLOOKUP(A124,C$3:K$433,3,FALSE()),"")</f>
        <v/>
      </c>
      <c r="P124" s="0" t="str">
        <f aca="false">IFERROR(VLOOKUP(A124,C$3:K$433,4,FALSE()),"")</f>
        <v/>
      </c>
      <c r="Q124" s="0" t="str">
        <f aca="false">IFERROR(VLOOKUP(A124,C$3:K$433,6,FALSE()),"")</f>
        <v/>
      </c>
      <c r="R124" s="0" t="str">
        <f aca="false">IFERROR(VLOOKUP(A124,C$3:K$433,8,FALSE()),"")</f>
        <v/>
      </c>
      <c r="AB124" s="1" t="s">
        <v>708</v>
      </c>
    </row>
    <row r="125" customFormat="false" ht="15" hidden="false" customHeight="false" outlineLevel="0" collapsed="false">
      <c r="A125" s="1" t="s">
        <v>229</v>
      </c>
      <c r="B125" s="1" t="s">
        <v>85</v>
      </c>
      <c r="C125" s="1" t="s">
        <v>1168</v>
      </c>
      <c r="D125" s="0" t="s">
        <v>34</v>
      </c>
      <c r="E125" s="0" t="n">
        <v>4</v>
      </c>
      <c r="F125" s="0" t="n">
        <v>39</v>
      </c>
      <c r="G125" s="14" t="n">
        <v>0.0367</v>
      </c>
      <c r="H125" s="0" t="n">
        <v>0</v>
      </c>
      <c r="I125" s="15" t="n">
        <v>0</v>
      </c>
      <c r="J125" s="0" t="n">
        <v>6</v>
      </c>
      <c r="K125" s="14" t="n">
        <v>0.014</v>
      </c>
      <c r="M125" s="0" t="s">
        <v>229</v>
      </c>
      <c r="N125" s="0" t="str">
        <f aca="false">IFERROR(VLOOKUP(A125,C$3:K$433,2,FALSE()),"")</f>
        <v/>
      </c>
      <c r="O125" s="0" t="str">
        <f aca="false">IFERROR(VLOOKUP(A125,C$3:K$433,3,FALSE()),"")</f>
        <v/>
      </c>
      <c r="P125" s="0" t="str">
        <f aca="false">IFERROR(VLOOKUP(A125,C$3:K$433,4,FALSE()),"")</f>
        <v/>
      </c>
      <c r="Q125" s="0" t="str">
        <f aca="false">IFERROR(VLOOKUP(A125,C$3:K$433,6,FALSE()),"")</f>
        <v/>
      </c>
      <c r="R125" s="0" t="str">
        <f aca="false">IFERROR(VLOOKUP(A125,C$3:K$433,8,FALSE()),"")</f>
        <v/>
      </c>
      <c r="AB125" s="1" t="s">
        <v>708</v>
      </c>
    </row>
    <row r="126" customFormat="false" ht="15" hidden="false" customHeight="false" outlineLevel="0" collapsed="false">
      <c r="A126" s="1" t="s">
        <v>231</v>
      </c>
      <c r="B126" s="1" t="s">
        <v>68</v>
      </c>
      <c r="C126" s="1" t="s">
        <v>1169</v>
      </c>
      <c r="D126" s="0" t="s">
        <v>1014</v>
      </c>
      <c r="E126" s="0" t="n">
        <v>1</v>
      </c>
      <c r="F126" s="0" t="n">
        <v>68</v>
      </c>
      <c r="G126" s="14" t="n">
        <v>0.0621</v>
      </c>
      <c r="H126" s="0" t="n">
        <v>0</v>
      </c>
      <c r="I126" s="15" t="n">
        <v>0</v>
      </c>
      <c r="J126" s="0" t="n">
        <v>6</v>
      </c>
      <c r="K126" s="14" t="n">
        <v>0.0122</v>
      </c>
      <c r="M126" s="0" t="s">
        <v>231</v>
      </c>
      <c r="N126" s="0" t="str">
        <f aca="false">IFERROR(VLOOKUP(A126,C$3:K$433,2,FALSE()),"")</f>
        <v/>
      </c>
      <c r="O126" s="0" t="str">
        <f aca="false">IFERROR(VLOOKUP(A126,C$3:K$433,3,FALSE()),"")</f>
        <v/>
      </c>
      <c r="P126" s="0" t="str">
        <f aca="false">IFERROR(VLOOKUP(A126,C$3:K$433,4,FALSE()),"")</f>
        <v/>
      </c>
      <c r="Q126" s="0" t="str">
        <f aca="false">IFERROR(VLOOKUP(A126,C$3:K$433,6,FALSE()),"")</f>
        <v/>
      </c>
      <c r="R126" s="0" t="str">
        <f aca="false">IFERROR(VLOOKUP(A126,C$3:K$433,8,FALSE()),"")</f>
        <v/>
      </c>
      <c r="AB126" s="1" t="s">
        <v>1132</v>
      </c>
    </row>
    <row r="127" customFormat="false" ht="15" hidden="false" customHeight="false" outlineLevel="0" collapsed="false">
      <c r="A127" s="1" t="s">
        <v>233</v>
      </c>
      <c r="B127" s="1" t="s">
        <v>19</v>
      </c>
      <c r="C127" s="1" t="s">
        <v>1169</v>
      </c>
      <c r="D127" s="0" t="s">
        <v>1014</v>
      </c>
      <c r="E127" s="0" t="n">
        <v>9</v>
      </c>
      <c r="F127" s="0" t="n">
        <v>552</v>
      </c>
      <c r="G127" s="14" t="n">
        <v>0.5173</v>
      </c>
      <c r="H127" s="0" t="n">
        <v>0</v>
      </c>
      <c r="I127" s="15" t="n">
        <v>0</v>
      </c>
      <c r="J127" s="0" t="n">
        <v>8</v>
      </c>
      <c r="K127" s="14" t="n">
        <v>0.0168</v>
      </c>
      <c r="M127" s="0" t="s">
        <v>233</v>
      </c>
      <c r="N127" s="0" t="str">
        <f aca="false">IFERROR(VLOOKUP(A127,C$3:K$433,2,FALSE()),"")</f>
        <v/>
      </c>
      <c r="O127" s="0" t="str">
        <f aca="false">IFERROR(VLOOKUP(A127,C$3:K$433,3,FALSE()),"")</f>
        <v/>
      </c>
      <c r="P127" s="0" t="str">
        <f aca="false">IFERROR(VLOOKUP(A127,C$3:K$433,4,FALSE()),"")</f>
        <v/>
      </c>
      <c r="Q127" s="0" t="str">
        <f aca="false">IFERROR(VLOOKUP(A127,C$3:K$433,6,FALSE()),"")</f>
        <v/>
      </c>
      <c r="R127" s="0" t="str">
        <f aca="false">IFERROR(VLOOKUP(A127,C$3:K$433,8,FALSE()),"")</f>
        <v/>
      </c>
      <c r="AB127" s="1" t="s">
        <v>1132</v>
      </c>
    </row>
    <row r="128" customFormat="false" ht="15" hidden="false" customHeight="false" outlineLevel="0" collapsed="false">
      <c r="A128" s="1" t="s">
        <v>235</v>
      </c>
      <c r="B128" s="1" t="s">
        <v>68</v>
      </c>
      <c r="C128" s="31" t="s">
        <v>395</v>
      </c>
      <c r="D128" s="31" t="s">
        <v>40</v>
      </c>
      <c r="E128" s="0" t="n">
        <v>16</v>
      </c>
      <c r="F128" s="31" t="n">
        <v>566</v>
      </c>
      <c r="G128" s="33" t="n">
        <v>0.53</v>
      </c>
      <c r="H128" s="31" t="n">
        <v>0</v>
      </c>
      <c r="I128" s="32" t="n">
        <v>0</v>
      </c>
      <c r="J128" s="31" t="n">
        <v>7</v>
      </c>
      <c r="K128" s="33" t="n">
        <v>0.0162</v>
      </c>
      <c r="M128" s="0" t="s">
        <v>235</v>
      </c>
      <c r="N128" s="0" t="str">
        <f aca="false">IFERROR(VLOOKUP(A128,C$3:K$433,2,FALSE()),"")</f>
        <v>G</v>
      </c>
      <c r="O128" s="0" t="n">
        <f aca="false">IFERROR(VLOOKUP(A128,C$3:K$433,3,FALSE()),"")</f>
        <v>14</v>
      </c>
      <c r="P128" s="0" t="n">
        <f aca="false">IFERROR(VLOOKUP(A128,C$3:K$433,4,FALSE()),"")</f>
        <v>256</v>
      </c>
      <c r="Q128" s="0" t="n">
        <f aca="false">IFERROR(VLOOKUP(A128,C$3:K$433,6,FALSE()),"")</f>
        <v>0</v>
      </c>
      <c r="R128" s="0" t="n">
        <f aca="false">IFERROR(VLOOKUP(A128,C$3:K$433,8,FALSE()),"")</f>
        <v>60</v>
      </c>
      <c r="AB128" s="1" t="s">
        <v>1194</v>
      </c>
    </row>
    <row r="129" customFormat="false" ht="15" hidden="false" customHeight="false" outlineLevel="0" collapsed="false">
      <c r="A129" s="1" t="s">
        <v>236</v>
      </c>
      <c r="B129" s="1" t="s">
        <v>47</v>
      </c>
      <c r="C129" s="1" t="s">
        <v>1170</v>
      </c>
      <c r="D129" s="0" t="s">
        <v>55</v>
      </c>
      <c r="E129" s="0" t="n">
        <v>5</v>
      </c>
      <c r="F129" s="0" t="n">
        <v>0</v>
      </c>
      <c r="G129" s="15" t="n">
        <v>0</v>
      </c>
      <c r="H129" s="0" t="n">
        <v>126</v>
      </c>
      <c r="I129" s="14" t="n">
        <v>0.1157</v>
      </c>
      <c r="J129" s="0" t="n">
        <v>2</v>
      </c>
      <c r="K129" s="14" t="n">
        <v>0.0042</v>
      </c>
      <c r="M129" s="0" t="s">
        <v>236</v>
      </c>
      <c r="N129" s="0" t="str">
        <f aca="false">IFERROR(VLOOKUP(A129,C$3:K$433,2,FALSE()),"")</f>
        <v/>
      </c>
      <c r="O129" s="0" t="str">
        <f aca="false">IFERROR(VLOOKUP(A129,C$3:K$433,3,FALSE()),"")</f>
        <v/>
      </c>
      <c r="P129" s="0" t="str">
        <f aca="false">IFERROR(VLOOKUP(A129,C$3:K$433,4,FALSE()),"")</f>
        <v/>
      </c>
      <c r="Q129" s="0" t="str">
        <f aca="false">IFERROR(VLOOKUP(A129,C$3:K$433,6,FALSE()),"")</f>
        <v/>
      </c>
      <c r="R129" s="0" t="str">
        <f aca="false">IFERROR(VLOOKUP(A129,C$3:K$433,8,FALSE()),"")</f>
        <v/>
      </c>
      <c r="AB129" s="1" t="s">
        <v>1194</v>
      </c>
    </row>
    <row r="130" customFormat="false" ht="15" hidden="false" customHeight="false" outlineLevel="0" collapsed="false">
      <c r="A130" s="1" t="s">
        <v>237</v>
      </c>
      <c r="B130" s="1" t="s">
        <v>24</v>
      </c>
      <c r="C130" s="1" t="s">
        <v>1170</v>
      </c>
      <c r="D130" s="0" t="s">
        <v>55</v>
      </c>
      <c r="E130" s="0" t="n">
        <v>4</v>
      </c>
      <c r="F130" s="0" t="n">
        <v>0</v>
      </c>
      <c r="G130" s="15" t="n">
        <v>0</v>
      </c>
      <c r="H130" s="0" t="n">
        <v>101</v>
      </c>
      <c r="I130" s="14" t="n">
        <v>0.092</v>
      </c>
      <c r="J130" s="0" t="n">
        <v>1</v>
      </c>
      <c r="K130" s="14" t="n">
        <v>0.0021</v>
      </c>
      <c r="M130" s="0" t="s">
        <v>237</v>
      </c>
      <c r="N130" s="0" t="str">
        <f aca="false">IFERROR(VLOOKUP(A130,C$3:K$433,2,FALSE()),"")</f>
        <v/>
      </c>
      <c r="O130" s="0" t="str">
        <f aca="false">IFERROR(VLOOKUP(A130,C$3:K$433,3,FALSE()),"")</f>
        <v/>
      </c>
      <c r="P130" s="0" t="str">
        <f aca="false">IFERROR(VLOOKUP(A130,C$3:K$433,4,FALSE()),"")</f>
        <v/>
      </c>
      <c r="Q130" s="0" t="str">
        <f aca="false">IFERROR(VLOOKUP(A130,C$3:K$433,6,FALSE()),"")</f>
        <v/>
      </c>
      <c r="R130" s="0" t="str">
        <f aca="false">IFERROR(VLOOKUP(A130,C$3:K$433,8,FALSE()),"")</f>
        <v/>
      </c>
      <c r="AB130" s="1" t="s">
        <v>1195</v>
      </c>
    </row>
    <row r="131" customFormat="false" ht="15" hidden="false" customHeight="false" outlineLevel="0" collapsed="false">
      <c r="A131" s="1" t="s">
        <v>238</v>
      </c>
      <c r="B131" s="1" t="s">
        <v>76</v>
      </c>
      <c r="C131" s="1" t="s">
        <v>402</v>
      </c>
      <c r="D131" s="0" t="s">
        <v>1032</v>
      </c>
      <c r="E131" s="0" t="n">
        <v>15</v>
      </c>
      <c r="F131" s="0" t="n">
        <v>0</v>
      </c>
      <c r="G131" s="15" t="n">
        <v>0</v>
      </c>
      <c r="H131" s="0" t="n">
        <v>609</v>
      </c>
      <c r="I131" s="14" t="n">
        <v>0.5756</v>
      </c>
      <c r="J131" s="0" t="n">
        <v>47</v>
      </c>
      <c r="K131" s="14" t="n">
        <v>0.1122</v>
      </c>
      <c r="M131" s="0" t="s">
        <v>238</v>
      </c>
      <c r="N131" s="0" t="str">
        <f aca="false">IFERROR(VLOOKUP(A131,C$3:K$433,2,FALSE()),"")</f>
        <v/>
      </c>
      <c r="O131" s="0" t="str">
        <f aca="false">IFERROR(VLOOKUP(A131,C$3:K$433,3,FALSE()),"")</f>
        <v/>
      </c>
      <c r="P131" s="0" t="str">
        <f aca="false">IFERROR(VLOOKUP(A131,C$3:K$433,4,FALSE()),"")</f>
        <v/>
      </c>
      <c r="Q131" s="0" t="str">
        <f aca="false">IFERROR(VLOOKUP(A131,C$3:K$433,6,FALSE()),"")</f>
        <v/>
      </c>
      <c r="R131" s="0" t="str">
        <f aca="false">IFERROR(VLOOKUP(A131,C$3:K$433,8,FALSE()),"")</f>
        <v/>
      </c>
      <c r="AB131" s="1" t="s">
        <v>1195</v>
      </c>
    </row>
    <row r="132" customFormat="false" ht="15" hidden="false" customHeight="false" outlineLevel="0" collapsed="false">
      <c r="A132" s="1" t="s">
        <v>240</v>
      </c>
      <c r="B132" s="1" t="s">
        <v>34</v>
      </c>
      <c r="C132" s="1" t="s">
        <v>403</v>
      </c>
      <c r="D132" s="0" t="s">
        <v>1003</v>
      </c>
      <c r="E132" s="0" t="n">
        <v>1</v>
      </c>
      <c r="F132" s="0" t="n">
        <v>0</v>
      </c>
      <c r="G132" s="15" t="n">
        <v>0</v>
      </c>
      <c r="H132" s="0" t="n">
        <v>0</v>
      </c>
      <c r="I132" s="15" t="n">
        <v>0</v>
      </c>
      <c r="J132" s="0" t="n">
        <v>18</v>
      </c>
      <c r="K132" s="14" t="n">
        <v>0.0383</v>
      </c>
      <c r="M132" s="0" t="s">
        <v>240</v>
      </c>
      <c r="N132" s="0" t="str">
        <f aca="false">IFERROR(VLOOKUP(A132,C$3:K$433,2,FALSE()),"")</f>
        <v>WR</v>
      </c>
      <c r="O132" s="0" t="n">
        <f aca="false">IFERROR(VLOOKUP(A132,C$3:K$433,3,FALSE()),"")</f>
        <v>5</v>
      </c>
      <c r="P132" s="0" t="n">
        <f aca="false">IFERROR(VLOOKUP(A132,C$3:K$433,4,FALSE()),"")</f>
        <v>292</v>
      </c>
      <c r="Q132" s="0" t="n">
        <f aca="false">IFERROR(VLOOKUP(A132,C$3:K$433,6,FALSE()),"")</f>
        <v>0</v>
      </c>
      <c r="R132" s="0" t="n">
        <f aca="false">IFERROR(VLOOKUP(A132,C$3:K$433,8,FALSE()),"")</f>
        <v>2</v>
      </c>
      <c r="AB132" s="1" t="s">
        <v>1196</v>
      </c>
    </row>
    <row r="133" customFormat="false" ht="15" hidden="false" customHeight="false" outlineLevel="0" collapsed="false">
      <c r="A133" s="1" t="s">
        <v>241</v>
      </c>
      <c r="B133" s="1" t="s">
        <v>47</v>
      </c>
      <c r="C133" s="1" t="s">
        <v>406</v>
      </c>
      <c r="D133" s="0" t="s">
        <v>1003</v>
      </c>
      <c r="E133" s="0" t="n">
        <v>16</v>
      </c>
      <c r="F133" s="0" t="n">
        <v>0</v>
      </c>
      <c r="G133" s="15" t="n">
        <v>0</v>
      </c>
      <c r="H133" s="0" t="n">
        <v>452</v>
      </c>
      <c r="I133" s="14" t="n">
        <v>0.4018</v>
      </c>
      <c r="J133" s="0" t="n">
        <v>231</v>
      </c>
      <c r="K133" s="14" t="n">
        <v>0.4978</v>
      </c>
      <c r="M133" s="0" t="s">
        <v>241</v>
      </c>
      <c r="N133" s="0" t="str">
        <f aca="false">IFERROR(VLOOKUP(A133,C$3:K$433,2,FALSE()),"")</f>
        <v/>
      </c>
      <c r="O133" s="0" t="str">
        <f aca="false">IFERROR(VLOOKUP(A133,C$3:K$433,3,FALSE()),"")</f>
        <v/>
      </c>
      <c r="P133" s="0" t="str">
        <f aca="false">IFERROR(VLOOKUP(A133,C$3:K$433,4,FALSE()),"")</f>
        <v/>
      </c>
      <c r="Q133" s="0" t="str">
        <f aca="false">IFERROR(VLOOKUP(A133,C$3:K$433,6,FALSE()),"")</f>
        <v/>
      </c>
      <c r="R133" s="0" t="str">
        <f aca="false">IFERROR(VLOOKUP(A133,C$3:K$433,8,FALSE()),"")</f>
        <v/>
      </c>
      <c r="AB133" s="1" t="s">
        <v>1196</v>
      </c>
    </row>
    <row r="134" customFormat="false" ht="15" hidden="false" customHeight="false" outlineLevel="0" collapsed="false">
      <c r="A134" s="1" t="s">
        <v>242</v>
      </c>
      <c r="B134" s="1" t="s">
        <v>37</v>
      </c>
      <c r="C134" s="1" t="s">
        <v>409</v>
      </c>
      <c r="D134" s="0" t="s">
        <v>1014</v>
      </c>
      <c r="E134" s="0" t="n">
        <v>15</v>
      </c>
      <c r="F134" s="0" t="n">
        <v>1001</v>
      </c>
      <c r="G134" s="14" t="n">
        <v>0.9243</v>
      </c>
      <c r="H134" s="0" t="n">
        <v>0</v>
      </c>
      <c r="I134" s="15" t="n">
        <v>0</v>
      </c>
      <c r="J134" s="0" t="n">
        <v>44</v>
      </c>
      <c r="K134" s="14" t="n">
        <v>0.0978</v>
      </c>
      <c r="M134" s="0" t="s">
        <v>242</v>
      </c>
      <c r="N134" s="0" t="str">
        <f aca="false">IFERROR(VLOOKUP(A134,C$3:K$433,2,FALSE()),"")</f>
        <v/>
      </c>
      <c r="O134" s="0" t="str">
        <f aca="false">IFERROR(VLOOKUP(A134,C$3:K$433,3,FALSE()),"")</f>
        <v/>
      </c>
      <c r="P134" s="0" t="str">
        <f aca="false">IFERROR(VLOOKUP(A134,C$3:K$433,4,FALSE()),"")</f>
        <v/>
      </c>
      <c r="Q134" s="0" t="str">
        <f aca="false">IFERROR(VLOOKUP(A134,C$3:K$433,6,FALSE()),"")</f>
        <v/>
      </c>
      <c r="R134" s="0" t="str">
        <f aca="false">IFERROR(VLOOKUP(A134,C$3:K$433,8,FALSE()),"")</f>
        <v/>
      </c>
      <c r="AB134" s="1" t="s">
        <v>1197</v>
      </c>
    </row>
    <row r="135" customFormat="false" ht="15" hidden="false" customHeight="false" outlineLevel="0" collapsed="false">
      <c r="A135" s="1" t="s">
        <v>243</v>
      </c>
      <c r="B135" s="1" t="s">
        <v>34</v>
      </c>
      <c r="C135" s="1" t="s">
        <v>410</v>
      </c>
      <c r="D135" s="0" t="s">
        <v>1003</v>
      </c>
      <c r="E135" s="0" t="n">
        <v>16</v>
      </c>
      <c r="F135" s="0" t="n">
        <v>0</v>
      </c>
      <c r="G135" s="15" t="n">
        <v>0</v>
      </c>
      <c r="H135" s="0" t="n">
        <v>967</v>
      </c>
      <c r="I135" s="14" t="n">
        <v>0.9719</v>
      </c>
      <c r="J135" s="0" t="n">
        <v>62</v>
      </c>
      <c r="K135" s="14" t="n">
        <v>0.1384</v>
      </c>
      <c r="M135" s="0" t="s">
        <v>243</v>
      </c>
      <c r="N135" s="0" t="str">
        <f aca="false">IFERROR(VLOOKUP(A135,C$3:K$433,2,FALSE()),"")</f>
        <v/>
      </c>
      <c r="O135" s="0" t="str">
        <f aca="false">IFERROR(VLOOKUP(A135,C$3:K$433,3,FALSE()),"")</f>
        <v/>
      </c>
      <c r="P135" s="0" t="str">
        <f aca="false">IFERROR(VLOOKUP(A135,C$3:K$433,4,FALSE()),"")</f>
        <v/>
      </c>
      <c r="Q135" s="0" t="str">
        <f aca="false">IFERROR(VLOOKUP(A135,C$3:K$433,6,FALSE()),"")</f>
        <v/>
      </c>
      <c r="R135" s="0" t="str">
        <f aca="false">IFERROR(VLOOKUP(A135,C$3:K$433,8,FALSE()),"")</f>
        <v/>
      </c>
      <c r="AB135" s="1" t="s">
        <v>1197</v>
      </c>
    </row>
    <row r="136" customFormat="false" ht="15" hidden="false" customHeight="false" outlineLevel="0" collapsed="false">
      <c r="A136" s="1" t="s">
        <v>245</v>
      </c>
      <c r="B136" s="1" t="s">
        <v>80</v>
      </c>
      <c r="C136" s="1" t="s">
        <v>413</v>
      </c>
      <c r="D136" s="0" t="s">
        <v>47</v>
      </c>
      <c r="E136" s="0" t="n">
        <v>8</v>
      </c>
      <c r="F136" s="0" t="n">
        <v>0</v>
      </c>
      <c r="G136" s="15" t="n">
        <v>0</v>
      </c>
      <c r="H136" s="0" t="n">
        <v>259</v>
      </c>
      <c r="I136" s="14" t="n">
        <v>0.2443</v>
      </c>
      <c r="J136" s="0" t="n">
        <v>13</v>
      </c>
      <c r="K136" s="14" t="n">
        <v>0.0288</v>
      </c>
      <c r="M136" s="0" t="s">
        <v>245</v>
      </c>
      <c r="N136" s="0" t="str">
        <f aca="false">IFERROR(VLOOKUP(A136,C$3:K$433,2,FALSE()),"")</f>
        <v/>
      </c>
      <c r="O136" s="0" t="str">
        <f aca="false">IFERROR(VLOOKUP(A136,C$3:K$433,3,FALSE()),"")</f>
        <v/>
      </c>
      <c r="P136" s="0" t="str">
        <f aca="false">IFERROR(VLOOKUP(A136,C$3:K$433,4,FALSE()),"")</f>
        <v/>
      </c>
      <c r="Q136" s="0" t="str">
        <f aca="false">IFERROR(VLOOKUP(A136,C$3:K$433,6,FALSE()),"")</f>
        <v/>
      </c>
      <c r="R136" s="0" t="str">
        <f aca="false">IFERROR(VLOOKUP(A136,C$3:K$433,8,FALSE()),"")</f>
        <v/>
      </c>
      <c r="AB136" s="1" t="s">
        <v>1197</v>
      </c>
    </row>
    <row r="137" customFormat="false" ht="15" hidden="false" customHeight="false" outlineLevel="0" collapsed="false">
      <c r="A137" s="1" t="s">
        <v>247</v>
      </c>
      <c r="B137" s="1" t="s">
        <v>34</v>
      </c>
      <c r="C137" s="1" t="s">
        <v>414</v>
      </c>
      <c r="D137" s="0" t="s">
        <v>16</v>
      </c>
      <c r="E137" s="0" t="n">
        <v>14</v>
      </c>
      <c r="F137" s="0" t="n">
        <v>411</v>
      </c>
      <c r="G137" s="14" t="n">
        <v>0.3967</v>
      </c>
      <c r="H137" s="0" t="n">
        <v>0</v>
      </c>
      <c r="I137" s="15" t="n">
        <v>0</v>
      </c>
      <c r="J137" s="0" t="n">
        <v>189</v>
      </c>
      <c r="K137" s="14" t="n">
        <v>0.4021</v>
      </c>
      <c r="M137" s="17" t="s">
        <v>247</v>
      </c>
      <c r="S137" s="17" t="s">
        <v>55</v>
      </c>
      <c r="T137" s="17" t="n">
        <v>16</v>
      </c>
      <c r="U137" s="17" t="n">
        <v>0</v>
      </c>
      <c r="V137" s="34" t="n">
        <v>0</v>
      </c>
      <c r="W137" s="17" t="n">
        <v>678</v>
      </c>
      <c r="X137" s="35" t="n">
        <v>0.6158</v>
      </c>
      <c r="Y137" s="17" t="n">
        <v>21</v>
      </c>
      <c r="Z137" s="35" t="n">
        <v>0.0455</v>
      </c>
      <c r="AB137" s="1" t="s">
        <v>747</v>
      </c>
    </row>
    <row r="138" customFormat="false" ht="15" hidden="false" customHeight="false" outlineLevel="0" collapsed="false">
      <c r="A138" s="1" t="s">
        <v>248</v>
      </c>
      <c r="B138" s="1" t="s">
        <v>85</v>
      </c>
      <c r="C138" s="1" t="s">
        <v>425</v>
      </c>
      <c r="D138" s="0" t="s">
        <v>55</v>
      </c>
      <c r="E138" s="0" t="n">
        <v>16</v>
      </c>
      <c r="F138" s="0" t="n">
        <v>0</v>
      </c>
      <c r="G138" s="15" t="n">
        <v>0</v>
      </c>
      <c r="H138" s="0" t="n">
        <v>740</v>
      </c>
      <c r="I138" s="14" t="n">
        <v>0.674</v>
      </c>
      <c r="J138" s="0" t="n">
        <v>23</v>
      </c>
      <c r="K138" s="14" t="n">
        <v>0.0482</v>
      </c>
      <c r="M138" s="0" t="s">
        <v>248</v>
      </c>
      <c r="N138" s="0" t="str">
        <f aca="false">IFERROR(VLOOKUP(A138,C$3:K$433,2,FALSE()),"")</f>
        <v>DE</v>
      </c>
      <c r="O138" s="0" t="n">
        <f aca="false">IFERROR(VLOOKUP(A138,C$3:K$433,3,FALSE()),"")</f>
        <v>7</v>
      </c>
      <c r="P138" s="0" t="n">
        <f aca="false">IFERROR(VLOOKUP(A138,C$3:K$433,4,FALSE()),"")</f>
        <v>0</v>
      </c>
      <c r="Q138" s="0" t="n">
        <f aca="false">IFERROR(VLOOKUP(A138,C$3:K$433,6,FALSE()),"")</f>
        <v>166</v>
      </c>
      <c r="R138" s="0" t="n">
        <f aca="false">IFERROR(VLOOKUP(A138,C$3:K$433,8,FALSE()),"")</f>
        <v>26</v>
      </c>
      <c r="S138" s="17" t="str">
        <f aca="false">IFERROR(VLOOKUP(A137,C$3:K$433,2,FALSE()),"")</f>
        <v>P</v>
      </c>
      <c r="T138" s="17" t="n">
        <f aca="false">IFERROR(VLOOKUP(A137,C$3:K$433,3,FALSE()),"")</f>
        <v>16</v>
      </c>
      <c r="U138" s="17" t="n">
        <f aca="false">IFERROR(VLOOKUP(A137,C$3:K$433,4,FALSE()),"")</f>
        <v>0</v>
      </c>
      <c r="V138" s="22" t="n">
        <f aca="false">IFERROR(VLOOKUP(A137,C$3:K$433,5,FALSE()),"")</f>
        <v>0</v>
      </c>
      <c r="W138" s="17" t="n">
        <f aca="false">IFERROR(VLOOKUP(A137,C$3:K$433,6,FALSE()),"")</f>
        <v>0</v>
      </c>
      <c r="X138" s="22" t="n">
        <f aca="false">IFERROR(VLOOKUP(A137,C$3:K$433,7,FALSE()),"")</f>
        <v>0</v>
      </c>
      <c r="Y138" s="17" t="n">
        <f aca="false">IFERROR(VLOOKUP(A137,C$3:K$433,8,FALSE()),"")</f>
        <v>136</v>
      </c>
      <c r="Z138" s="22" t="n">
        <f aca="false">IFERROR(VLOOKUP(A137,C$3:K$433,9,FALSE()),"")</f>
        <v>0.3223</v>
      </c>
      <c r="AB138" s="1" t="s">
        <v>747</v>
      </c>
    </row>
    <row r="139" customFormat="false" ht="15" hidden="false" customHeight="false" outlineLevel="0" collapsed="false">
      <c r="A139" s="1" t="s">
        <v>249</v>
      </c>
      <c r="B139" s="1" t="s">
        <v>34</v>
      </c>
      <c r="C139" s="1" t="s">
        <v>426</v>
      </c>
      <c r="D139" s="0" t="s">
        <v>16</v>
      </c>
      <c r="E139" s="0" t="n">
        <v>2</v>
      </c>
      <c r="F139" s="0" t="n">
        <v>12</v>
      </c>
      <c r="G139" s="14" t="n">
        <v>0.0107</v>
      </c>
      <c r="H139" s="0" t="n">
        <v>0</v>
      </c>
      <c r="I139" s="15" t="n">
        <v>0</v>
      </c>
      <c r="J139" s="0" t="n">
        <v>13</v>
      </c>
      <c r="K139" s="14" t="n">
        <v>0.0271</v>
      </c>
      <c r="M139" s="0" t="s">
        <v>249</v>
      </c>
      <c r="N139" s="0" t="str">
        <f aca="false">IFERROR(VLOOKUP(A139,C$3:K$433,2,FALSE()),"")</f>
        <v/>
      </c>
      <c r="O139" s="0" t="str">
        <f aca="false">IFERROR(VLOOKUP(A139,C$3:K$433,3,FALSE()),"")</f>
        <v/>
      </c>
      <c r="P139" s="0" t="str">
        <f aca="false">IFERROR(VLOOKUP(A139,C$3:K$433,4,FALSE()),"")</f>
        <v/>
      </c>
      <c r="Q139" s="0" t="str">
        <f aca="false">IFERROR(VLOOKUP(A139,C$3:K$433,6,FALSE()),"")</f>
        <v/>
      </c>
      <c r="R139" s="0" t="str">
        <f aca="false">IFERROR(VLOOKUP(A139,C$3:K$433,8,FALSE()),"")</f>
        <v/>
      </c>
      <c r="AB139" s="1" t="s">
        <v>1198</v>
      </c>
    </row>
    <row r="140" customFormat="false" ht="15" hidden="false" customHeight="false" outlineLevel="0" collapsed="false">
      <c r="A140" s="1" t="s">
        <v>250</v>
      </c>
      <c r="B140" s="1" t="s">
        <v>85</v>
      </c>
      <c r="C140" s="1" t="s">
        <v>427</v>
      </c>
      <c r="D140" s="0" t="s">
        <v>1003</v>
      </c>
      <c r="E140" s="0" t="n">
        <v>3</v>
      </c>
      <c r="F140" s="0" t="n">
        <v>0</v>
      </c>
      <c r="G140" s="15" t="n">
        <v>0</v>
      </c>
      <c r="H140" s="0" t="n">
        <v>0</v>
      </c>
      <c r="I140" s="15" t="n">
        <v>0</v>
      </c>
      <c r="J140" s="0" t="n">
        <v>45</v>
      </c>
      <c r="K140" s="14" t="n">
        <v>0.0939</v>
      </c>
      <c r="M140" s="0" t="s">
        <v>250</v>
      </c>
      <c r="N140" s="0" t="str">
        <f aca="false">IFERROR(VLOOKUP(A140,C$3:K$433,2,FALSE()),"")</f>
        <v/>
      </c>
      <c r="O140" s="0" t="str">
        <f aca="false">IFERROR(VLOOKUP(A140,C$3:K$433,3,FALSE()),"")</f>
        <v/>
      </c>
      <c r="P140" s="0" t="str">
        <f aca="false">IFERROR(VLOOKUP(A140,C$3:K$433,4,FALSE()),"")</f>
        <v/>
      </c>
      <c r="Q140" s="0" t="str">
        <f aca="false">IFERROR(VLOOKUP(A140,C$3:K$433,6,FALSE()),"")</f>
        <v/>
      </c>
      <c r="R140" s="0" t="str">
        <f aca="false">IFERROR(VLOOKUP(A140,C$3:K$433,8,FALSE()),"")</f>
        <v/>
      </c>
      <c r="AB140" s="1" t="s">
        <v>1198</v>
      </c>
    </row>
    <row r="141" customFormat="false" ht="15" hidden="false" customHeight="false" outlineLevel="0" collapsed="false">
      <c r="A141" s="1" t="s">
        <v>251</v>
      </c>
      <c r="B141" s="1" t="s">
        <v>85</v>
      </c>
      <c r="C141" s="1" t="s">
        <v>428</v>
      </c>
      <c r="D141" s="0" t="s">
        <v>85</v>
      </c>
      <c r="E141" s="0" t="n">
        <v>1</v>
      </c>
      <c r="F141" s="0" t="n">
        <v>0</v>
      </c>
      <c r="G141" s="15" t="n">
        <v>0</v>
      </c>
      <c r="H141" s="0" t="n">
        <v>23</v>
      </c>
      <c r="I141" s="14" t="n">
        <v>0.022</v>
      </c>
      <c r="J141" s="0" t="n">
        <v>4</v>
      </c>
      <c r="K141" s="14" t="n">
        <v>0.009</v>
      </c>
      <c r="M141" s="0" t="s">
        <v>251</v>
      </c>
      <c r="N141" s="0" t="str">
        <f aca="false">IFERROR(VLOOKUP(A141,C$3:K$433,2,FALSE()),"")</f>
        <v/>
      </c>
      <c r="O141" s="0" t="str">
        <f aca="false">IFERROR(VLOOKUP(A141,C$3:K$433,3,FALSE()),"")</f>
        <v/>
      </c>
      <c r="P141" s="0" t="str">
        <f aca="false">IFERROR(VLOOKUP(A141,C$3:K$433,4,FALSE()),"")</f>
        <v/>
      </c>
      <c r="Q141" s="0" t="str">
        <f aca="false">IFERROR(VLOOKUP(A141,C$3:K$433,6,FALSE()),"")</f>
        <v/>
      </c>
      <c r="R141" s="0" t="str">
        <f aca="false">IFERROR(VLOOKUP(A141,C$3:K$433,8,FALSE()),"")</f>
        <v/>
      </c>
      <c r="AB141" s="1" t="s">
        <v>1072</v>
      </c>
    </row>
    <row r="142" customFormat="false" ht="15" hidden="false" customHeight="false" outlineLevel="0" collapsed="false">
      <c r="A142" s="1" t="s">
        <v>252</v>
      </c>
      <c r="B142" s="1" t="s">
        <v>16</v>
      </c>
      <c r="C142" s="1" t="s">
        <v>435</v>
      </c>
      <c r="D142" s="0" t="s">
        <v>1185</v>
      </c>
      <c r="E142" s="0" t="n">
        <v>8</v>
      </c>
      <c r="F142" s="0" t="n">
        <v>0</v>
      </c>
      <c r="G142" s="15" t="n">
        <v>0</v>
      </c>
      <c r="H142" s="0" t="n">
        <v>26</v>
      </c>
      <c r="I142" s="14" t="n">
        <v>0.0245</v>
      </c>
      <c r="J142" s="0" t="n">
        <v>153</v>
      </c>
      <c r="K142" s="14" t="n">
        <v>0.3392</v>
      </c>
      <c r="M142" s="0" t="s">
        <v>252</v>
      </c>
      <c r="N142" s="0" t="str">
        <f aca="false">IFERROR(VLOOKUP(A142,C$3:K$433,2,FALSE()),"")</f>
        <v/>
      </c>
      <c r="O142" s="0" t="str">
        <f aca="false">IFERROR(VLOOKUP(A142,C$3:K$433,3,FALSE()),"")</f>
        <v/>
      </c>
      <c r="P142" s="0" t="str">
        <f aca="false">IFERROR(VLOOKUP(A142,C$3:K$433,4,FALSE()),"")</f>
        <v/>
      </c>
      <c r="Q142" s="0" t="str">
        <f aca="false">IFERROR(VLOOKUP(A142,C$3:K$433,6,FALSE()),"")</f>
        <v/>
      </c>
      <c r="R142" s="0" t="str">
        <f aca="false">IFERROR(VLOOKUP(A142,C$3:K$433,8,FALSE()),"")</f>
        <v/>
      </c>
      <c r="AB142" s="1" t="s">
        <v>1072</v>
      </c>
    </row>
    <row r="143" customFormat="false" ht="15" hidden="false" customHeight="false" outlineLevel="0" collapsed="false">
      <c r="A143" s="1" t="s">
        <v>253</v>
      </c>
      <c r="B143" s="1" t="s">
        <v>34</v>
      </c>
      <c r="C143" s="1" t="s">
        <v>1171</v>
      </c>
      <c r="D143" s="0" t="s">
        <v>55</v>
      </c>
      <c r="E143" s="0" t="n">
        <v>4</v>
      </c>
      <c r="F143" s="0" t="n">
        <v>0</v>
      </c>
      <c r="G143" s="15" t="n">
        <v>0</v>
      </c>
      <c r="H143" s="0" t="n">
        <v>78</v>
      </c>
      <c r="I143" s="14" t="n">
        <v>0.0716</v>
      </c>
      <c r="J143" s="0" t="n">
        <v>13</v>
      </c>
      <c r="K143" s="14" t="n">
        <v>0.0276</v>
      </c>
      <c r="M143" s="0" t="s">
        <v>253</v>
      </c>
      <c r="N143" s="0" t="str">
        <f aca="false">IFERROR(VLOOKUP(A143,C$3:K$433,2,FALSE()),"")</f>
        <v/>
      </c>
      <c r="O143" s="0" t="str">
        <f aca="false">IFERROR(VLOOKUP(A143,C$3:K$433,3,FALSE()),"")</f>
        <v/>
      </c>
      <c r="P143" s="0" t="str">
        <f aca="false">IFERROR(VLOOKUP(A143,C$3:K$433,4,FALSE()),"")</f>
        <v/>
      </c>
      <c r="Q143" s="0" t="str">
        <f aca="false">IFERROR(VLOOKUP(A143,C$3:K$433,6,FALSE()),"")</f>
        <v/>
      </c>
      <c r="R143" s="0" t="str">
        <f aca="false">IFERROR(VLOOKUP(A143,C$3:K$433,8,FALSE()),"")</f>
        <v/>
      </c>
      <c r="AB143" s="1" t="s">
        <v>1199</v>
      </c>
    </row>
    <row r="144" customFormat="false" ht="15" hidden="false" customHeight="false" outlineLevel="0" collapsed="false">
      <c r="A144" s="1" t="s">
        <v>254</v>
      </c>
      <c r="B144" s="1" t="s">
        <v>30</v>
      </c>
      <c r="C144" s="1" t="s">
        <v>1171</v>
      </c>
      <c r="D144" s="0" t="s">
        <v>55</v>
      </c>
      <c r="E144" s="0" t="n">
        <v>3</v>
      </c>
      <c r="F144" s="0" t="n">
        <v>0</v>
      </c>
      <c r="G144" s="15" t="n">
        <v>0</v>
      </c>
      <c r="H144" s="0" t="n">
        <v>123</v>
      </c>
      <c r="I144" s="14" t="n">
        <v>0.1163</v>
      </c>
      <c r="J144" s="0" t="n">
        <v>29</v>
      </c>
      <c r="K144" s="14" t="n">
        <v>0.0628</v>
      </c>
      <c r="M144" s="0" t="s">
        <v>254</v>
      </c>
      <c r="N144" s="0" t="str">
        <f aca="false">IFERROR(VLOOKUP(A144,C$3:K$433,2,FALSE()),"")</f>
        <v>FS</v>
      </c>
      <c r="O144" s="0" t="n">
        <f aca="false">IFERROR(VLOOKUP(A144,C$3:K$433,3,FALSE()),"")</f>
        <v>5</v>
      </c>
      <c r="P144" s="0" t="n">
        <f aca="false">IFERROR(VLOOKUP(A144,C$3:K$433,4,FALSE()),"")</f>
        <v>0</v>
      </c>
      <c r="Q144" s="0" t="n">
        <f aca="false">IFERROR(VLOOKUP(A144,C$3:K$433,6,FALSE()),"")</f>
        <v>112</v>
      </c>
      <c r="R144" s="0" t="n">
        <f aca="false">IFERROR(VLOOKUP(A144,C$3:K$433,8,FALSE()),"")</f>
        <v>30</v>
      </c>
      <c r="AB144" s="1" t="s">
        <v>1199</v>
      </c>
    </row>
    <row r="145" customFormat="false" ht="15" hidden="false" customHeight="false" outlineLevel="0" collapsed="false">
      <c r="A145" s="1" t="s">
        <v>255</v>
      </c>
      <c r="B145" s="1" t="s">
        <v>16</v>
      </c>
      <c r="C145" s="1" t="s">
        <v>440</v>
      </c>
      <c r="D145" s="0" t="s">
        <v>34</v>
      </c>
      <c r="E145" s="0" t="n">
        <v>2</v>
      </c>
      <c r="F145" s="0" t="n">
        <v>12</v>
      </c>
      <c r="G145" s="14" t="n">
        <v>0.0113</v>
      </c>
      <c r="H145" s="0" t="n">
        <v>0</v>
      </c>
      <c r="I145" s="15" t="n">
        <v>0</v>
      </c>
      <c r="J145" s="0" t="n">
        <v>7</v>
      </c>
      <c r="K145" s="14" t="n">
        <v>0.0163</v>
      </c>
      <c r="M145" s="0" t="s">
        <v>255</v>
      </c>
      <c r="N145" s="0" t="str">
        <f aca="false">IFERROR(VLOOKUP(A145,C$3:K$433,2,FALSE()),"")</f>
        <v>TE</v>
      </c>
      <c r="O145" s="0" t="n">
        <f aca="false">IFERROR(VLOOKUP(A145,C$3:K$433,3,FALSE()),"")</f>
        <v>13</v>
      </c>
      <c r="P145" s="0" t="n">
        <f aca="false">IFERROR(VLOOKUP(A145,C$3:K$433,4,FALSE()),"")</f>
        <v>130</v>
      </c>
      <c r="Q145" s="0" t="n">
        <f aca="false">IFERROR(VLOOKUP(A145,C$3:K$433,6,FALSE()),"")</f>
        <v>0</v>
      </c>
      <c r="R145" s="0" t="n">
        <f aca="false">IFERROR(VLOOKUP(A145,C$3:K$433,8,FALSE()),"")</f>
        <v>58</v>
      </c>
      <c r="AB145" s="1" t="s">
        <v>1200</v>
      </c>
    </row>
    <row r="146" customFormat="false" ht="15" hidden="false" customHeight="false" outlineLevel="0" collapsed="false">
      <c r="A146" s="1" t="s">
        <v>256</v>
      </c>
      <c r="B146" s="1" t="s">
        <v>76</v>
      </c>
      <c r="C146" s="1" t="s">
        <v>442</v>
      </c>
      <c r="D146" s="0" t="s">
        <v>85</v>
      </c>
      <c r="E146" s="0" t="n">
        <v>16</v>
      </c>
      <c r="F146" s="0" t="n">
        <v>0</v>
      </c>
      <c r="G146" s="15" t="n">
        <v>0</v>
      </c>
      <c r="H146" s="0" t="n">
        <v>794</v>
      </c>
      <c r="I146" s="14" t="n">
        <v>0.7562</v>
      </c>
      <c r="J146" s="0" t="n">
        <v>76</v>
      </c>
      <c r="K146" s="14" t="n">
        <v>0.1797</v>
      </c>
      <c r="M146" s="0" t="s">
        <v>256</v>
      </c>
      <c r="N146" s="0" t="str">
        <f aca="false">IFERROR(VLOOKUP(A146,C$3:K$433,2,FALSE()),"")</f>
        <v/>
      </c>
      <c r="O146" s="0" t="str">
        <f aca="false">IFERROR(VLOOKUP(A146,C$3:K$433,3,FALSE()),"")</f>
        <v/>
      </c>
      <c r="P146" s="0" t="str">
        <f aca="false">IFERROR(VLOOKUP(A146,C$3:K$433,4,FALSE()),"")</f>
        <v/>
      </c>
      <c r="Q146" s="0" t="str">
        <f aca="false">IFERROR(VLOOKUP(A146,C$3:K$433,6,FALSE()),"")</f>
        <v/>
      </c>
      <c r="R146" s="0" t="str">
        <f aca="false">IFERROR(VLOOKUP(A146,C$3:K$433,8,FALSE()),"")</f>
        <v/>
      </c>
      <c r="AB146" s="1" t="s">
        <v>1200</v>
      </c>
    </row>
    <row r="147" customFormat="false" ht="15" hidden="false" customHeight="false" outlineLevel="0" collapsed="false">
      <c r="A147" s="1" t="s">
        <v>257</v>
      </c>
      <c r="B147" s="1" t="s">
        <v>37</v>
      </c>
      <c r="C147" s="1" t="s">
        <v>1172</v>
      </c>
      <c r="D147" s="0" t="s">
        <v>47</v>
      </c>
      <c r="E147" s="0" t="n">
        <v>1</v>
      </c>
      <c r="F147" s="0" t="n">
        <v>0</v>
      </c>
      <c r="G147" s="15" t="n">
        <v>0</v>
      </c>
      <c r="H147" s="0" t="n">
        <v>28</v>
      </c>
      <c r="I147" s="14" t="n">
        <v>0.0253</v>
      </c>
      <c r="J147" s="0" t="n">
        <v>4</v>
      </c>
      <c r="K147" s="14" t="n">
        <v>0.0092</v>
      </c>
      <c r="M147" s="0" t="s">
        <v>257</v>
      </c>
      <c r="N147" s="0" t="str">
        <f aca="false">IFERROR(VLOOKUP(A147,C$3:K$433,2,FALSE()),"")</f>
        <v/>
      </c>
      <c r="O147" s="0" t="str">
        <f aca="false">IFERROR(VLOOKUP(A147,C$3:K$433,3,FALSE()),"")</f>
        <v/>
      </c>
      <c r="P147" s="0" t="str">
        <f aca="false">IFERROR(VLOOKUP(A147,C$3:K$433,4,FALSE()),"")</f>
        <v/>
      </c>
      <c r="Q147" s="0" t="str">
        <f aca="false">IFERROR(VLOOKUP(A147,C$3:K$433,6,FALSE()),"")</f>
        <v/>
      </c>
      <c r="R147" s="0" t="str">
        <f aca="false">IFERROR(VLOOKUP(A147,C$3:K$433,8,FALSE()),"")</f>
        <v/>
      </c>
      <c r="AB147" s="1" t="s">
        <v>1201</v>
      </c>
    </row>
    <row r="148" customFormat="false" ht="15" hidden="false" customHeight="false" outlineLevel="0" collapsed="false">
      <c r="A148" s="1" t="s">
        <v>258</v>
      </c>
      <c r="B148" s="1" t="s">
        <v>47</v>
      </c>
      <c r="C148" s="1" t="s">
        <v>1172</v>
      </c>
      <c r="D148" s="0" t="s">
        <v>47</v>
      </c>
      <c r="E148" s="0" t="n">
        <v>6</v>
      </c>
      <c r="F148" s="0" t="n">
        <v>0</v>
      </c>
      <c r="G148" s="15" t="n">
        <v>0</v>
      </c>
      <c r="H148" s="0" t="n">
        <v>44</v>
      </c>
      <c r="I148" s="14" t="n">
        <v>0.0391</v>
      </c>
      <c r="J148" s="0" t="n">
        <v>74</v>
      </c>
      <c r="K148" s="14" t="n">
        <v>0.1595</v>
      </c>
      <c r="M148" s="0" t="s">
        <v>258</v>
      </c>
      <c r="N148" s="0" t="str">
        <f aca="false">IFERROR(VLOOKUP(A148,C$3:K$433,2,FALSE()),"")</f>
        <v/>
      </c>
      <c r="O148" s="0" t="str">
        <f aca="false">IFERROR(VLOOKUP(A148,C$3:K$433,3,FALSE()),"")</f>
        <v/>
      </c>
      <c r="P148" s="0" t="str">
        <f aca="false">IFERROR(VLOOKUP(A148,C$3:K$433,4,FALSE()),"")</f>
        <v/>
      </c>
      <c r="Q148" s="0" t="str">
        <f aca="false">IFERROR(VLOOKUP(A148,C$3:K$433,6,FALSE()),"")</f>
        <v/>
      </c>
      <c r="R148" s="0" t="str">
        <f aca="false">IFERROR(VLOOKUP(A148,C$3:K$433,8,FALSE()),"")</f>
        <v/>
      </c>
      <c r="AB148" s="1" t="s">
        <v>1201</v>
      </c>
    </row>
    <row r="149" customFormat="false" ht="15" hidden="false" customHeight="false" outlineLevel="0" collapsed="false">
      <c r="A149" s="1" t="s">
        <v>259</v>
      </c>
      <c r="B149" s="1" t="s">
        <v>13</v>
      </c>
      <c r="C149" s="1" t="s">
        <v>446</v>
      </c>
      <c r="D149" s="0" t="s">
        <v>1202</v>
      </c>
      <c r="E149" s="0" t="n">
        <v>10</v>
      </c>
      <c r="F149" s="0" t="n">
        <v>560</v>
      </c>
      <c r="G149" s="14" t="n">
        <v>0.5114</v>
      </c>
      <c r="H149" s="0" t="n">
        <v>0</v>
      </c>
      <c r="I149" s="15" t="n">
        <v>0</v>
      </c>
      <c r="J149" s="0" t="n">
        <v>28</v>
      </c>
      <c r="K149" s="14" t="n">
        <v>0.0569</v>
      </c>
      <c r="M149" s="0" t="s">
        <v>259</v>
      </c>
      <c r="N149" s="0" t="str">
        <f aca="false">IFERROR(VLOOKUP(A149,C$3:K$433,2,FALSE()),"")</f>
        <v/>
      </c>
      <c r="O149" s="0" t="str">
        <f aca="false">IFERROR(VLOOKUP(A149,C$3:K$433,3,FALSE()),"")</f>
        <v/>
      </c>
      <c r="P149" s="0" t="str">
        <f aca="false">IFERROR(VLOOKUP(A149,C$3:K$433,4,FALSE()),"")</f>
        <v/>
      </c>
      <c r="Q149" s="0" t="str">
        <f aca="false">IFERROR(VLOOKUP(A149,C$3:K$433,6,FALSE()),"")</f>
        <v/>
      </c>
      <c r="R149" s="0" t="str">
        <f aca="false">IFERROR(VLOOKUP(A149,C$3:K$433,8,FALSE()),"")</f>
        <v/>
      </c>
      <c r="AB149" s="1" t="s">
        <v>1203</v>
      </c>
    </row>
    <row r="150" customFormat="false" ht="15" hidden="false" customHeight="false" outlineLevel="0" collapsed="false">
      <c r="A150" s="1" t="s">
        <v>261</v>
      </c>
      <c r="B150" s="1" t="s">
        <v>19</v>
      </c>
      <c r="C150" s="1" t="s">
        <v>450</v>
      </c>
      <c r="D150" s="0" t="s">
        <v>55</v>
      </c>
      <c r="E150" s="0" t="n">
        <v>12</v>
      </c>
      <c r="F150" s="0" t="n">
        <v>0</v>
      </c>
      <c r="G150" s="15" t="n">
        <v>0</v>
      </c>
      <c r="H150" s="0" t="n">
        <v>209</v>
      </c>
      <c r="I150" s="14" t="n">
        <v>0.1975</v>
      </c>
      <c r="J150" s="0" t="n">
        <v>26</v>
      </c>
      <c r="K150" s="14" t="n">
        <v>0.0563</v>
      </c>
      <c r="M150" s="0" t="s">
        <v>261</v>
      </c>
      <c r="N150" s="0" t="str">
        <f aca="false">IFERROR(VLOOKUP(A150,C$3:K$433,2,FALSE()),"")</f>
        <v/>
      </c>
      <c r="O150" s="0" t="str">
        <f aca="false">IFERROR(VLOOKUP(A150,C$3:K$433,3,FALSE()),"")</f>
        <v/>
      </c>
      <c r="P150" s="0" t="str">
        <f aca="false">IFERROR(VLOOKUP(A150,C$3:K$433,4,FALSE()),"")</f>
        <v/>
      </c>
      <c r="Q150" s="0" t="str">
        <f aca="false">IFERROR(VLOOKUP(A150,C$3:K$433,6,FALSE()),"")</f>
        <v/>
      </c>
      <c r="R150" s="0" t="str">
        <f aca="false">IFERROR(VLOOKUP(A150,C$3:K$433,8,FALSE()),"")</f>
        <v/>
      </c>
      <c r="AB150" s="1" t="s">
        <v>1203</v>
      </c>
    </row>
    <row r="151" customFormat="false" ht="15" hidden="false" customHeight="false" outlineLevel="0" collapsed="false">
      <c r="A151" s="1" t="s">
        <v>263</v>
      </c>
      <c r="B151" s="1" t="s">
        <v>13</v>
      </c>
      <c r="C151" s="1" t="s">
        <v>451</v>
      </c>
      <c r="D151" s="0" t="s">
        <v>1003</v>
      </c>
      <c r="E151" s="0" t="n">
        <v>13</v>
      </c>
      <c r="F151" s="0" t="n">
        <v>0</v>
      </c>
      <c r="G151" s="15" t="n">
        <v>0</v>
      </c>
      <c r="H151" s="0" t="n">
        <v>475</v>
      </c>
      <c r="I151" s="14" t="n">
        <v>0.4532</v>
      </c>
      <c r="J151" s="0" t="n">
        <v>22</v>
      </c>
      <c r="K151" s="14" t="n">
        <v>0.0513</v>
      </c>
      <c r="M151" s="0" t="s">
        <v>263</v>
      </c>
      <c r="N151" s="0" t="str">
        <f aca="false">IFERROR(VLOOKUP(A151,C$3:K$433,2,FALSE()),"")</f>
        <v/>
      </c>
      <c r="O151" s="0" t="str">
        <f aca="false">IFERROR(VLOOKUP(A151,C$3:K$433,3,FALSE()),"")</f>
        <v/>
      </c>
      <c r="P151" s="0" t="str">
        <f aca="false">IFERROR(VLOOKUP(A151,C$3:K$433,4,FALSE()),"")</f>
        <v/>
      </c>
      <c r="Q151" s="0" t="str">
        <f aca="false">IFERROR(VLOOKUP(A151,C$3:K$433,6,FALSE()),"")</f>
        <v/>
      </c>
      <c r="R151" s="0" t="str">
        <f aca="false">IFERROR(VLOOKUP(A151,C$3:K$433,8,FALSE()),"")</f>
        <v/>
      </c>
      <c r="AB151" s="1" t="s">
        <v>1204</v>
      </c>
    </row>
    <row r="152" customFormat="false" ht="15" hidden="false" customHeight="false" outlineLevel="0" collapsed="false">
      <c r="A152" s="1" t="s">
        <v>265</v>
      </c>
      <c r="B152" s="1" t="s">
        <v>76</v>
      </c>
      <c r="C152" s="1" t="s">
        <v>452</v>
      </c>
      <c r="D152" s="0" t="s">
        <v>55</v>
      </c>
      <c r="E152" s="0" t="n">
        <v>9</v>
      </c>
      <c r="F152" s="0" t="n">
        <v>0</v>
      </c>
      <c r="G152" s="15" t="n">
        <v>0</v>
      </c>
      <c r="H152" s="0" t="n">
        <v>380</v>
      </c>
      <c r="I152" s="14" t="n">
        <v>0.3532</v>
      </c>
      <c r="J152" s="0" t="n">
        <v>62</v>
      </c>
      <c r="K152" s="14" t="n">
        <v>0.1369</v>
      </c>
      <c r="M152" s="0" t="s">
        <v>265</v>
      </c>
      <c r="N152" s="0" t="str">
        <f aca="false">IFERROR(VLOOKUP(A152,C$3:K$433,2,FALSE()),"")</f>
        <v/>
      </c>
      <c r="O152" s="0" t="str">
        <f aca="false">IFERROR(VLOOKUP(A152,C$3:K$433,3,FALSE()),"")</f>
        <v/>
      </c>
      <c r="P152" s="0" t="str">
        <f aca="false">IFERROR(VLOOKUP(A152,C$3:K$433,4,FALSE()),"")</f>
        <v/>
      </c>
      <c r="Q152" s="0" t="str">
        <f aca="false">IFERROR(VLOOKUP(A152,C$3:K$433,6,FALSE()),"")</f>
        <v/>
      </c>
      <c r="R152" s="0" t="str">
        <f aca="false">IFERROR(VLOOKUP(A152,C$3:K$433,8,FALSE()),"")</f>
        <v/>
      </c>
      <c r="AB152" s="1" t="s">
        <v>1204</v>
      </c>
    </row>
    <row r="153" customFormat="false" ht="15" hidden="false" customHeight="false" outlineLevel="0" collapsed="false">
      <c r="A153" s="1" t="s">
        <v>266</v>
      </c>
      <c r="B153" s="1" t="s">
        <v>27</v>
      </c>
      <c r="C153" s="1" t="s">
        <v>456</v>
      </c>
      <c r="D153" s="0" t="s">
        <v>80</v>
      </c>
      <c r="E153" s="0" t="n">
        <v>6</v>
      </c>
      <c r="F153" s="0" t="n">
        <v>259</v>
      </c>
      <c r="G153" s="14" t="n">
        <v>0.2621</v>
      </c>
      <c r="H153" s="0" t="n">
        <v>0</v>
      </c>
      <c r="I153" s="15" t="n">
        <v>0</v>
      </c>
      <c r="J153" s="0" t="n">
        <v>3</v>
      </c>
      <c r="K153" s="14" t="n">
        <v>0.0072</v>
      </c>
      <c r="M153" s="0" t="s">
        <v>266</v>
      </c>
      <c r="N153" s="0" t="str">
        <f aca="false">IFERROR(VLOOKUP(A153,C$3:K$433,2,FALSE()),"")</f>
        <v/>
      </c>
      <c r="O153" s="0" t="str">
        <f aca="false">IFERROR(VLOOKUP(A153,C$3:K$433,3,FALSE()),"")</f>
        <v/>
      </c>
      <c r="P153" s="0" t="str">
        <f aca="false">IFERROR(VLOOKUP(A153,C$3:K$433,4,FALSE()),"")</f>
        <v/>
      </c>
      <c r="Q153" s="0" t="str">
        <f aca="false">IFERROR(VLOOKUP(A153,C$3:K$433,6,FALSE()),"")</f>
        <v/>
      </c>
      <c r="R153" s="0" t="str">
        <f aca="false">IFERROR(VLOOKUP(A153,C$3:K$433,8,FALSE()),"")</f>
        <v/>
      </c>
      <c r="AB153" s="1" t="s">
        <v>1205</v>
      </c>
    </row>
    <row r="154" customFormat="false" ht="15" hidden="false" customHeight="false" outlineLevel="0" collapsed="false">
      <c r="A154" s="1" t="s">
        <v>268</v>
      </c>
      <c r="B154" s="1" t="s">
        <v>76</v>
      </c>
      <c r="C154" s="1" t="s">
        <v>1173</v>
      </c>
      <c r="D154" s="0" t="s">
        <v>34</v>
      </c>
      <c r="E154" s="0" t="n">
        <v>1</v>
      </c>
      <c r="F154" s="0" t="n">
        <v>29</v>
      </c>
      <c r="G154" s="14" t="n">
        <v>0.0257</v>
      </c>
      <c r="H154" s="0" t="n">
        <v>0</v>
      </c>
      <c r="I154" s="15" t="n">
        <v>0</v>
      </c>
      <c r="J154" s="0" t="n">
        <v>12</v>
      </c>
      <c r="K154" s="14" t="n">
        <v>0.0263</v>
      </c>
      <c r="M154" s="0" t="s">
        <v>268</v>
      </c>
      <c r="N154" s="0" t="str">
        <f aca="false">IFERROR(VLOOKUP(A154,C$3:K$433,2,FALSE()),"")</f>
        <v/>
      </c>
      <c r="O154" s="0" t="str">
        <f aca="false">IFERROR(VLOOKUP(A154,C$3:K$433,3,FALSE()),"")</f>
        <v/>
      </c>
      <c r="P154" s="0" t="str">
        <f aca="false">IFERROR(VLOOKUP(A154,C$3:K$433,4,FALSE()),"")</f>
        <v/>
      </c>
      <c r="Q154" s="0" t="str">
        <f aca="false">IFERROR(VLOOKUP(A154,C$3:K$433,6,FALSE()),"")</f>
        <v/>
      </c>
      <c r="R154" s="0" t="str">
        <f aca="false">IFERROR(VLOOKUP(A154,C$3:K$433,8,FALSE()),"")</f>
        <v/>
      </c>
      <c r="AB154" s="1" t="s">
        <v>1205</v>
      </c>
    </row>
    <row r="155" customFormat="false" ht="15" hidden="false" customHeight="false" outlineLevel="0" collapsed="false">
      <c r="A155" s="1" t="s">
        <v>270</v>
      </c>
      <c r="B155" s="1" t="s">
        <v>16</v>
      </c>
      <c r="C155" s="1" t="s">
        <v>1173</v>
      </c>
      <c r="D155" s="0" t="s">
        <v>34</v>
      </c>
      <c r="E155" s="0" t="n">
        <v>2</v>
      </c>
      <c r="F155" s="0" t="n">
        <v>79</v>
      </c>
      <c r="G155" s="14" t="n">
        <v>0.0729</v>
      </c>
      <c r="H155" s="0" t="n">
        <v>0</v>
      </c>
      <c r="I155" s="15" t="n">
        <v>0</v>
      </c>
      <c r="J155" s="0" t="n">
        <v>19</v>
      </c>
      <c r="K155" s="14" t="n">
        <v>0.0422</v>
      </c>
      <c r="M155" s="0" t="s">
        <v>270</v>
      </c>
      <c r="N155" s="0" t="str">
        <f aca="false">IFERROR(VLOOKUP(A155,C$3:K$433,2,FALSE()),"")</f>
        <v/>
      </c>
      <c r="O155" s="0" t="str">
        <f aca="false">IFERROR(VLOOKUP(A155,C$3:K$433,3,FALSE()),"")</f>
        <v/>
      </c>
      <c r="P155" s="0" t="str">
        <f aca="false">IFERROR(VLOOKUP(A155,C$3:K$433,4,FALSE()),"")</f>
        <v/>
      </c>
      <c r="Q155" s="0" t="str">
        <f aca="false">IFERROR(VLOOKUP(A155,C$3:K$433,6,FALSE()),"")</f>
        <v/>
      </c>
      <c r="R155" s="0" t="str">
        <f aca="false">IFERROR(VLOOKUP(A155,C$3:K$433,8,FALSE()),"")</f>
        <v/>
      </c>
      <c r="AB155" s="1" t="s">
        <v>1206</v>
      </c>
    </row>
    <row r="156" customFormat="false" ht="15" hidden="false" customHeight="false" outlineLevel="0" collapsed="false">
      <c r="A156" s="1" t="s">
        <v>272</v>
      </c>
      <c r="B156" s="1" t="s">
        <v>27</v>
      </c>
      <c r="C156" s="31" t="s">
        <v>460</v>
      </c>
      <c r="D156" s="31" t="s">
        <v>37</v>
      </c>
      <c r="E156" s="0" t="n">
        <v>8</v>
      </c>
      <c r="F156" s="31" t="n">
        <v>0</v>
      </c>
      <c r="G156" s="32" t="n">
        <v>0</v>
      </c>
      <c r="H156" s="31" t="n">
        <v>196</v>
      </c>
      <c r="I156" s="33" t="n">
        <v>0.1835</v>
      </c>
      <c r="J156" s="31" t="n">
        <v>162</v>
      </c>
      <c r="K156" s="33" t="n">
        <v>0.375</v>
      </c>
      <c r="M156" s="0" t="s">
        <v>272</v>
      </c>
      <c r="N156" s="0" t="str">
        <f aca="false">IFERROR(VLOOKUP(A156,C$3:K$433,2,FALSE()),"")</f>
        <v/>
      </c>
      <c r="O156" s="0" t="str">
        <f aca="false">IFERROR(VLOOKUP(A156,C$3:K$433,3,FALSE()),"")</f>
        <v/>
      </c>
      <c r="P156" s="0" t="str">
        <f aca="false">IFERROR(VLOOKUP(A156,C$3:K$433,4,FALSE()),"")</f>
        <v/>
      </c>
      <c r="Q156" s="0" t="str">
        <f aca="false">IFERROR(VLOOKUP(A156,C$3:K$433,6,FALSE()),"")</f>
        <v/>
      </c>
      <c r="R156" s="0" t="str">
        <f aca="false">IFERROR(VLOOKUP(A156,C$3:K$433,8,FALSE()),"")</f>
        <v/>
      </c>
      <c r="AB156" s="1" t="s">
        <v>1206</v>
      </c>
    </row>
    <row r="157" customFormat="false" ht="15" hidden="false" customHeight="false" outlineLevel="0" collapsed="false">
      <c r="A157" s="1" t="s">
        <v>273</v>
      </c>
      <c r="B157" s="1" t="s">
        <v>30</v>
      </c>
      <c r="C157" s="1" t="s">
        <v>460</v>
      </c>
      <c r="D157" s="0" t="s">
        <v>37</v>
      </c>
      <c r="E157" s="0" t="n">
        <v>1</v>
      </c>
      <c r="F157" s="0" t="n">
        <v>0</v>
      </c>
      <c r="G157" s="15" t="n">
        <v>0</v>
      </c>
      <c r="H157" s="0" t="n">
        <v>0</v>
      </c>
      <c r="I157" s="15" t="n">
        <v>0</v>
      </c>
      <c r="J157" s="0" t="n">
        <v>19</v>
      </c>
      <c r="K157" s="14" t="n">
        <v>0.0386</v>
      </c>
      <c r="M157" s="0" t="s">
        <v>273</v>
      </c>
      <c r="N157" s="0" t="str">
        <f aca="false">IFERROR(VLOOKUP(A157,C$3:K$433,2,FALSE()),"")</f>
        <v/>
      </c>
      <c r="O157" s="0" t="str">
        <f aca="false">IFERROR(VLOOKUP(A157,C$3:K$433,3,FALSE()),"")</f>
        <v/>
      </c>
      <c r="P157" s="0" t="str">
        <f aca="false">IFERROR(VLOOKUP(A157,C$3:K$433,4,FALSE()),"")</f>
        <v/>
      </c>
      <c r="Q157" s="0" t="str">
        <f aca="false">IFERROR(VLOOKUP(A157,C$3:K$433,6,FALSE()),"")</f>
        <v/>
      </c>
      <c r="R157" s="0" t="str">
        <f aca="false">IFERROR(VLOOKUP(A157,C$3:K$433,8,FALSE()),"")</f>
        <v/>
      </c>
      <c r="AB157" s="1" t="s">
        <v>1207</v>
      </c>
    </row>
    <row r="158" customFormat="false" ht="15" hidden="false" customHeight="false" outlineLevel="0" collapsed="false">
      <c r="A158" s="1" t="s">
        <v>274</v>
      </c>
      <c r="B158" s="1" t="s">
        <v>55</v>
      </c>
      <c r="C158" s="1" t="s">
        <v>463</v>
      </c>
      <c r="D158" s="0" t="s">
        <v>37</v>
      </c>
      <c r="E158" s="0" t="n">
        <v>1</v>
      </c>
      <c r="F158" s="0" t="n">
        <v>0</v>
      </c>
      <c r="G158" s="15" t="n">
        <v>0</v>
      </c>
      <c r="H158" s="0" t="n">
        <v>26</v>
      </c>
      <c r="I158" s="14" t="n">
        <v>0.0242</v>
      </c>
      <c r="J158" s="0" t="n">
        <v>21</v>
      </c>
      <c r="K158" s="14" t="n">
        <v>0.0423</v>
      </c>
      <c r="M158" s="0" t="s">
        <v>274</v>
      </c>
      <c r="N158" s="0" t="str">
        <f aca="false">IFERROR(VLOOKUP(A158,C$3:K$433,2,FALSE()),"")</f>
        <v/>
      </c>
      <c r="O158" s="0" t="str">
        <f aca="false">IFERROR(VLOOKUP(A158,C$3:K$433,3,FALSE()),"")</f>
        <v/>
      </c>
      <c r="P158" s="0" t="str">
        <f aca="false">IFERROR(VLOOKUP(A158,C$3:K$433,4,FALSE()),"")</f>
        <v/>
      </c>
      <c r="Q158" s="0" t="str">
        <f aca="false">IFERROR(VLOOKUP(A158,C$3:K$433,6,FALSE()),"")</f>
        <v/>
      </c>
      <c r="R158" s="0" t="str">
        <f aca="false">IFERROR(VLOOKUP(A158,C$3:K$433,8,FALSE()),"")</f>
        <v/>
      </c>
      <c r="AB158" s="1" t="s">
        <v>1207</v>
      </c>
    </row>
    <row r="159" customFormat="false" ht="15" hidden="false" customHeight="false" outlineLevel="0" collapsed="false">
      <c r="A159" s="1" t="s">
        <v>275</v>
      </c>
      <c r="B159" s="1" t="s">
        <v>40</v>
      </c>
      <c r="C159" s="1" t="s">
        <v>463</v>
      </c>
      <c r="D159" s="0" t="s">
        <v>37</v>
      </c>
      <c r="E159" s="0" t="n">
        <v>4</v>
      </c>
      <c r="F159" s="0" t="n">
        <v>0</v>
      </c>
      <c r="G159" s="15" t="n">
        <v>0</v>
      </c>
      <c r="H159" s="0" t="n">
        <v>0</v>
      </c>
      <c r="I159" s="15" t="n">
        <v>0</v>
      </c>
      <c r="J159" s="0" t="n">
        <v>68</v>
      </c>
      <c r="K159" s="14" t="n">
        <v>0.1596</v>
      </c>
      <c r="M159" s="0" t="s">
        <v>275</v>
      </c>
      <c r="N159" s="0" t="str">
        <f aca="false">IFERROR(VLOOKUP(A159,C$3:K$433,2,FALSE()),"")</f>
        <v>RB</v>
      </c>
      <c r="O159" s="0" t="n">
        <f aca="false">IFERROR(VLOOKUP(A159,C$3:K$433,3,FALSE()),"")</f>
        <v>16</v>
      </c>
      <c r="P159" s="0" t="n">
        <f aca="false">IFERROR(VLOOKUP(A159,C$3:K$433,4,FALSE()),"")</f>
        <v>49</v>
      </c>
      <c r="Q159" s="0" t="n">
        <f aca="false">IFERROR(VLOOKUP(A159,C$3:K$433,6,FALSE()),"")</f>
        <v>0</v>
      </c>
      <c r="R159" s="0" t="n">
        <f aca="false">IFERROR(VLOOKUP(A159,C$3:K$433,8,FALSE()),"")</f>
        <v>253</v>
      </c>
      <c r="AB159" s="1" t="s">
        <v>1208</v>
      </c>
    </row>
    <row r="160" customFormat="false" ht="15" hidden="false" customHeight="false" outlineLevel="0" collapsed="false">
      <c r="A160" s="1" t="s">
        <v>276</v>
      </c>
      <c r="B160" s="1" t="s">
        <v>30</v>
      </c>
      <c r="C160" s="1" t="s">
        <v>1174</v>
      </c>
      <c r="D160" s="0" t="s">
        <v>55</v>
      </c>
      <c r="E160" s="0" t="n">
        <v>2</v>
      </c>
      <c r="F160" s="0" t="n">
        <v>0</v>
      </c>
      <c r="G160" s="15" t="n">
        <v>0</v>
      </c>
      <c r="H160" s="0" t="n">
        <v>68</v>
      </c>
      <c r="I160" s="14" t="n">
        <v>0.0624</v>
      </c>
      <c r="J160" s="0" t="n">
        <v>2</v>
      </c>
      <c r="K160" s="14" t="n">
        <v>0.0042</v>
      </c>
      <c r="M160" s="0" t="s">
        <v>276</v>
      </c>
      <c r="N160" s="0" t="str">
        <f aca="false">IFERROR(VLOOKUP(A160,C$3:K$433,2,FALSE()),"")</f>
        <v>SS</v>
      </c>
      <c r="O160" s="0" t="n">
        <f aca="false">IFERROR(VLOOKUP(A160,C$3:K$433,3,FALSE()),"")</f>
        <v>14</v>
      </c>
      <c r="P160" s="0" t="n">
        <f aca="false">IFERROR(VLOOKUP(A160,C$3:K$433,4,FALSE()),"")</f>
        <v>0</v>
      </c>
      <c r="Q160" s="0" t="n">
        <f aca="false">IFERROR(VLOOKUP(A160,C$3:K$433,6,FALSE()),"")</f>
        <v>239</v>
      </c>
      <c r="R160" s="0" t="n">
        <f aca="false">IFERROR(VLOOKUP(A160,C$3:K$433,8,FALSE()),"")</f>
        <v>255</v>
      </c>
      <c r="AB160" s="1" t="s">
        <v>1208</v>
      </c>
    </row>
    <row r="161" customFormat="false" ht="15" hidden="false" customHeight="false" outlineLevel="0" collapsed="false">
      <c r="A161" s="1" t="s">
        <v>277</v>
      </c>
      <c r="B161" s="1" t="s">
        <v>68</v>
      </c>
      <c r="C161" s="1" t="s">
        <v>1174</v>
      </c>
      <c r="D161" s="0" t="s">
        <v>55</v>
      </c>
      <c r="E161" s="0" t="n">
        <v>1</v>
      </c>
      <c r="F161" s="0" t="n">
        <v>0</v>
      </c>
      <c r="G161" s="15" t="n">
        <v>0</v>
      </c>
      <c r="H161" s="0" t="n">
        <v>7</v>
      </c>
      <c r="I161" s="14" t="n">
        <v>0.0066</v>
      </c>
      <c r="J161" s="0" t="n">
        <v>0</v>
      </c>
      <c r="K161" s="15" t="n">
        <v>0</v>
      </c>
      <c r="M161" s="0" t="s">
        <v>277</v>
      </c>
      <c r="N161" s="0" t="str">
        <f aca="false">IFERROR(VLOOKUP(A161,C$3:K$433,2,FALSE()),"")</f>
        <v>T</v>
      </c>
      <c r="O161" s="0" t="n">
        <f aca="false">IFERROR(VLOOKUP(A161,C$3:K$433,3,FALSE()),"")</f>
        <v>8</v>
      </c>
      <c r="P161" s="0" t="n">
        <f aca="false">IFERROR(VLOOKUP(A161,C$3:K$433,4,FALSE()),"")</f>
        <v>324</v>
      </c>
      <c r="Q161" s="0" t="n">
        <f aca="false">IFERROR(VLOOKUP(A161,C$3:K$433,6,FALSE()),"")</f>
        <v>0</v>
      </c>
      <c r="R161" s="0" t="n">
        <f aca="false">IFERROR(VLOOKUP(A161,C$3:K$433,8,FALSE()),"")</f>
        <v>37</v>
      </c>
      <c r="AB161" s="1" t="s">
        <v>1084</v>
      </c>
    </row>
    <row r="162" customFormat="false" ht="15" hidden="false" customHeight="false" outlineLevel="0" collapsed="false">
      <c r="A162" s="1" t="s">
        <v>278</v>
      </c>
      <c r="B162" s="1" t="s">
        <v>55</v>
      </c>
      <c r="C162" s="1" t="s">
        <v>475</v>
      </c>
      <c r="D162" s="0" t="s">
        <v>34</v>
      </c>
      <c r="E162" s="0" t="n">
        <v>1</v>
      </c>
      <c r="F162" s="0" t="n">
        <v>20</v>
      </c>
      <c r="G162" s="14" t="n">
        <v>0.0183</v>
      </c>
      <c r="H162" s="0" t="n">
        <v>0</v>
      </c>
      <c r="I162" s="15" t="n">
        <v>0</v>
      </c>
      <c r="J162" s="0" t="n">
        <v>9</v>
      </c>
      <c r="K162" s="14" t="n">
        <v>0.0183</v>
      </c>
      <c r="M162" s="0" t="s">
        <v>278</v>
      </c>
      <c r="N162" s="0" t="str">
        <f aca="false">IFERROR(VLOOKUP(A162,C$3:K$433,2,FALSE()),"")</f>
        <v/>
      </c>
      <c r="O162" s="0" t="str">
        <f aca="false">IFERROR(VLOOKUP(A162,C$3:K$433,3,FALSE()),"")</f>
        <v/>
      </c>
      <c r="P162" s="0" t="str">
        <f aca="false">IFERROR(VLOOKUP(A162,C$3:K$433,4,FALSE()),"")</f>
        <v/>
      </c>
      <c r="Q162" s="0" t="str">
        <f aca="false">IFERROR(VLOOKUP(A162,C$3:K$433,6,FALSE()),"")</f>
        <v/>
      </c>
      <c r="R162" s="0" t="str">
        <f aca="false">IFERROR(VLOOKUP(A162,C$3:K$433,8,FALSE()),"")</f>
        <v/>
      </c>
      <c r="AB162" s="1" t="s">
        <v>1084</v>
      </c>
    </row>
    <row r="163" customFormat="false" ht="15" hidden="false" customHeight="false" outlineLevel="0" collapsed="false">
      <c r="A163" s="1" t="s">
        <v>280</v>
      </c>
      <c r="B163" s="1" t="s">
        <v>30</v>
      </c>
      <c r="C163" s="1" t="s">
        <v>475</v>
      </c>
      <c r="D163" s="0" t="s">
        <v>34</v>
      </c>
      <c r="E163" s="0" t="n">
        <v>1</v>
      </c>
      <c r="F163" s="0" t="n">
        <v>42</v>
      </c>
      <c r="G163" s="14" t="n">
        <v>0.0373</v>
      </c>
      <c r="H163" s="0" t="n">
        <v>0</v>
      </c>
      <c r="I163" s="15" t="n">
        <v>0</v>
      </c>
      <c r="J163" s="0" t="n">
        <v>0</v>
      </c>
      <c r="K163" s="15" t="n">
        <v>0</v>
      </c>
      <c r="M163" s="0" t="s">
        <v>280</v>
      </c>
      <c r="N163" s="0" t="str">
        <f aca="false">IFERROR(VLOOKUP(A163,C$3:K$433,2,FALSE()),"")</f>
        <v/>
      </c>
      <c r="O163" s="0" t="str">
        <f aca="false">IFERROR(VLOOKUP(A163,C$3:K$433,3,FALSE()),"")</f>
        <v/>
      </c>
      <c r="P163" s="0" t="str">
        <f aca="false">IFERROR(VLOOKUP(A163,C$3:K$433,4,FALSE()),"")</f>
        <v/>
      </c>
      <c r="Q163" s="0" t="str">
        <f aca="false">IFERROR(VLOOKUP(A163,C$3:K$433,6,FALSE()),"")</f>
        <v/>
      </c>
      <c r="R163" s="0" t="str">
        <f aca="false">IFERROR(VLOOKUP(A163,C$3:K$433,8,FALSE()),"")</f>
        <v/>
      </c>
      <c r="AB163" s="1" t="s">
        <v>946</v>
      </c>
    </row>
    <row r="164" customFormat="false" ht="15" hidden="false" customHeight="false" outlineLevel="0" collapsed="false">
      <c r="A164" s="1" t="s">
        <v>281</v>
      </c>
      <c r="B164" s="1" t="s">
        <v>47</v>
      </c>
      <c r="C164" s="1" t="s">
        <v>478</v>
      </c>
      <c r="D164" s="0" t="s">
        <v>1014</v>
      </c>
      <c r="E164" s="0" t="n">
        <v>8</v>
      </c>
      <c r="F164" s="0" t="n">
        <v>361</v>
      </c>
      <c r="G164" s="14" t="n">
        <v>0.3753</v>
      </c>
      <c r="H164" s="0" t="n">
        <v>0</v>
      </c>
      <c r="I164" s="15" t="n">
        <v>0</v>
      </c>
      <c r="J164" s="0" t="n">
        <v>24</v>
      </c>
      <c r="K164" s="14" t="n">
        <v>0.0533</v>
      </c>
      <c r="M164" s="0" t="s">
        <v>281</v>
      </c>
      <c r="N164" s="0" t="str">
        <f aca="false">IFERROR(VLOOKUP(A164,C$3:K$433,2,FALSE()),"")</f>
        <v>CB</v>
      </c>
      <c r="O164" s="0" t="n">
        <f aca="false">IFERROR(VLOOKUP(A164,C$3:K$433,3,FALSE()),"")</f>
        <v>2</v>
      </c>
      <c r="P164" s="0" t="n">
        <f aca="false">IFERROR(VLOOKUP(A164,C$3:K$433,4,FALSE()),"")</f>
        <v>0</v>
      </c>
      <c r="Q164" s="0" t="n">
        <f aca="false">IFERROR(VLOOKUP(A164,C$3:K$433,6,FALSE()),"")</f>
        <v>1</v>
      </c>
      <c r="R164" s="0" t="n">
        <f aca="false">IFERROR(VLOOKUP(A164,C$3:K$433,8,FALSE()),"")</f>
        <v>39</v>
      </c>
      <c r="AB164" s="1" t="s">
        <v>946</v>
      </c>
    </row>
    <row r="165" customFormat="false" ht="15" hidden="false" customHeight="false" outlineLevel="0" collapsed="false">
      <c r="A165" s="1" t="s">
        <v>283</v>
      </c>
      <c r="B165" s="1" t="s">
        <v>19</v>
      </c>
      <c r="C165" s="1" t="s">
        <v>483</v>
      </c>
      <c r="D165" s="0" t="s">
        <v>1003</v>
      </c>
      <c r="E165" s="0" t="n">
        <v>15</v>
      </c>
      <c r="F165" s="0" t="n">
        <v>0</v>
      </c>
      <c r="G165" s="15" t="n">
        <v>0</v>
      </c>
      <c r="H165" s="0" t="n">
        <v>507</v>
      </c>
      <c r="I165" s="14" t="n">
        <v>0.4819</v>
      </c>
      <c r="J165" s="0" t="n">
        <v>210</v>
      </c>
      <c r="K165" s="14" t="n">
        <v>0.4976</v>
      </c>
      <c r="M165" s="0" t="s">
        <v>283</v>
      </c>
      <c r="N165" s="0" t="str">
        <f aca="false">IFERROR(VLOOKUP(A165,C$3:K$433,2,FALSE()),"")</f>
        <v>LB</v>
      </c>
      <c r="O165" s="0" t="n">
        <f aca="false">IFERROR(VLOOKUP(A165,C$3:K$433,3,FALSE()),"")</f>
        <v>10</v>
      </c>
      <c r="P165" s="0" t="n">
        <f aca="false">IFERROR(VLOOKUP(A165,C$3:K$433,4,FALSE()),"")</f>
        <v>0</v>
      </c>
      <c r="Q165" s="0" t="n">
        <f aca="false">IFERROR(VLOOKUP(A165,C$3:K$433,6,FALSE()),"")</f>
        <v>109</v>
      </c>
      <c r="R165" s="0" t="n">
        <f aca="false">IFERROR(VLOOKUP(A165,C$3:K$433,8,FALSE()),"")</f>
        <v>214</v>
      </c>
    </row>
    <row r="166" customFormat="false" ht="15" hidden="false" customHeight="false" outlineLevel="0" collapsed="false">
      <c r="A166" s="1" t="s">
        <v>285</v>
      </c>
      <c r="B166" s="1" t="s">
        <v>47</v>
      </c>
      <c r="C166" s="1" t="s">
        <v>487</v>
      </c>
      <c r="D166" s="0" t="s">
        <v>27</v>
      </c>
      <c r="E166" s="0" t="n">
        <v>10</v>
      </c>
      <c r="F166" s="0" t="n">
        <v>94</v>
      </c>
      <c r="G166" s="14" t="n">
        <v>0.092</v>
      </c>
      <c r="H166" s="0" t="n">
        <v>0</v>
      </c>
      <c r="I166" s="15" t="n">
        <v>0</v>
      </c>
      <c r="J166" s="0" t="n">
        <v>1</v>
      </c>
      <c r="K166" s="14" t="n">
        <v>0.0021</v>
      </c>
      <c r="M166" s="0" t="s">
        <v>285</v>
      </c>
      <c r="N166" s="0" t="str">
        <f aca="false">IFERROR(VLOOKUP(A166,C$3:K$433,2,FALSE()),"")</f>
        <v>FS</v>
      </c>
      <c r="O166" s="0" t="n">
        <f aca="false">IFERROR(VLOOKUP(A166,C$3:K$433,3,FALSE()),"")</f>
        <v>7</v>
      </c>
      <c r="P166" s="0" t="n">
        <f aca="false">IFERROR(VLOOKUP(A166,C$3:K$433,4,FALSE()),"")</f>
        <v>0</v>
      </c>
      <c r="Q166" s="0" t="n">
        <f aca="false">IFERROR(VLOOKUP(A166,C$3:K$433,6,FALSE()),"")</f>
        <v>161</v>
      </c>
      <c r="R166" s="0" t="n">
        <f aca="false">IFERROR(VLOOKUP(A166,C$3:K$433,8,FALSE()),"")</f>
        <v>104</v>
      </c>
      <c r="AB166" s="1"/>
    </row>
    <row r="167" customFormat="false" ht="15" hidden="false" customHeight="false" outlineLevel="0" collapsed="false">
      <c r="A167" s="1" t="s">
        <v>286</v>
      </c>
      <c r="B167" s="1" t="s">
        <v>13</v>
      </c>
      <c r="C167" s="1" t="s">
        <v>490</v>
      </c>
      <c r="D167" s="0" t="s">
        <v>76</v>
      </c>
      <c r="E167" s="0" t="n">
        <v>13</v>
      </c>
      <c r="F167" s="0" t="n">
        <v>790</v>
      </c>
      <c r="G167" s="14" t="n">
        <v>0.7254</v>
      </c>
      <c r="H167" s="0" t="n">
        <v>0</v>
      </c>
      <c r="I167" s="15" t="n">
        <v>0</v>
      </c>
      <c r="J167" s="0" t="n">
        <v>0</v>
      </c>
      <c r="K167" s="15" t="n">
        <v>0</v>
      </c>
      <c r="M167" s="0" t="s">
        <v>286</v>
      </c>
      <c r="N167" s="0" t="str">
        <f aca="false">IFERROR(VLOOKUP(A167,C$3:K$433,2,FALSE()),"")</f>
        <v/>
      </c>
      <c r="O167" s="0" t="str">
        <f aca="false">IFERROR(VLOOKUP(A167,C$3:K$433,3,FALSE()),"")</f>
        <v/>
      </c>
      <c r="P167" s="0" t="str">
        <f aca="false">IFERROR(VLOOKUP(A167,C$3:K$433,4,FALSE()),"")</f>
        <v/>
      </c>
      <c r="Q167" s="0" t="str">
        <f aca="false">IFERROR(VLOOKUP(A167,C$3:K$433,6,FALSE()),"")</f>
        <v/>
      </c>
      <c r="R167" s="0" t="str">
        <f aca="false">IFERROR(VLOOKUP(A167,C$3:K$433,8,FALSE()),"")</f>
        <v/>
      </c>
      <c r="AB167" s="1"/>
    </row>
    <row r="168" customFormat="false" ht="15" hidden="false" customHeight="false" outlineLevel="0" collapsed="false">
      <c r="A168" s="1" t="s">
        <v>287</v>
      </c>
      <c r="B168" s="1" t="s">
        <v>68</v>
      </c>
      <c r="C168" s="1" t="s">
        <v>1175</v>
      </c>
      <c r="D168" s="0" t="s">
        <v>1003</v>
      </c>
      <c r="E168" s="0" t="n">
        <v>1</v>
      </c>
      <c r="F168" s="0" t="n">
        <v>0</v>
      </c>
      <c r="G168" s="15" t="n">
        <v>0</v>
      </c>
      <c r="H168" s="0" t="n">
        <v>27</v>
      </c>
      <c r="I168" s="14" t="n">
        <v>0.0255</v>
      </c>
      <c r="J168" s="0" t="n">
        <v>7</v>
      </c>
      <c r="K168" s="14" t="n">
        <v>0.0155</v>
      </c>
      <c r="M168" s="0" t="s">
        <v>287</v>
      </c>
      <c r="N168" s="0" t="str">
        <f aca="false">IFERROR(VLOOKUP(A168,C$3:K$433,2,FALSE()),"")</f>
        <v>T</v>
      </c>
      <c r="O168" s="0" t="n">
        <f aca="false">IFERROR(VLOOKUP(A168,C$3:K$433,3,FALSE()),"")</f>
        <v>5</v>
      </c>
      <c r="P168" s="0" t="n">
        <f aca="false">IFERROR(VLOOKUP(A168,C$3:K$433,4,FALSE()),"")</f>
        <v>205</v>
      </c>
      <c r="Q168" s="0" t="n">
        <f aca="false">IFERROR(VLOOKUP(A168,C$3:K$433,6,FALSE()),"")</f>
        <v>0</v>
      </c>
      <c r="R168" s="0" t="n">
        <f aca="false">IFERROR(VLOOKUP(A168,C$3:K$433,8,FALSE()),"")</f>
        <v>13</v>
      </c>
      <c r="AB168" s="1"/>
    </row>
    <row r="169" customFormat="false" ht="15" hidden="false" customHeight="false" outlineLevel="0" collapsed="false">
      <c r="A169" s="1" t="s">
        <v>288</v>
      </c>
      <c r="B169" s="1" t="s">
        <v>19</v>
      </c>
      <c r="C169" s="1" t="s">
        <v>1175</v>
      </c>
      <c r="D169" s="0" t="s">
        <v>1003</v>
      </c>
      <c r="E169" s="0" t="n">
        <v>5</v>
      </c>
      <c r="F169" s="0" t="n">
        <v>0</v>
      </c>
      <c r="G169" s="15" t="n">
        <v>0</v>
      </c>
      <c r="H169" s="0" t="n">
        <v>40</v>
      </c>
      <c r="I169" s="14" t="n">
        <v>0.0408</v>
      </c>
      <c r="J169" s="0" t="n">
        <v>0</v>
      </c>
      <c r="K169" s="15" t="n">
        <v>0</v>
      </c>
      <c r="M169" s="0" t="s">
        <v>288</v>
      </c>
      <c r="N169" s="0" t="str">
        <f aca="false">IFERROR(VLOOKUP(A169,C$3:K$433,2,FALSE()),"")</f>
        <v/>
      </c>
      <c r="O169" s="0" t="str">
        <f aca="false">IFERROR(VLOOKUP(A169,C$3:K$433,3,FALSE()),"")</f>
        <v/>
      </c>
      <c r="P169" s="0" t="str">
        <f aca="false">IFERROR(VLOOKUP(A169,C$3:K$433,4,FALSE()),"")</f>
        <v/>
      </c>
      <c r="Q169" s="0" t="str">
        <f aca="false">IFERROR(VLOOKUP(A169,C$3:K$433,6,FALSE()),"")</f>
        <v/>
      </c>
      <c r="R169" s="0" t="str">
        <f aca="false">IFERROR(VLOOKUP(A169,C$3:K$433,8,FALSE()),"")</f>
        <v/>
      </c>
      <c r="AB169" s="1"/>
    </row>
    <row r="170" customFormat="false" ht="15" hidden="false" customHeight="false" outlineLevel="0" collapsed="false">
      <c r="A170" s="1" t="s">
        <v>290</v>
      </c>
      <c r="B170" s="1" t="s">
        <v>13</v>
      </c>
      <c r="C170" s="1" t="s">
        <v>499</v>
      </c>
      <c r="D170" s="0" t="s">
        <v>34</v>
      </c>
      <c r="E170" s="0" t="n">
        <v>15</v>
      </c>
      <c r="F170" s="0" t="n">
        <v>670</v>
      </c>
      <c r="G170" s="14" t="n">
        <v>0.6621</v>
      </c>
      <c r="H170" s="0" t="n">
        <v>0</v>
      </c>
      <c r="I170" s="15" t="n">
        <v>0</v>
      </c>
      <c r="J170" s="0" t="n">
        <v>76</v>
      </c>
      <c r="K170" s="14" t="n">
        <v>0.1597</v>
      </c>
      <c r="M170" s="0" t="s">
        <v>290</v>
      </c>
      <c r="N170" s="0" t="str">
        <f aca="false">IFERROR(VLOOKUP(A170,C$3:K$433,2,FALSE()),"")</f>
        <v/>
      </c>
      <c r="O170" s="0" t="str">
        <f aca="false">IFERROR(VLOOKUP(A170,C$3:K$433,3,FALSE()),"")</f>
        <v/>
      </c>
      <c r="P170" s="0" t="str">
        <f aca="false">IFERROR(VLOOKUP(A170,C$3:K$433,4,FALSE()),"")</f>
        <v/>
      </c>
      <c r="Q170" s="0" t="str">
        <f aca="false">IFERROR(VLOOKUP(A170,C$3:K$433,6,FALSE()),"")</f>
        <v/>
      </c>
      <c r="R170" s="0" t="str">
        <f aca="false">IFERROR(VLOOKUP(A170,C$3:K$433,8,FALSE()),"")</f>
        <v/>
      </c>
      <c r="AB170" s="1"/>
    </row>
    <row r="171" customFormat="false" ht="15" hidden="false" customHeight="false" outlineLevel="0" collapsed="false">
      <c r="A171" s="1" t="s">
        <v>292</v>
      </c>
      <c r="B171" s="1" t="s">
        <v>37</v>
      </c>
      <c r="C171" s="1" t="s">
        <v>500</v>
      </c>
      <c r="D171" s="0" t="s">
        <v>1001</v>
      </c>
      <c r="E171" s="0" t="n">
        <v>16</v>
      </c>
      <c r="F171" s="0" t="n">
        <v>1031</v>
      </c>
      <c r="G171" s="14" t="n">
        <v>0.9981</v>
      </c>
      <c r="H171" s="0" t="n">
        <v>0</v>
      </c>
      <c r="I171" s="15" t="n">
        <v>0</v>
      </c>
      <c r="J171" s="0" t="n">
        <v>94</v>
      </c>
      <c r="K171" s="14" t="n">
        <v>0.1891</v>
      </c>
      <c r="M171" s="0" t="s">
        <v>292</v>
      </c>
      <c r="N171" s="0" t="str">
        <f aca="false">IFERROR(VLOOKUP(A171,C$3:K$433,2,FALSE()),"")</f>
        <v>CB</v>
      </c>
      <c r="O171" s="0" t="n">
        <f aca="false">IFERROR(VLOOKUP(A171,C$3:K$433,3,FALSE()),"")</f>
        <v>14</v>
      </c>
      <c r="P171" s="0" t="n">
        <f aca="false">IFERROR(VLOOKUP(A171,C$3:K$433,4,FALSE()),"")</f>
        <v>0</v>
      </c>
      <c r="Q171" s="0" t="n">
        <f aca="false">IFERROR(VLOOKUP(A171,C$3:K$433,6,FALSE()),"")</f>
        <v>717</v>
      </c>
      <c r="R171" s="0" t="n">
        <f aca="false">IFERROR(VLOOKUP(A171,C$3:K$433,8,FALSE()),"")</f>
        <v>47</v>
      </c>
      <c r="AB171" s="1"/>
    </row>
    <row r="172" customFormat="false" ht="15" hidden="false" customHeight="false" outlineLevel="0" collapsed="false">
      <c r="A172" s="1" t="s">
        <v>294</v>
      </c>
      <c r="B172" s="1" t="s">
        <v>30</v>
      </c>
      <c r="C172" s="1" t="s">
        <v>501</v>
      </c>
      <c r="D172" s="0" t="s">
        <v>30</v>
      </c>
      <c r="E172" s="0" t="n">
        <v>9</v>
      </c>
      <c r="F172" s="0" t="n">
        <v>0</v>
      </c>
      <c r="G172" s="15" t="n">
        <v>0</v>
      </c>
      <c r="H172" s="0" t="n">
        <v>595</v>
      </c>
      <c r="I172" s="14" t="n">
        <v>0.5289</v>
      </c>
      <c r="J172" s="0" t="n">
        <v>84</v>
      </c>
      <c r="K172" s="14" t="n">
        <v>0.181</v>
      </c>
      <c r="M172" s="0" t="s">
        <v>294</v>
      </c>
      <c r="N172" s="0" t="str">
        <f aca="false">IFERROR(VLOOKUP(A172,C$3:K$433,2,FALSE()),"")</f>
        <v/>
      </c>
      <c r="O172" s="0" t="str">
        <f aca="false">IFERROR(VLOOKUP(A172,C$3:K$433,3,FALSE()),"")</f>
        <v/>
      </c>
      <c r="P172" s="0" t="str">
        <f aca="false">IFERROR(VLOOKUP(A172,C$3:K$433,4,FALSE()),"")</f>
        <v/>
      </c>
      <c r="Q172" s="0" t="str">
        <f aca="false">IFERROR(VLOOKUP(A172,C$3:K$433,6,FALSE()),"")</f>
        <v/>
      </c>
      <c r="R172" s="0" t="str">
        <f aca="false">IFERROR(VLOOKUP(A172,C$3:K$433,8,FALSE()),"")</f>
        <v/>
      </c>
      <c r="AB172" s="1"/>
    </row>
    <row r="173" customFormat="false" ht="15" hidden="false" customHeight="false" outlineLevel="0" collapsed="false">
      <c r="A173" s="1" t="s">
        <v>296</v>
      </c>
      <c r="B173" s="1" t="s">
        <v>47</v>
      </c>
      <c r="C173" s="1" t="s">
        <v>510</v>
      </c>
      <c r="D173" s="0" t="s">
        <v>40</v>
      </c>
      <c r="E173" s="0" t="n">
        <v>16</v>
      </c>
      <c r="F173" s="0" t="n">
        <v>464</v>
      </c>
      <c r="G173" s="14" t="n">
        <v>0.4276</v>
      </c>
      <c r="H173" s="0" t="n">
        <v>0</v>
      </c>
      <c r="I173" s="15" t="n">
        <v>0</v>
      </c>
      <c r="J173" s="0" t="n">
        <v>166</v>
      </c>
      <c r="K173" s="14" t="n">
        <v>0.3532</v>
      </c>
      <c r="M173" s="0" t="s">
        <v>296</v>
      </c>
      <c r="N173" s="0" t="str">
        <f aca="false">IFERROR(VLOOKUP(A173,C$3:K$433,2,FALSE()),"")</f>
        <v/>
      </c>
      <c r="O173" s="0" t="str">
        <f aca="false">IFERROR(VLOOKUP(A173,C$3:K$433,3,FALSE()),"")</f>
        <v/>
      </c>
      <c r="P173" s="0" t="str">
        <f aca="false">IFERROR(VLOOKUP(A173,C$3:K$433,4,FALSE()),"")</f>
        <v/>
      </c>
      <c r="Q173" s="0" t="str">
        <f aca="false">IFERROR(VLOOKUP(A173,C$3:K$433,6,FALSE()),"")</f>
        <v/>
      </c>
      <c r="R173" s="0" t="str">
        <f aca="false">IFERROR(VLOOKUP(A173,C$3:K$433,8,FALSE()),"")</f>
        <v/>
      </c>
      <c r="AB173" s="1"/>
    </row>
    <row r="174" customFormat="false" ht="15" hidden="false" customHeight="false" outlineLevel="0" collapsed="false">
      <c r="A174" s="1" t="s">
        <v>297</v>
      </c>
      <c r="B174" s="1" t="s">
        <v>19</v>
      </c>
      <c r="C174" s="1" t="s">
        <v>514</v>
      </c>
      <c r="D174" s="0" t="s">
        <v>40</v>
      </c>
      <c r="E174" s="0" t="n">
        <v>7</v>
      </c>
      <c r="F174" s="0" t="n">
        <v>320</v>
      </c>
      <c r="G174" s="14" t="n">
        <v>0.3086</v>
      </c>
      <c r="H174" s="0" t="n">
        <v>0</v>
      </c>
      <c r="I174" s="15" t="n">
        <v>0</v>
      </c>
      <c r="J174" s="0" t="n">
        <v>0</v>
      </c>
      <c r="K174" s="15" t="n">
        <v>0</v>
      </c>
      <c r="M174" s="0" t="s">
        <v>297</v>
      </c>
      <c r="N174" s="0" t="str">
        <f aca="false">IFERROR(VLOOKUP(A174,C$3:K$433,2,FALSE()),"")</f>
        <v>LB</v>
      </c>
      <c r="O174" s="0" t="n">
        <f aca="false">IFERROR(VLOOKUP(A174,C$3:K$433,3,FALSE()),"")</f>
        <v>16</v>
      </c>
      <c r="P174" s="0" t="n">
        <f aca="false">IFERROR(VLOOKUP(A174,C$3:K$433,4,FALSE()),"")</f>
        <v>0</v>
      </c>
      <c r="Q174" s="0" t="n">
        <f aca="false">IFERROR(VLOOKUP(A174,C$3:K$433,6,FALSE()),"")</f>
        <v>321</v>
      </c>
      <c r="R174" s="0" t="n">
        <f aca="false">IFERROR(VLOOKUP(A174,C$3:K$433,8,FALSE()),"")</f>
        <v>354</v>
      </c>
      <c r="AB174" s="1"/>
    </row>
    <row r="175" customFormat="false" ht="15" hidden="false" customHeight="false" outlineLevel="0" collapsed="false">
      <c r="A175" s="1" t="s">
        <v>298</v>
      </c>
      <c r="B175" s="1" t="s">
        <v>34</v>
      </c>
      <c r="C175" s="1" t="s">
        <v>514</v>
      </c>
      <c r="D175" s="0" t="s">
        <v>40</v>
      </c>
      <c r="E175" s="0" t="n">
        <v>7</v>
      </c>
      <c r="F175" s="0" t="n">
        <v>187</v>
      </c>
      <c r="G175" s="14" t="n">
        <v>0.1653</v>
      </c>
      <c r="H175" s="0" t="n">
        <v>0</v>
      </c>
      <c r="I175" s="15" t="n">
        <v>0</v>
      </c>
      <c r="J175" s="0" t="n">
        <v>0</v>
      </c>
      <c r="K175" s="15" t="n">
        <v>0</v>
      </c>
      <c r="M175" s="0" t="s">
        <v>298</v>
      </c>
      <c r="N175" s="0" t="str">
        <f aca="false">IFERROR(VLOOKUP(A175,C$3:K$433,2,FALSE()),"")</f>
        <v>WR</v>
      </c>
      <c r="O175" s="0" t="n">
        <f aca="false">IFERROR(VLOOKUP(A175,C$3:K$433,3,FALSE()),"")</f>
        <v>8</v>
      </c>
      <c r="P175" s="0" t="n">
        <f aca="false">IFERROR(VLOOKUP(A175,C$3:K$433,4,FALSE()),"")</f>
        <v>186</v>
      </c>
      <c r="Q175" s="0" t="n">
        <f aca="false">IFERROR(VLOOKUP(A175,C$3:K$433,6,FALSE()),"")</f>
        <v>0</v>
      </c>
      <c r="R175" s="0" t="n">
        <f aca="false">IFERROR(VLOOKUP(A175,C$3:K$433,8,FALSE()),"")</f>
        <v>59</v>
      </c>
      <c r="AB175" s="1"/>
    </row>
    <row r="176" customFormat="false" ht="15" hidden="false" customHeight="false" outlineLevel="0" collapsed="false">
      <c r="A176" s="1" t="s">
        <v>299</v>
      </c>
      <c r="B176" s="1" t="s">
        <v>30</v>
      </c>
      <c r="C176" s="1" t="s">
        <v>517</v>
      </c>
      <c r="D176" s="0" t="s">
        <v>16</v>
      </c>
      <c r="E176" s="0" t="n">
        <v>14</v>
      </c>
      <c r="F176" s="0" t="n">
        <v>321</v>
      </c>
      <c r="G176" s="14" t="n">
        <v>0.2848</v>
      </c>
      <c r="H176" s="0" t="n">
        <v>0</v>
      </c>
      <c r="I176" s="15" t="n">
        <v>0</v>
      </c>
      <c r="J176" s="0" t="n">
        <v>27</v>
      </c>
      <c r="K176" s="14" t="n">
        <v>0.0592</v>
      </c>
      <c r="M176" s="0" t="s">
        <v>299</v>
      </c>
      <c r="N176" s="0" t="str">
        <f aca="false">IFERROR(VLOOKUP(A176,C$3:K$433,2,FALSE()),"")</f>
        <v/>
      </c>
      <c r="O176" s="0" t="str">
        <f aca="false">IFERROR(VLOOKUP(A176,C$3:K$433,3,FALSE()),"")</f>
        <v/>
      </c>
      <c r="P176" s="0" t="str">
        <f aca="false">IFERROR(VLOOKUP(A176,C$3:K$433,4,FALSE()),"")</f>
        <v/>
      </c>
      <c r="Q176" s="0" t="str">
        <f aca="false">IFERROR(VLOOKUP(A176,C$3:K$433,6,FALSE()),"")</f>
        <v/>
      </c>
      <c r="R176" s="0" t="str">
        <f aca="false">IFERROR(VLOOKUP(A176,C$3:K$433,8,FALSE()),"")</f>
        <v/>
      </c>
      <c r="AB176" s="1"/>
    </row>
    <row r="177" customFormat="false" ht="15" hidden="false" customHeight="false" outlineLevel="0" collapsed="false">
      <c r="A177" s="1" t="s">
        <v>301</v>
      </c>
      <c r="B177" s="1" t="s">
        <v>68</v>
      </c>
      <c r="C177" s="1" t="s">
        <v>1176</v>
      </c>
      <c r="D177" s="0" t="s">
        <v>1003</v>
      </c>
      <c r="E177" s="0" t="n">
        <v>5</v>
      </c>
      <c r="F177" s="0" t="n">
        <v>0</v>
      </c>
      <c r="G177" s="15" t="n">
        <v>0</v>
      </c>
      <c r="H177" s="0" t="n">
        <v>0</v>
      </c>
      <c r="I177" s="15" t="n">
        <v>0</v>
      </c>
      <c r="J177" s="0" t="n">
        <v>78</v>
      </c>
      <c r="K177" s="14" t="n">
        <v>0.1844</v>
      </c>
      <c r="M177" s="0" t="s">
        <v>301</v>
      </c>
      <c r="N177" s="0" t="str">
        <f aca="false">IFERROR(VLOOKUP(A177,C$3:K$433,2,FALSE()),"")</f>
        <v/>
      </c>
      <c r="O177" s="0" t="str">
        <f aca="false">IFERROR(VLOOKUP(A177,C$3:K$433,3,FALSE()),"")</f>
        <v/>
      </c>
      <c r="P177" s="0" t="str">
        <f aca="false">IFERROR(VLOOKUP(A177,C$3:K$433,4,FALSE()),"")</f>
        <v/>
      </c>
      <c r="Q177" s="0" t="str">
        <f aca="false">IFERROR(VLOOKUP(A177,C$3:K$433,6,FALSE()),"")</f>
        <v/>
      </c>
      <c r="R177" s="0" t="str">
        <f aca="false">IFERROR(VLOOKUP(A177,C$3:K$433,8,FALSE()),"")</f>
        <v/>
      </c>
      <c r="AB177" s="1"/>
    </row>
    <row r="178" customFormat="false" ht="15" hidden="false" customHeight="false" outlineLevel="0" collapsed="false">
      <c r="A178" s="1" t="s">
        <v>303</v>
      </c>
      <c r="B178" s="1" t="s">
        <v>13</v>
      </c>
      <c r="C178" s="1" t="s">
        <v>1176</v>
      </c>
      <c r="D178" s="0" t="s">
        <v>1003</v>
      </c>
      <c r="E178" s="0" t="n">
        <v>6</v>
      </c>
      <c r="F178" s="0" t="n">
        <v>0</v>
      </c>
      <c r="G178" s="15" t="n">
        <v>0</v>
      </c>
      <c r="H178" s="0" t="n">
        <v>0</v>
      </c>
      <c r="I178" s="15" t="n">
        <v>0</v>
      </c>
      <c r="J178" s="0" t="n">
        <v>69</v>
      </c>
      <c r="K178" s="14" t="n">
        <v>0.1523</v>
      </c>
      <c r="M178" s="0" t="s">
        <v>303</v>
      </c>
      <c r="N178" s="0" t="str">
        <f aca="false">IFERROR(VLOOKUP(A178,C$3:K$433,2,FALSE()),"")</f>
        <v/>
      </c>
      <c r="O178" s="0" t="str">
        <f aca="false">IFERROR(VLOOKUP(A178,C$3:K$433,3,FALSE()),"")</f>
        <v/>
      </c>
      <c r="P178" s="0" t="str">
        <f aca="false">IFERROR(VLOOKUP(A178,C$3:K$433,4,FALSE()),"")</f>
        <v/>
      </c>
      <c r="Q178" s="0" t="str">
        <f aca="false">IFERROR(VLOOKUP(A178,C$3:K$433,6,FALSE()),"")</f>
        <v/>
      </c>
      <c r="R178" s="0" t="str">
        <f aca="false">IFERROR(VLOOKUP(A178,C$3:K$433,8,FALSE()),"")</f>
        <v/>
      </c>
      <c r="AB178" s="1"/>
    </row>
    <row r="179" customFormat="false" ht="15" hidden="false" customHeight="false" outlineLevel="0" collapsed="false">
      <c r="A179" s="1" t="s">
        <v>304</v>
      </c>
      <c r="B179" s="1" t="s">
        <v>55</v>
      </c>
      <c r="C179" s="1" t="s">
        <v>526</v>
      </c>
      <c r="D179" s="0" t="s">
        <v>37</v>
      </c>
      <c r="E179" s="0" t="n">
        <v>10</v>
      </c>
      <c r="F179" s="0" t="n">
        <v>0</v>
      </c>
      <c r="G179" s="15" t="n">
        <v>0</v>
      </c>
      <c r="H179" s="0" t="n">
        <v>120</v>
      </c>
      <c r="I179" s="14" t="n">
        <v>0.1141</v>
      </c>
      <c r="J179" s="0" t="n">
        <v>190</v>
      </c>
      <c r="K179" s="14" t="n">
        <v>0.4502</v>
      </c>
      <c r="M179" s="0" t="s">
        <v>304</v>
      </c>
      <c r="N179" s="0" t="str">
        <f aca="false">IFERROR(VLOOKUP(A179,C$3:K$433,2,FALSE()),"")</f>
        <v>DE</v>
      </c>
      <c r="O179" s="0" t="n">
        <f aca="false">IFERROR(VLOOKUP(A179,C$3:K$433,3,FALSE()),"")</f>
        <v>16</v>
      </c>
      <c r="P179" s="0" t="n">
        <f aca="false">IFERROR(VLOOKUP(A179,C$3:K$433,4,FALSE()),"")</f>
        <v>0</v>
      </c>
      <c r="Q179" s="0" t="n">
        <f aca="false">IFERROR(VLOOKUP(A179,C$3:K$433,6,FALSE()),"")</f>
        <v>772</v>
      </c>
      <c r="R179" s="0" t="n">
        <f aca="false">IFERROR(VLOOKUP(A179,C$3:K$433,8,FALSE()),"")</f>
        <v>78</v>
      </c>
      <c r="AB179" s="1"/>
    </row>
    <row r="180" customFormat="false" ht="15" hidden="false" customHeight="false" outlineLevel="0" collapsed="false">
      <c r="A180" s="1" t="s">
        <v>305</v>
      </c>
      <c r="B180" s="1" t="s">
        <v>85</v>
      </c>
      <c r="C180" s="1" t="s">
        <v>531</v>
      </c>
      <c r="D180" s="0" t="s">
        <v>16</v>
      </c>
      <c r="E180" s="0" t="n">
        <v>16</v>
      </c>
      <c r="F180" s="0" t="n">
        <v>906</v>
      </c>
      <c r="G180" s="14" t="n">
        <v>0.8192</v>
      </c>
      <c r="H180" s="0" t="n">
        <v>0</v>
      </c>
      <c r="I180" s="15" t="n">
        <v>0</v>
      </c>
      <c r="J180" s="0" t="n">
        <v>77</v>
      </c>
      <c r="K180" s="14" t="n">
        <v>0.1742</v>
      </c>
      <c r="M180" s="0" t="s">
        <v>305</v>
      </c>
      <c r="N180" s="0" t="str">
        <f aca="false">IFERROR(VLOOKUP(A180,C$3:K$433,2,FALSE()),"")</f>
        <v>DT</v>
      </c>
      <c r="O180" s="0" t="n">
        <f aca="false">IFERROR(VLOOKUP(A180,C$3:K$433,3,FALSE()),"")</f>
        <v>14</v>
      </c>
      <c r="P180" s="0" t="n">
        <f aca="false">IFERROR(VLOOKUP(A180,C$3:K$433,4,FALSE()),"")</f>
        <v>0</v>
      </c>
      <c r="Q180" s="0" t="n">
        <f aca="false">IFERROR(VLOOKUP(A180,C$3:K$433,6,FALSE()),"")</f>
        <v>467</v>
      </c>
      <c r="R180" s="0" t="n">
        <f aca="false">IFERROR(VLOOKUP(A180,C$3:K$433,8,FALSE()),"")</f>
        <v>7</v>
      </c>
      <c r="AB180" s="1"/>
    </row>
    <row r="181" customFormat="false" ht="15" hidden="false" customHeight="false" outlineLevel="0" collapsed="false">
      <c r="A181" s="1" t="s">
        <v>306</v>
      </c>
      <c r="B181" s="1" t="s">
        <v>24</v>
      </c>
      <c r="C181" s="1" t="s">
        <v>537</v>
      </c>
      <c r="D181" s="0" t="s">
        <v>71</v>
      </c>
      <c r="E181" s="0" t="n">
        <v>16</v>
      </c>
      <c r="F181" s="0" t="n">
        <v>0</v>
      </c>
      <c r="G181" s="15" t="n">
        <v>0</v>
      </c>
      <c r="H181" s="0" t="n">
        <v>0</v>
      </c>
      <c r="I181" s="15" t="n">
        <v>0</v>
      </c>
      <c r="J181" s="0" t="n">
        <v>147</v>
      </c>
      <c r="K181" s="14" t="n">
        <v>0.3259</v>
      </c>
      <c r="M181" s="0" t="s">
        <v>306</v>
      </c>
      <c r="N181" s="0" t="str">
        <f aca="false">IFERROR(VLOOKUP(A181,C$3:K$433,2,FALSE()),"")</f>
        <v>DE</v>
      </c>
      <c r="O181" s="0" t="n">
        <f aca="false">IFERROR(VLOOKUP(A181,C$3:K$433,3,FALSE()),"")</f>
        <v>16</v>
      </c>
      <c r="P181" s="0" t="n">
        <f aca="false">IFERROR(VLOOKUP(A181,C$3:K$433,4,FALSE()),"")</f>
        <v>0</v>
      </c>
      <c r="Q181" s="0" t="n">
        <f aca="false">IFERROR(VLOOKUP(A181,C$3:K$433,6,FALSE()),"")</f>
        <v>464</v>
      </c>
      <c r="R181" s="0" t="n">
        <f aca="false">IFERROR(VLOOKUP(A181,C$3:K$433,8,FALSE()),"")</f>
        <v>0</v>
      </c>
      <c r="AB181" s="1"/>
    </row>
    <row r="182" customFormat="false" ht="15" hidden="false" customHeight="false" outlineLevel="0" collapsed="false">
      <c r="A182" s="1" t="s">
        <v>307</v>
      </c>
      <c r="B182" s="1" t="s">
        <v>85</v>
      </c>
      <c r="C182" s="31" t="s">
        <v>1053</v>
      </c>
      <c r="D182" s="31" t="s">
        <v>1014</v>
      </c>
      <c r="E182" s="0" t="n">
        <v>7</v>
      </c>
      <c r="F182" s="31" t="n">
        <v>465</v>
      </c>
      <c r="G182" s="33" t="n">
        <v>0.4354</v>
      </c>
      <c r="H182" s="31" t="n">
        <v>0</v>
      </c>
      <c r="I182" s="32" t="n">
        <v>0</v>
      </c>
      <c r="J182" s="31" t="n">
        <v>0</v>
      </c>
      <c r="K182" s="32" t="n">
        <v>0</v>
      </c>
      <c r="M182" s="0" t="s">
        <v>307</v>
      </c>
      <c r="N182" s="0" t="str">
        <f aca="false">IFERROR(VLOOKUP(A182,C$3:K$433,2,FALSE()),"")</f>
        <v/>
      </c>
      <c r="O182" s="0" t="str">
        <f aca="false">IFERROR(VLOOKUP(A182,C$3:K$433,3,FALSE()),"")</f>
        <v/>
      </c>
      <c r="P182" s="0" t="str">
        <f aca="false">IFERROR(VLOOKUP(A182,C$3:K$433,4,FALSE()),"")</f>
        <v/>
      </c>
      <c r="Q182" s="0" t="str">
        <f aca="false">IFERROR(VLOOKUP(A182,C$3:K$433,6,FALSE()),"")</f>
        <v/>
      </c>
      <c r="R182" s="0" t="str">
        <f aca="false">IFERROR(VLOOKUP(A182,C$3:K$433,8,FALSE()),"")</f>
        <v/>
      </c>
      <c r="AB182" s="1"/>
    </row>
    <row r="183" customFormat="false" ht="15" hidden="false" customHeight="false" outlineLevel="0" collapsed="false">
      <c r="A183" s="1" t="s">
        <v>308</v>
      </c>
      <c r="B183" s="1" t="s">
        <v>85</v>
      </c>
      <c r="C183" s="1" t="s">
        <v>1053</v>
      </c>
      <c r="D183" s="0" t="s">
        <v>1003</v>
      </c>
      <c r="E183" s="0" t="n">
        <v>12</v>
      </c>
      <c r="F183" s="0" t="n">
        <v>0</v>
      </c>
      <c r="G183" s="15" t="n">
        <v>0</v>
      </c>
      <c r="H183" s="0" t="n">
        <v>104</v>
      </c>
      <c r="I183" s="14" t="n">
        <v>0.0989</v>
      </c>
      <c r="J183" s="0" t="n">
        <v>213</v>
      </c>
      <c r="K183" s="14" t="n">
        <v>0.5047</v>
      </c>
      <c r="M183" s="0" t="s">
        <v>308</v>
      </c>
      <c r="N183" s="0" t="str">
        <f aca="false">IFERROR(VLOOKUP(A183,C$3:K$433,2,FALSE()),"")</f>
        <v>DT</v>
      </c>
      <c r="O183" s="0" t="n">
        <f aca="false">IFERROR(VLOOKUP(A183,C$3:K$433,3,FALSE()),"")</f>
        <v>16</v>
      </c>
      <c r="P183" s="0" t="n">
        <f aca="false">IFERROR(VLOOKUP(A183,C$3:K$433,4,FALSE()),"")</f>
        <v>0</v>
      </c>
      <c r="Q183" s="0" t="n">
        <f aca="false">IFERROR(VLOOKUP(A183,C$3:K$433,6,FALSE()),"")</f>
        <v>509</v>
      </c>
      <c r="R183" s="0" t="n">
        <f aca="false">IFERROR(VLOOKUP(A183,C$3:K$433,8,FALSE()),"")</f>
        <v>64</v>
      </c>
      <c r="AB183" s="1"/>
    </row>
    <row r="184" customFormat="false" ht="15" hidden="false" customHeight="false" outlineLevel="0" collapsed="false">
      <c r="A184" s="1" t="s">
        <v>309</v>
      </c>
      <c r="B184" s="1" t="s">
        <v>34</v>
      </c>
      <c r="C184" s="1" t="s">
        <v>543</v>
      </c>
      <c r="D184" s="0" t="s">
        <v>85</v>
      </c>
      <c r="E184" s="0" t="n">
        <v>7</v>
      </c>
      <c r="F184" s="0" t="n">
        <v>0</v>
      </c>
      <c r="G184" s="15" t="n">
        <v>0</v>
      </c>
      <c r="H184" s="0" t="n">
        <v>96</v>
      </c>
      <c r="I184" s="14" t="n">
        <v>0.0892</v>
      </c>
      <c r="J184" s="0" t="n">
        <v>14</v>
      </c>
      <c r="K184" s="14" t="n">
        <v>0.0309</v>
      </c>
      <c r="M184" s="0" t="s">
        <v>309</v>
      </c>
      <c r="N184" s="0" t="str">
        <f aca="false">IFERROR(VLOOKUP(A184,C$3:K$433,2,FALSE()),"")</f>
        <v/>
      </c>
      <c r="O184" s="0" t="str">
        <f aca="false">IFERROR(VLOOKUP(A184,C$3:K$433,3,FALSE()),"")</f>
        <v/>
      </c>
      <c r="P184" s="0" t="str">
        <f aca="false">IFERROR(VLOOKUP(A184,C$3:K$433,4,FALSE()),"")</f>
        <v/>
      </c>
      <c r="Q184" s="0" t="str">
        <f aca="false">IFERROR(VLOOKUP(A184,C$3:K$433,6,FALSE()),"")</f>
        <v/>
      </c>
      <c r="R184" s="0" t="str">
        <f aca="false">IFERROR(VLOOKUP(A184,C$3:K$433,8,FALSE()),"")</f>
        <v/>
      </c>
      <c r="AB184" s="1"/>
    </row>
    <row r="185" customFormat="false" ht="15" hidden="false" customHeight="false" outlineLevel="0" collapsed="false">
      <c r="A185" s="1" t="s">
        <v>310</v>
      </c>
      <c r="B185" s="1" t="s">
        <v>34</v>
      </c>
      <c r="C185" s="1" t="s">
        <v>547</v>
      </c>
      <c r="D185" s="0" t="s">
        <v>1001</v>
      </c>
      <c r="E185" s="0" t="n">
        <v>4</v>
      </c>
      <c r="F185" s="0" t="n">
        <v>256</v>
      </c>
      <c r="G185" s="14" t="n">
        <v>0.2433</v>
      </c>
      <c r="H185" s="0" t="n">
        <v>0</v>
      </c>
      <c r="I185" s="15" t="n">
        <v>0</v>
      </c>
      <c r="J185" s="0" t="n">
        <v>16</v>
      </c>
      <c r="K185" s="14" t="n">
        <v>0.0366</v>
      </c>
      <c r="M185" s="0" t="s">
        <v>310</v>
      </c>
      <c r="N185" s="0" t="str">
        <f aca="false">IFERROR(VLOOKUP(A185,C$3:K$433,2,FALSE()),"")</f>
        <v/>
      </c>
      <c r="O185" s="0" t="str">
        <f aca="false">IFERROR(VLOOKUP(A185,C$3:K$433,3,FALSE()),"")</f>
        <v/>
      </c>
      <c r="P185" s="0" t="str">
        <f aca="false">IFERROR(VLOOKUP(A185,C$3:K$433,4,FALSE()),"")</f>
        <v/>
      </c>
      <c r="Q185" s="0" t="str">
        <f aca="false">IFERROR(VLOOKUP(A185,C$3:K$433,6,FALSE()),"")</f>
        <v/>
      </c>
      <c r="R185" s="0" t="str">
        <f aca="false">IFERROR(VLOOKUP(A185,C$3:K$433,8,FALSE()),"")</f>
        <v/>
      </c>
      <c r="AB185" s="1"/>
    </row>
    <row r="186" customFormat="false" ht="15" hidden="false" customHeight="false" outlineLevel="0" collapsed="false">
      <c r="A186" s="1" t="s">
        <v>312</v>
      </c>
      <c r="B186" s="1" t="s">
        <v>135</v>
      </c>
      <c r="C186" s="1" t="s">
        <v>548</v>
      </c>
      <c r="D186" s="0" t="s">
        <v>1003</v>
      </c>
      <c r="E186" s="0" t="n">
        <v>11</v>
      </c>
      <c r="F186" s="0" t="n">
        <v>0</v>
      </c>
      <c r="G186" s="15" t="n">
        <v>0</v>
      </c>
      <c r="H186" s="0" t="n">
        <v>136</v>
      </c>
      <c r="I186" s="14" t="n">
        <v>0.1285</v>
      </c>
      <c r="J186" s="0" t="n">
        <v>193</v>
      </c>
      <c r="K186" s="14" t="n">
        <v>0.4606</v>
      </c>
      <c r="M186" s="0" t="s">
        <v>312</v>
      </c>
      <c r="N186" s="0" t="str">
        <f aca="false">IFERROR(VLOOKUP(A186,C$3:K$433,2,FALSE()),"")</f>
        <v/>
      </c>
      <c r="O186" s="0" t="str">
        <f aca="false">IFERROR(VLOOKUP(A186,C$3:K$433,3,FALSE()),"")</f>
        <v/>
      </c>
      <c r="P186" s="0" t="str">
        <f aca="false">IFERROR(VLOOKUP(A186,C$3:K$433,4,FALSE()),"")</f>
        <v/>
      </c>
      <c r="Q186" s="0" t="str">
        <f aca="false">IFERROR(VLOOKUP(A186,C$3:K$433,6,FALSE()),"")</f>
        <v/>
      </c>
      <c r="R186" s="0" t="str">
        <f aca="false">IFERROR(VLOOKUP(A186,C$3:K$433,8,FALSE()),"")</f>
        <v/>
      </c>
      <c r="AB186" s="1"/>
    </row>
    <row r="187" customFormat="false" ht="15" hidden="false" customHeight="false" outlineLevel="0" collapsed="false">
      <c r="A187" s="1" t="s">
        <v>314</v>
      </c>
      <c r="B187" s="1" t="s">
        <v>68</v>
      </c>
      <c r="C187" s="1" t="s">
        <v>549</v>
      </c>
      <c r="D187" s="0" t="s">
        <v>1001</v>
      </c>
      <c r="E187" s="0" t="n">
        <v>13</v>
      </c>
      <c r="F187" s="0" t="n">
        <v>124</v>
      </c>
      <c r="G187" s="14" t="n">
        <v>0.123</v>
      </c>
      <c r="H187" s="0" t="n">
        <v>0</v>
      </c>
      <c r="I187" s="15" t="n">
        <v>0</v>
      </c>
      <c r="J187" s="0" t="n">
        <v>108</v>
      </c>
      <c r="K187" s="14" t="n">
        <v>0.2523</v>
      </c>
      <c r="M187" s="17" t="s">
        <v>314</v>
      </c>
      <c r="N187" s="0" t="str">
        <f aca="false">IFERROR(VLOOKUP(A187,C$3:K$433,2,FALSE()),"")</f>
        <v>T</v>
      </c>
      <c r="O187" s="0" t="n">
        <f aca="false">IFERROR(VLOOKUP(A187,C$3:K$433,3,FALSE()),"")</f>
        <v>16</v>
      </c>
      <c r="P187" s="0" t="n">
        <f aca="false">IFERROR(VLOOKUP(A187,C$3:K$433,4,FALSE()),"")</f>
        <v>121</v>
      </c>
      <c r="Q187" s="0" t="n">
        <f aca="false">IFERROR(VLOOKUP(A187,C$3:K$433,6,FALSE()),"")</f>
        <v>0</v>
      </c>
      <c r="R187" s="0" t="n">
        <f aca="false">IFERROR(VLOOKUP(A187,C$3:K$433,8,FALSE()),"")</f>
        <v>94</v>
      </c>
      <c r="S187" s="18" t="s">
        <v>1014</v>
      </c>
      <c r="T187" s="18" t="n">
        <v>7</v>
      </c>
      <c r="U187" s="18" t="n">
        <v>3</v>
      </c>
      <c r="V187" s="24" t="n">
        <v>0.0027</v>
      </c>
      <c r="W187" s="18" t="n">
        <v>0</v>
      </c>
      <c r="X187" s="19" t="n">
        <v>0</v>
      </c>
      <c r="Y187" s="18" t="n">
        <v>34</v>
      </c>
      <c r="Z187" s="24" t="n">
        <v>0.0733</v>
      </c>
      <c r="AB187" s="1"/>
    </row>
    <row r="188" customFormat="false" ht="15" hidden="false" customHeight="false" outlineLevel="0" collapsed="false">
      <c r="A188" s="1" t="s">
        <v>315</v>
      </c>
      <c r="B188" s="1" t="s">
        <v>34</v>
      </c>
      <c r="C188" s="1" t="s">
        <v>1177</v>
      </c>
      <c r="D188" s="0" t="s">
        <v>1003</v>
      </c>
      <c r="E188" s="0" t="n">
        <v>3</v>
      </c>
      <c r="F188" s="0" t="n">
        <v>0</v>
      </c>
      <c r="G188" s="15" t="n">
        <v>0</v>
      </c>
      <c r="H188" s="0" t="n">
        <v>0</v>
      </c>
      <c r="I188" s="15" t="n">
        <v>0</v>
      </c>
      <c r="J188" s="0" t="n">
        <v>62</v>
      </c>
      <c r="K188" s="14" t="n">
        <v>0.1319</v>
      </c>
      <c r="M188" s="0" t="s">
        <v>315</v>
      </c>
      <c r="N188" s="0" t="str">
        <f aca="false">IFERROR(VLOOKUP(A188,C$3:K$433,2,FALSE()),"")</f>
        <v/>
      </c>
      <c r="O188" s="0" t="str">
        <f aca="false">IFERROR(VLOOKUP(A188,C$3:K$433,3,FALSE()),"")</f>
        <v/>
      </c>
      <c r="P188" s="0" t="str">
        <f aca="false">IFERROR(VLOOKUP(A188,C$3:K$433,4,FALSE()),"")</f>
        <v/>
      </c>
      <c r="Q188" s="0" t="str">
        <f aca="false">IFERROR(VLOOKUP(A188,C$3:K$433,6,FALSE()),"")</f>
        <v/>
      </c>
      <c r="R188" s="0" t="str">
        <f aca="false">IFERROR(VLOOKUP(A188,C$3:K$433,8,FALSE()),"")</f>
        <v/>
      </c>
      <c r="AB188" s="1"/>
    </row>
    <row r="189" customFormat="false" ht="15" hidden="false" customHeight="false" outlineLevel="0" collapsed="false">
      <c r="A189" s="1" t="s">
        <v>317</v>
      </c>
      <c r="B189" s="1" t="s">
        <v>68</v>
      </c>
      <c r="C189" s="1" t="s">
        <v>1177</v>
      </c>
      <c r="D189" s="0" t="s">
        <v>1003</v>
      </c>
      <c r="E189" s="0" t="n">
        <v>1</v>
      </c>
      <c r="F189" s="0" t="n">
        <v>0</v>
      </c>
      <c r="G189" s="15" t="n">
        <v>0</v>
      </c>
      <c r="H189" s="0" t="n">
        <v>18</v>
      </c>
      <c r="I189" s="14" t="n">
        <v>0.017</v>
      </c>
      <c r="J189" s="0" t="n">
        <v>0</v>
      </c>
      <c r="K189" s="15" t="n">
        <v>0</v>
      </c>
      <c r="M189" s="0" t="s">
        <v>317</v>
      </c>
      <c r="N189" s="0" t="str">
        <f aca="false">IFERROR(VLOOKUP(A189,C$3:K$433,2,FALSE()),"")</f>
        <v/>
      </c>
      <c r="O189" s="0" t="str">
        <f aca="false">IFERROR(VLOOKUP(A189,C$3:K$433,3,FALSE()),"")</f>
        <v/>
      </c>
      <c r="P189" s="0" t="str">
        <f aca="false">IFERROR(VLOOKUP(A189,C$3:K$433,4,FALSE()),"")</f>
        <v/>
      </c>
      <c r="Q189" s="0" t="str">
        <f aca="false">IFERROR(VLOOKUP(A189,C$3:K$433,6,FALSE()),"")</f>
        <v/>
      </c>
      <c r="R189" s="0" t="str">
        <f aca="false">IFERROR(VLOOKUP(A189,C$3:K$433,8,FALSE()),"")</f>
        <v/>
      </c>
      <c r="AB189" s="1"/>
    </row>
    <row r="190" customFormat="false" ht="15" hidden="false" customHeight="false" outlineLevel="0" collapsed="false">
      <c r="A190" s="1" t="s">
        <v>318</v>
      </c>
      <c r="B190" s="1" t="s">
        <v>85</v>
      </c>
      <c r="C190" s="1" t="s">
        <v>1177</v>
      </c>
      <c r="D190" s="0" t="s">
        <v>1003</v>
      </c>
      <c r="E190" s="0" t="n">
        <v>2</v>
      </c>
      <c r="F190" s="0" t="n">
        <v>0</v>
      </c>
      <c r="G190" s="15" t="n">
        <v>0</v>
      </c>
      <c r="H190" s="0" t="n">
        <v>29</v>
      </c>
      <c r="I190" s="14" t="n">
        <v>0.0274</v>
      </c>
      <c r="J190" s="0" t="n">
        <v>12</v>
      </c>
      <c r="K190" s="14" t="n">
        <v>0.026</v>
      </c>
      <c r="M190" s="0" t="s">
        <v>318</v>
      </c>
      <c r="N190" s="0" t="str">
        <f aca="false">IFERROR(VLOOKUP(A190,C$3:K$433,2,FALSE()),"")</f>
        <v/>
      </c>
      <c r="O190" s="0" t="str">
        <f aca="false">IFERROR(VLOOKUP(A190,C$3:K$433,3,FALSE()),"")</f>
        <v/>
      </c>
      <c r="P190" s="0" t="str">
        <f aca="false">IFERROR(VLOOKUP(A190,C$3:K$433,4,FALSE()),"")</f>
        <v/>
      </c>
      <c r="Q190" s="0" t="str">
        <f aca="false">IFERROR(VLOOKUP(A190,C$3:K$433,6,FALSE()),"")</f>
        <v/>
      </c>
      <c r="R190" s="0" t="str">
        <f aca="false">IFERROR(VLOOKUP(A190,C$3:K$433,8,FALSE()),"")</f>
        <v/>
      </c>
      <c r="AB190" s="1"/>
    </row>
    <row r="191" customFormat="false" ht="15" hidden="false" customHeight="false" outlineLevel="0" collapsed="false">
      <c r="A191" s="1" t="s">
        <v>320</v>
      </c>
      <c r="B191" s="1" t="s">
        <v>68</v>
      </c>
      <c r="C191" s="1" t="s">
        <v>553</v>
      </c>
      <c r="D191" s="0" t="s">
        <v>1003</v>
      </c>
      <c r="E191" s="0" t="n">
        <v>7</v>
      </c>
      <c r="F191" s="0" t="n">
        <v>0</v>
      </c>
      <c r="G191" s="15" t="n">
        <v>0</v>
      </c>
      <c r="H191" s="0" t="n">
        <v>268</v>
      </c>
      <c r="I191" s="14" t="n">
        <v>0.2602</v>
      </c>
      <c r="J191" s="0" t="n">
        <v>19</v>
      </c>
      <c r="K191" s="14" t="n">
        <v>0.0417</v>
      </c>
      <c r="M191" s="0" t="s">
        <v>320</v>
      </c>
      <c r="N191" s="0" t="str">
        <f aca="false">IFERROR(VLOOKUP(A191,C$3:K$433,2,FALSE()),"")</f>
        <v>T</v>
      </c>
      <c r="O191" s="0" t="n">
        <f aca="false">IFERROR(VLOOKUP(A191,C$3:K$433,3,FALSE()),"")</f>
        <v>16</v>
      </c>
      <c r="P191" s="0" t="n">
        <f aca="false">IFERROR(VLOOKUP(A191,C$3:K$433,4,FALSE()),"")</f>
        <v>1066</v>
      </c>
      <c r="Q191" s="0" t="n">
        <f aca="false">IFERROR(VLOOKUP(A191,C$3:K$433,6,FALSE()),"")</f>
        <v>0</v>
      </c>
      <c r="R191" s="0" t="n">
        <f aca="false">IFERROR(VLOOKUP(A191,C$3:K$433,8,FALSE()),"")</f>
        <v>67</v>
      </c>
      <c r="AB191" s="1"/>
    </row>
    <row r="192" customFormat="false" ht="15" hidden="false" customHeight="false" outlineLevel="0" collapsed="false">
      <c r="A192" s="1" t="s">
        <v>321</v>
      </c>
      <c r="B192" s="1" t="s">
        <v>34</v>
      </c>
      <c r="C192" s="1" t="s">
        <v>554</v>
      </c>
      <c r="D192" s="0" t="s">
        <v>85</v>
      </c>
      <c r="E192" s="0" t="n">
        <v>13</v>
      </c>
      <c r="F192" s="0" t="n">
        <v>0</v>
      </c>
      <c r="G192" s="15" t="n">
        <v>0</v>
      </c>
      <c r="H192" s="0" t="n">
        <v>402</v>
      </c>
      <c r="I192" s="14" t="n">
        <v>0.3843</v>
      </c>
      <c r="J192" s="0" t="n">
        <v>57</v>
      </c>
      <c r="K192" s="14" t="n">
        <v>0.1278</v>
      </c>
      <c r="M192" s="0" t="s">
        <v>321</v>
      </c>
      <c r="N192" s="0" t="str">
        <f aca="false">IFERROR(VLOOKUP(A192,C$3:K$433,2,FALSE()),"")</f>
        <v/>
      </c>
      <c r="O192" s="0" t="str">
        <f aca="false">IFERROR(VLOOKUP(A192,C$3:K$433,3,FALSE()),"")</f>
        <v/>
      </c>
      <c r="P192" s="0" t="str">
        <f aca="false">IFERROR(VLOOKUP(A192,C$3:K$433,4,FALSE()),"")</f>
        <v/>
      </c>
      <c r="Q192" s="0" t="str">
        <f aca="false">IFERROR(VLOOKUP(A192,C$3:K$433,6,FALSE()),"")</f>
        <v/>
      </c>
      <c r="R192" s="0" t="str">
        <f aca="false">IFERROR(VLOOKUP(A192,C$3:K$433,8,FALSE()),"")</f>
        <v/>
      </c>
      <c r="AB192" s="1"/>
    </row>
    <row r="193" customFormat="false" ht="15" hidden="false" customHeight="false" outlineLevel="0" collapsed="false">
      <c r="A193" s="1" t="s">
        <v>322</v>
      </c>
      <c r="B193" s="1" t="s">
        <v>80</v>
      </c>
      <c r="C193" s="1" t="s">
        <v>555</v>
      </c>
      <c r="D193" s="0" t="s">
        <v>30</v>
      </c>
      <c r="E193" s="0" t="n">
        <v>16</v>
      </c>
      <c r="F193" s="0" t="n">
        <v>0</v>
      </c>
      <c r="G193" s="15" t="n">
        <v>0</v>
      </c>
      <c r="H193" s="0" t="n">
        <v>272</v>
      </c>
      <c r="I193" s="14" t="n">
        <v>0.2566</v>
      </c>
      <c r="J193" s="0" t="n">
        <v>309</v>
      </c>
      <c r="K193" s="14" t="n">
        <v>0.6851</v>
      </c>
      <c r="M193" s="0" t="s">
        <v>322</v>
      </c>
      <c r="N193" s="0" t="str">
        <f aca="false">IFERROR(VLOOKUP(A193,C$3:K$433,2,FALSE()),"")</f>
        <v>C</v>
      </c>
      <c r="O193" s="0" t="n">
        <f aca="false">IFERROR(VLOOKUP(A193,C$3:K$433,3,FALSE()),"")</f>
        <v>14</v>
      </c>
      <c r="P193" s="0" t="n">
        <f aca="false">IFERROR(VLOOKUP(A193,C$3:K$433,4,FALSE()),"")</f>
        <v>990</v>
      </c>
      <c r="Q193" s="0" t="n">
        <f aca="false">IFERROR(VLOOKUP(A193,C$3:K$433,6,FALSE()),"")</f>
        <v>0</v>
      </c>
      <c r="R193" s="0" t="n">
        <f aca="false">IFERROR(VLOOKUP(A193,C$3:K$433,8,FALSE()),"")</f>
        <v>0</v>
      </c>
      <c r="AB193" s="1"/>
    </row>
    <row r="194" customFormat="false" ht="15" hidden="false" customHeight="false" outlineLevel="0" collapsed="false">
      <c r="A194" s="1" t="s">
        <v>323</v>
      </c>
      <c r="B194" s="1" t="s">
        <v>40</v>
      </c>
      <c r="C194" s="1" t="s">
        <v>556</v>
      </c>
      <c r="D194" s="0" t="s">
        <v>34</v>
      </c>
      <c r="E194" s="0" t="n">
        <v>10</v>
      </c>
      <c r="F194" s="0" t="n">
        <v>258</v>
      </c>
      <c r="G194" s="14" t="n">
        <v>0.2289</v>
      </c>
      <c r="H194" s="0" t="n">
        <v>0</v>
      </c>
      <c r="I194" s="15" t="n">
        <v>0</v>
      </c>
      <c r="J194" s="0" t="n">
        <v>104</v>
      </c>
      <c r="K194" s="14" t="n">
        <v>0.2281</v>
      </c>
      <c r="M194" s="0" t="s">
        <v>323</v>
      </c>
      <c r="N194" s="0" t="str">
        <f aca="false">IFERROR(VLOOKUP(A194,C$3:K$433,2,FALSE()),"")</f>
        <v/>
      </c>
      <c r="O194" s="0" t="str">
        <f aca="false">IFERROR(VLOOKUP(A194,C$3:K$433,3,FALSE()),"")</f>
        <v/>
      </c>
      <c r="P194" s="0" t="str">
        <f aca="false">IFERROR(VLOOKUP(A194,C$3:K$433,4,FALSE()),"")</f>
        <v/>
      </c>
      <c r="Q194" s="0" t="str">
        <f aca="false">IFERROR(VLOOKUP(A194,C$3:K$433,6,FALSE()),"")</f>
        <v/>
      </c>
      <c r="R194" s="0" t="str">
        <f aca="false">IFERROR(VLOOKUP(A194,C$3:K$433,8,FALSE()),"")</f>
        <v/>
      </c>
      <c r="AB194" s="1"/>
    </row>
    <row r="195" customFormat="false" ht="15" hidden="false" customHeight="false" outlineLevel="0" collapsed="false">
      <c r="A195" s="1" t="s">
        <v>324</v>
      </c>
      <c r="B195" s="1" t="s">
        <v>24</v>
      </c>
      <c r="C195" s="1" t="s">
        <v>557</v>
      </c>
      <c r="D195" s="0" t="s">
        <v>55</v>
      </c>
      <c r="E195" s="0" t="n">
        <v>1</v>
      </c>
      <c r="F195" s="0" t="n">
        <v>0</v>
      </c>
      <c r="G195" s="15" t="n">
        <v>0</v>
      </c>
      <c r="H195" s="0" t="n">
        <v>11</v>
      </c>
      <c r="I195" s="14" t="n">
        <v>0.01</v>
      </c>
      <c r="J195" s="0" t="n">
        <v>16</v>
      </c>
      <c r="K195" s="14" t="n">
        <v>0.0356</v>
      </c>
      <c r="M195" s="0" t="s">
        <v>324</v>
      </c>
      <c r="N195" s="0" t="str">
        <f aca="false">IFERROR(VLOOKUP(A195,C$3:K$433,2,FALSE()),"")</f>
        <v/>
      </c>
      <c r="O195" s="0" t="str">
        <f aca="false">IFERROR(VLOOKUP(A195,C$3:K$433,3,FALSE()),"")</f>
        <v/>
      </c>
      <c r="P195" s="0" t="str">
        <f aca="false">IFERROR(VLOOKUP(A195,C$3:K$433,4,FALSE()),"")</f>
        <v/>
      </c>
      <c r="Q195" s="0" t="str">
        <f aca="false">IFERROR(VLOOKUP(A195,C$3:K$433,6,FALSE()),"")</f>
        <v/>
      </c>
      <c r="R195" s="0" t="str">
        <f aca="false">IFERROR(VLOOKUP(A195,C$3:K$433,8,FALSE()),"")</f>
        <v/>
      </c>
      <c r="AB195" s="1"/>
    </row>
    <row r="196" customFormat="false" ht="15" hidden="false" customHeight="false" outlineLevel="0" collapsed="false">
      <c r="A196" s="1" t="s">
        <v>325</v>
      </c>
      <c r="B196" s="1" t="s">
        <v>40</v>
      </c>
      <c r="C196" s="31" t="s">
        <v>1120</v>
      </c>
      <c r="D196" s="31" t="s">
        <v>1003</v>
      </c>
      <c r="E196" s="0" t="n">
        <v>8</v>
      </c>
      <c r="F196" s="31" t="n">
        <v>0</v>
      </c>
      <c r="G196" s="32" t="n">
        <v>0</v>
      </c>
      <c r="H196" s="31" t="n">
        <v>0</v>
      </c>
      <c r="I196" s="32" t="n">
        <v>0</v>
      </c>
      <c r="J196" s="31" t="n">
        <v>145</v>
      </c>
      <c r="K196" s="33" t="n">
        <v>0.3356</v>
      </c>
      <c r="M196" s="0" t="s">
        <v>325</v>
      </c>
      <c r="N196" s="0" t="str">
        <f aca="false">IFERROR(VLOOKUP(A196,C$3:K$433,2,FALSE()),"")</f>
        <v>RB</v>
      </c>
      <c r="O196" s="0" t="n">
        <f aca="false">IFERROR(VLOOKUP(A196,C$3:K$433,3,FALSE()),"")</f>
        <v>1</v>
      </c>
      <c r="P196" s="0" t="n">
        <f aca="false">IFERROR(VLOOKUP(A196,C$3:K$433,4,FALSE()),"")</f>
        <v>46</v>
      </c>
      <c r="Q196" s="0" t="n">
        <f aca="false">IFERROR(VLOOKUP(A196,C$3:K$433,6,FALSE()),"")</f>
        <v>0</v>
      </c>
      <c r="R196" s="0" t="n">
        <f aca="false">IFERROR(VLOOKUP(A196,C$3:K$433,8,FALSE()),"")</f>
        <v>0</v>
      </c>
      <c r="AB196" s="1"/>
    </row>
    <row r="197" customFormat="false" ht="15" hidden="false" customHeight="false" outlineLevel="0" collapsed="false">
      <c r="A197" s="1" t="s">
        <v>327</v>
      </c>
      <c r="B197" s="1" t="s">
        <v>19</v>
      </c>
      <c r="C197" s="1" t="s">
        <v>1120</v>
      </c>
      <c r="D197" s="0" t="s">
        <v>1003</v>
      </c>
      <c r="E197" s="0" t="n">
        <v>2</v>
      </c>
      <c r="F197" s="0" t="n">
        <v>0</v>
      </c>
      <c r="G197" s="15" t="n">
        <v>0</v>
      </c>
      <c r="H197" s="0" t="n">
        <v>0</v>
      </c>
      <c r="I197" s="15" t="n">
        <v>0</v>
      </c>
      <c r="J197" s="0" t="n">
        <v>27</v>
      </c>
      <c r="K197" s="14" t="n">
        <v>0.0629</v>
      </c>
      <c r="M197" s="0" t="s">
        <v>327</v>
      </c>
      <c r="N197" s="0" t="str">
        <f aca="false">IFERROR(VLOOKUP(A197,C$3:K$433,2,FALSE()),"")</f>
        <v>LB</v>
      </c>
      <c r="O197" s="0" t="n">
        <f aca="false">IFERROR(VLOOKUP(A197,C$3:K$433,3,FALSE()),"")</f>
        <v>16</v>
      </c>
      <c r="P197" s="0" t="n">
        <f aca="false">IFERROR(VLOOKUP(A197,C$3:K$433,4,FALSE()),"")</f>
        <v>0</v>
      </c>
      <c r="Q197" s="0" t="n">
        <f aca="false">IFERROR(VLOOKUP(A197,C$3:K$433,6,FALSE()),"")</f>
        <v>133</v>
      </c>
      <c r="R197" s="0" t="n">
        <f aca="false">IFERROR(VLOOKUP(A197,C$3:K$433,8,FALSE()),"")</f>
        <v>309</v>
      </c>
      <c r="AB197" s="1"/>
    </row>
    <row r="198" customFormat="false" ht="15" hidden="false" customHeight="false" outlineLevel="0" collapsed="false">
      <c r="A198" s="1" t="s">
        <v>328</v>
      </c>
      <c r="B198" s="1" t="s">
        <v>85</v>
      </c>
      <c r="C198" s="1" t="s">
        <v>562</v>
      </c>
      <c r="D198" s="0" t="s">
        <v>504</v>
      </c>
      <c r="E198" s="0" t="n">
        <v>10</v>
      </c>
      <c r="F198" s="0" t="n">
        <v>0</v>
      </c>
      <c r="G198" s="15" t="n">
        <v>0</v>
      </c>
      <c r="H198" s="0" t="n">
        <v>0</v>
      </c>
      <c r="I198" s="15" t="n">
        <v>0</v>
      </c>
      <c r="J198" s="0" t="n">
        <v>103</v>
      </c>
      <c r="K198" s="14" t="n">
        <v>0.2124</v>
      </c>
      <c r="M198" s="0" t="s">
        <v>328</v>
      </c>
      <c r="N198" s="0" t="str">
        <f aca="false">IFERROR(VLOOKUP(A198,C$3:K$433,2,FALSE()),"")</f>
        <v>DT</v>
      </c>
      <c r="O198" s="0" t="n">
        <f aca="false">IFERROR(VLOOKUP(A198,C$3:K$433,3,FALSE()),"")</f>
        <v>1</v>
      </c>
      <c r="P198" s="0" t="n">
        <f aca="false">IFERROR(VLOOKUP(A198,C$3:K$433,4,FALSE()),"")</f>
        <v>0</v>
      </c>
      <c r="Q198" s="0" t="n">
        <f aca="false">IFERROR(VLOOKUP(A198,C$3:K$433,6,FALSE()),"")</f>
        <v>3</v>
      </c>
      <c r="R198" s="0" t="n">
        <f aca="false">IFERROR(VLOOKUP(A198,C$3:K$433,8,FALSE()),"")</f>
        <v>0</v>
      </c>
      <c r="AB198" s="1"/>
    </row>
    <row r="199" customFormat="false" ht="15" hidden="false" customHeight="false" outlineLevel="0" collapsed="false">
      <c r="A199" s="1" t="s">
        <v>329</v>
      </c>
      <c r="B199" s="1" t="s">
        <v>80</v>
      </c>
      <c r="C199" s="1" t="s">
        <v>563</v>
      </c>
      <c r="D199" s="0" t="s">
        <v>37</v>
      </c>
      <c r="E199" s="0" t="n">
        <v>11</v>
      </c>
      <c r="F199" s="0" t="n">
        <v>0</v>
      </c>
      <c r="G199" s="15" t="n">
        <v>0</v>
      </c>
      <c r="H199" s="0" t="n">
        <v>1</v>
      </c>
      <c r="I199" s="14" t="n">
        <v>0.0009</v>
      </c>
      <c r="J199" s="0" t="n">
        <v>166</v>
      </c>
      <c r="K199" s="14" t="n">
        <v>0.3897</v>
      </c>
      <c r="M199" s="0" t="s">
        <v>329</v>
      </c>
      <c r="N199" s="0" t="str">
        <f aca="false">IFERROR(VLOOKUP(A199,C$3:K$433,2,FALSE()),"")</f>
        <v/>
      </c>
      <c r="O199" s="0" t="str">
        <f aca="false">IFERROR(VLOOKUP(A199,C$3:K$433,3,FALSE()),"")</f>
        <v/>
      </c>
      <c r="P199" s="0" t="str">
        <f aca="false">IFERROR(VLOOKUP(A199,C$3:K$433,4,FALSE()),"")</f>
        <v/>
      </c>
      <c r="Q199" s="0" t="str">
        <f aca="false">IFERROR(VLOOKUP(A199,C$3:K$433,6,FALSE()),"")</f>
        <v/>
      </c>
      <c r="R199" s="0" t="str">
        <f aca="false">IFERROR(VLOOKUP(A199,C$3:K$433,8,FALSE()),"")</f>
        <v/>
      </c>
      <c r="AB199" s="1"/>
    </row>
    <row r="200" customFormat="false" ht="15" hidden="false" customHeight="false" outlineLevel="0" collapsed="false">
      <c r="A200" s="1" t="s">
        <v>331</v>
      </c>
      <c r="B200" s="1" t="s">
        <v>24</v>
      </c>
      <c r="C200" s="1" t="s">
        <v>564</v>
      </c>
      <c r="D200" s="0" t="s">
        <v>47</v>
      </c>
      <c r="E200" s="0" t="n">
        <v>16</v>
      </c>
      <c r="F200" s="0" t="n">
        <v>0</v>
      </c>
      <c r="G200" s="15" t="n">
        <v>0</v>
      </c>
      <c r="H200" s="0" t="n">
        <v>552</v>
      </c>
      <c r="I200" s="14" t="n">
        <v>0.4817</v>
      </c>
      <c r="J200" s="0" t="n">
        <v>219</v>
      </c>
      <c r="K200" s="14" t="n">
        <v>0.4867</v>
      </c>
      <c r="M200" s="0" t="s">
        <v>331</v>
      </c>
      <c r="N200" s="0" t="str">
        <f aca="false">IFERROR(VLOOKUP(A200,C$3:K$433,2,FALSE()),"")</f>
        <v/>
      </c>
      <c r="O200" s="0" t="str">
        <f aca="false">IFERROR(VLOOKUP(A200,C$3:K$433,3,FALSE()),"")</f>
        <v/>
      </c>
      <c r="P200" s="0" t="str">
        <f aca="false">IFERROR(VLOOKUP(A200,C$3:K$433,4,FALSE()),"")</f>
        <v/>
      </c>
      <c r="Q200" s="0" t="str">
        <f aca="false">IFERROR(VLOOKUP(A200,C$3:K$433,6,FALSE()),"")</f>
        <v/>
      </c>
      <c r="R200" s="0" t="str">
        <f aca="false">IFERROR(VLOOKUP(A200,C$3:K$433,8,FALSE()),"")</f>
        <v/>
      </c>
      <c r="AB200" s="1"/>
    </row>
    <row r="201" customFormat="false" ht="15" hidden="false" customHeight="false" outlineLevel="0" collapsed="false">
      <c r="A201" s="1" t="s">
        <v>333</v>
      </c>
      <c r="B201" s="1" t="s">
        <v>85</v>
      </c>
      <c r="C201" s="1" t="s">
        <v>572</v>
      </c>
      <c r="D201" s="0" t="s">
        <v>47</v>
      </c>
      <c r="E201" s="0" t="n">
        <v>16</v>
      </c>
      <c r="F201" s="0" t="n">
        <v>0</v>
      </c>
      <c r="G201" s="15" t="n">
        <v>0</v>
      </c>
      <c r="H201" s="0" t="n">
        <v>654</v>
      </c>
      <c r="I201" s="14" t="n">
        <v>0.5956</v>
      </c>
      <c r="J201" s="0" t="n">
        <v>223</v>
      </c>
      <c r="K201" s="14" t="n">
        <v>0.4675</v>
      </c>
      <c r="M201" s="0" t="s">
        <v>333</v>
      </c>
      <c r="N201" s="0" t="str">
        <f aca="false">IFERROR(VLOOKUP(A201,C$3:K$433,2,FALSE()),"")</f>
        <v/>
      </c>
      <c r="O201" s="0" t="str">
        <f aca="false">IFERROR(VLOOKUP(A201,C$3:K$433,3,FALSE()),"")</f>
        <v/>
      </c>
      <c r="P201" s="0" t="str">
        <f aca="false">IFERROR(VLOOKUP(A201,C$3:K$433,4,FALSE()),"")</f>
        <v/>
      </c>
      <c r="Q201" s="0" t="str">
        <f aca="false">IFERROR(VLOOKUP(A201,C$3:K$433,6,FALSE()),"")</f>
        <v/>
      </c>
      <c r="R201" s="0" t="str">
        <f aca="false">IFERROR(VLOOKUP(A201,C$3:K$433,8,FALSE()),"")</f>
        <v/>
      </c>
      <c r="AB201" s="1"/>
    </row>
    <row r="202" customFormat="false" ht="15" hidden="false" customHeight="false" outlineLevel="0" collapsed="false">
      <c r="A202" s="1" t="s">
        <v>335</v>
      </c>
      <c r="B202" s="1" t="s">
        <v>34</v>
      </c>
      <c r="C202" s="1" t="s">
        <v>576</v>
      </c>
      <c r="D202" s="0" t="s">
        <v>85</v>
      </c>
      <c r="E202" s="0" t="n">
        <v>1</v>
      </c>
      <c r="F202" s="0" t="n">
        <v>0</v>
      </c>
      <c r="G202" s="15" t="n">
        <v>0</v>
      </c>
      <c r="H202" s="0" t="n">
        <v>45</v>
      </c>
      <c r="I202" s="14" t="n">
        <v>0.0409</v>
      </c>
      <c r="J202" s="0" t="n">
        <v>4</v>
      </c>
      <c r="K202" s="14" t="n">
        <v>0.0087</v>
      </c>
      <c r="M202" s="0" t="s">
        <v>335</v>
      </c>
      <c r="N202" s="0" t="str">
        <f aca="false">IFERROR(VLOOKUP(A202,C$3:K$433,2,FALSE()),"")</f>
        <v/>
      </c>
      <c r="O202" s="0" t="str">
        <f aca="false">IFERROR(VLOOKUP(A202,C$3:K$433,3,FALSE()),"")</f>
        <v/>
      </c>
      <c r="P202" s="0" t="str">
        <f aca="false">IFERROR(VLOOKUP(A202,C$3:K$433,4,FALSE()),"")</f>
        <v/>
      </c>
      <c r="Q202" s="0" t="str">
        <f aca="false">IFERROR(VLOOKUP(A202,C$3:K$433,6,FALSE()),"")</f>
        <v/>
      </c>
      <c r="R202" s="0" t="str">
        <f aca="false">IFERROR(VLOOKUP(A202,C$3:K$433,8,FALSE()),"")</f>
        <v/>
      </c>
      <c r="AB202" s="1"/>
    </row>
    <row r="203" customFormat="false" ht="15" hidden="false" customHeight="false" outlineLevel="0" collapsed="false">
      <c r="A203" s="1" t="s">
        <v>337</v>
      </c>
      <c r="B203" s="1" t="s">
        <v>37</v>
      </c>
      <c r="C203" s="1" t="s">
        <v>576</v>
      </c>
      <c r="D203" s="0" t="s">
        <v>85</v>
      </c>
      <c r="E203" s="0" t="n">
        <v>3</v>
      </c>
      <c r="F203" s="0" t="n">
        <v>0</v>
      </c>
      <c r="G203" s="15" t="n">
        <v>0</v>
      </c>
      <c r="H203" s="0" t="n">
        <v>44</v>
      </c>
      <c r="I203" s="14" t="n">
        <v>0.0427</v>
      </c>
      <c r="J203" s="0" t="n">
        <v>4</v>
      </c>
      <c r="K203" s="14" t="n">
        <v>0.0088</v>
      </c>
      <c r="M203" s="0" t="s">
        <v>337</v>
      </c>
      <c r="N203" s="0" t="str">
        <f aca="false">IFERROR(VLOOKUP(A203,C$3:K$433,2,FALSE()),"")</f>
        <v/>
      </c>
      <c r="O203" s="0" t="str">
        <f aca="false">IFERROR(VLOOKUP(A203,C$3:K$433,3,FALSE()),"")</f>
        <v/>
      </c>
      <c r="P203" s="0" t="str">
        <f aca="false">IFERROR(VLOOKUP(A203,C$3:K$433,4,FALSE()),"")</f>
        <v/>
      </c>
      <c r="Q203" s="0" t="str">
        <f aca="false">IFERROR(VLOOKUP(A203,C$3:K$433,6,FALSE()),"")</f>
        <v/>
      </c>
      <c r="R203" s="0" t="str">
        <f aca="false">IFERROR(VLOOKUP(A203,C$3:K$433,8,FALSE()),"")</f>
        <v/>
      </c>
      <c r="AB203" s="1"/>
    </row>
    <row r="204" customFormat="false" ht="15" hidden="false" customHeight="false" outlineLevel="0" collapsed="false">
      <c r="A204" s="1" t="s">
        <v>339</v>
      </c>
      <c r="B204" s="1" t="s">
        <v>34</v>
      </c>
      <c r="C204" s="1" t="s">
        <v>577</v>
      </c>
      <c r="D204" s="0" t="s">
        <v>34</v>
      </c>
      <c r="E204" s="0" t="n">
        <v>16</v>
      </c>
      <c r="F204" s="0" t="n">
        <v>382</v>
      </c>
      <c r="G204" s="14" t="n">
        <v>0.373</v>
      </c>
      <c r="H204" s="0" t="n">
        <v>0</v>
      </c>
      <c r="I204" s="15" t="n">
        <v>0</v>
      </c>
      <c r="J204" s="0" t="n">
        <v>191</v>
      </c>
      <c r="K204" s="14" t="n">
        <v>0.4515</v>
      </c>
      <c r="M204" s="0" t="s">
        <v>339</v>
      </c>
      <c r="N204" s="0" t="str">
        <f aca="false">IFERROR(VLOOKUP(A204,C$3:K$433,2,FALSE()),"")</f>
        <v/>
      </c>
      <c r="O204" s="0" t="str">
        <f aca="false">IFERROR(VLOOKUP(A204,C$3:K$433,3,FALSE()),"")</f>
        <v/>
      </c>
      <c r="P204" s="0" t="str">
        <f aca="false">IFERROR(VLOOKUP(A204,C$3:K$433,4,FALSE()),"")</f>
        <v/>
      </c>
      <c r="Q204" s="0" t="str">
        <f aca="false">IFERROR(VLOOKUP(A204,C$3:K$433,6,FALSE()),"")</f>
        <v/>
      </c>
      <c r="R204" s="0" t="str">
        <f aca="false">IFERROR(VLOOKUP(A204,C$3:K$433,8,FALSE()),"")</f>
        <v/>
      </c>
      <c r="AB204" s="1"/>
    </row>
    <row r="205" customFormat="false" ht="15" hidden="false" customHeight="false" outlineLevel="0" collapsed="false">
      <c r="A205" s="1" t="s">
        <v>341</v>
      </c>
      <c r="B205" s="1" t="s">
        <v>47</v>
      </c>
      <c r="C205" s="1" t="s">
        <v>1178</v>
      </c>
      <c r="D205" s="0" t="s">
        <v>1003</v>
      </c>
      <c r="E205" s="0" t="n">
        <v>7</v>
      </c>
      <c r="F205" s="0" t="n">
        <v>0</v>
      </c>
      <c r="G205" s="15" t="n">
        <v>0</v>
      </c>
      <c r="H205" s="0" t="n">
        <v>0</v>
      </c>
      <c r="I205" s="15" t="n">
        <v>0</v>
      </c>
      <c r="J205" s="0" t="n">
        <v>44</v>
      </c>
      <c r="K205" s="14" t="n">
        <v>0.1043</v>
      </c>
      <c r="M205" s="0" t="s">
        <v>341</v>
      </c>
      <c r="N205" s="0" t="str">
        <f aca="false">IFERROR(VLOOKUP(A205,C$3:K$433,2,FALSE()),"")</f>
        <v/>
      </c>
      <c r="O205" s="0" t="str">
        <f aca="false">IFERROR(VLOOKUP(A205,C$3:K$433,3,FALSE()),"")</f>
        <v/>
      </c>
      <c r="P205" s="0" t="str">
        <f aca="false">IFERROR(VLOOKUP(A205,C$3:K$433,4,FALSE()),"")</f>
        <v/>
      </c>
      <c r="Q205" s="0" t="str">
        <f aca="false">IFERROR(VLOOKUP(A205,C$3:K$433,6,FALSE()),"")</f>
        <v/>
      </c>
      <c r="R205" s="0" t="str">
        <f aca="false">IFERROR(VLOOKUP(A205,C$3:K$433,8,FALSE()),"")</f>
        <v/>
      </c>
      <c r="AB205" s="1"/>
    </row>
    <row r="206" customFormat="false" ht="15" hidden="false" customHeight="false" outlineLevel="0" collapsed="false">
      <c r="A206" s="1" t="s">
        <v>342</v>
      </c>
      <c r="B206" s="1" t="s">
        <v>34</v>
      </c>
      <c r="C206" s="1" t="s">
        <v>1178</v>
      </c>
      <c r="D206" s="0" t="s">
        <v>1003</v>
      </c>
      <c r="E206" s="0" t="n">
        <v>2</v>
      </c>
      <c r="F206" s="0" t="n">
        <v>0</v>
      </c>
      <c r="G206" s="15" t="n">
        <v>0</v>
      </c>
      <c r="H206" s="0" t="n">
        <v>0</v>
      </c>
      <c r="I206" s="15" t="n">
        <v>0</v>
      </c>
      <c r="J206" s="0" t="n">
        <v>36</v>
      </c>
      <c r="K206" s="14" t="n">
        <v>0.0807</v>
      </c>
      <c r="M206" s="0" t="s">
        <v>342</v>
      </c>
      <c r="N206" s="0" t="str">
        <f aca="false">IFERROR(VLOOKUP(A206,C$3:K$433,2,FALSE()),"")</f>
        <v/>
      </c>
      <c r="O206" s="0" t="str">
        <f aca="false">IFERROR(VLOOKUP(A206,C$3:K$433,3,FALSE()),"")</f>
        <v/>
      </c>
      <c r="P206" s="0" t="str">
        <f aca="false">IFERROR(VLOOKUP(A206,C$3:K$433,4,FALSE()),"")</f>
        <v/>
      </c>
      <c r="Q206" s="0" t="str">
        <f aca="false">IFERROR(VLOOKUP(A206,C$3:K$433,6,FALSE()),"")</f>
        <v/>
      </c>
      <c r="R206" s="0" t="str">
        <f aca="false">IFERROR(VLOOKUP(A206,C$3:K$433,8,FALSE()),"")</f>
        <v/>
      </c>
      <c r="AB206" s="1"/>
    </row>
    <row r="207" customFormat="false" ht="15" hidden="false" customHeight="false" outlineLevel="0" collapsed="false">
      <c r="A207" s="1" t="s">
        <v>343</v>
      </c>
      <c r="B207" s="1" t="s">
        <v>34</v>
      </c>
      <c r="C207" s="1" t="s">
        <v>1178</v>
      </c>
      <c r="D207" s="0" t="s">
        <v>1003</v>
      </c>
      <c r="E207" s="0" t="n">
        <v>1</v>
      </c>
      <c r="F207" s="0" t="n">
        <v>0</v>
      </c>
      <c r="G207" s="15" t="n">
        <v>0</v>
      </c>
      <c r="H207" s="0" t="n">
        <v>0</v>
      </c>
      <c r="I207" s="15" t="n">
        <v>0</v>
      </c>
      <c r="J207" s="0" t="n">
        <v>9</v>
      </c>
      <c r="K207" s="14" t="n">
        <v>0.0189</v>
      </c>
      <c r="M207" s="0" t="s">
        <v>343</v>
      </c>
      <c r="N207" s="0" t="str">
        <f aca="false">IFERROR(VLOOKUP(A207,C$3:K$433,2,FALSE()),"")</f>
        <v>WR</v>
      </c>
      <c r="O207" s="0" t="n">
        <f aca="false">IFERROR(VLOOKUP(A207,C$3:K$433,3,FALSE()),"")</f>
        <v>2</v>
      </c>
      <c r="P207" s="0" t="n">
        <f aca="false">IFERROR(VLOOKUP(A207,C$3:K$433,4,FALSE()),"")</f>
        <v>89</v>
      </c>
      <c r="Q207" s="0" t="n">
        <f aca="false">IFERROR(VLOOKUP(A207,C$3:K$433,6,FALSE()),"")</f>
        <v>0</v>
      </c>
      <c r="R207" s="0" t="n">
        <f aca="false">IFERROR(VLOOKUP(A207,C$3:K$433,8,FALSE()),"")</f>
        <v>6</v>
      </c>
      <c r="AB207" s="1"/>
    </row>
    <row r="208" customFormat="false" ht="15" hidden="false" customHeight="false" outlineLevel="0" collapsed="false">
      <c r="A208" s="1" t="s">
        <v>344</v>
      </c>
      <c r="B208" s="1" t="s">
        <v>47</v>
      </c>
      <c r="C208" s="1" t="s">
        <v>580</v>
      </c>
      <c r="D208" s="0" t="s">
        <v>34</v>
      </c>
      <c r="E208" s="0" t="n">
        <v>4</v>
      </c>
      <c r="F208" s="0" t="n">
        <v>74</v>
      </c>
      <c r="G208" s="14" t="n">
        <v>0.0703</v>
      </c>
      <c r="H208" s="0" t="n">
        <v>0</v>
      </c>
      <c r="I208" s="15" t="n">
        <v>0</v>
      </c>
      <c r="J208" s="0" t="n">
        <v>9</v>
      </c>
      <c r="K208" s="14" t="n">
        <v>0.0206</v>
      </c>
      <c r="M208" s="0" t="s">
        <v>344</v>
      </c>
      <c r="N208" s="0" t="str">
        <f aca="false">IFERROR(VLOOKUP(A208,C$3:K$433,2,FALSE()),"")</f>
        <v/>
      </c>
      <c r="O208" s="0" t="str">
        <f aca="false">IFERROR(VLOOKUP(A208,C$3:K$433,3,FALSE()),"")</f>
        <v/>
      </c>
      <c r="P208" s="0" t="str">
        <f aca="false">IFERROR(VLOOKUP(A208,C$3:K$433,4,FALSE()),"")</f>
        <v/>
      </c>
      <c r="Q208" s="0" t="str">
        <f aca="false">IFERROR(VLOOKUP(A208,C$3:K$433,6,FALSE()),"")</f>
        <v/>
      </c>
      <c r="R208" s="0" t="str">
        <f aca="false">IFERROR(VLOOKUP(A208,C$3:K$433,8,FALSE()),"")</f>
        <v/>
      </c>
      <c r="AB208" s="1"/>
    </row>
    <row r="209" customFormat="false" ht="15" hidden="false" customHeight="false" outlineLevel="0" collapsed="false">
      <c r="A209" s="1" t="s">
        <v>345</v>
      </c>
      <c r="B209" s="1" t="s">
        <v>37</v>
      </c>
      <c r="C209" s="1" t="s">
        <v>580</v>
      </c>
      <c r="D209" s="0" t="s">
        <v>34</v>
      </c>
      <c r="E209" s="0" t="n">
        <v>9</v>
      </c>
      <c r="F209" s="0" t="n">
        <v>176</v>
      </c>
      <c r="G209" s="14" t="n">
        <v>0.1651</v>
      </c>
      <c r="H209" s="0" t="n">
        <v>0</v>
      </c>
      <c r="I209" s="15" t="n">
        <v>0</v>
      </c>
      <c r="J209" s="0" t="n">
        <v>53</v>
      </c>
      <c r="K209" s="14" t="n">
        <v>0.1207</v>
      </c>
      <c r="M209" s="0" t="s">
        <v>345</v>
      </c>
      <c r="N209" s="0" t="str">
        <f aca="false">IFERROR(VLOOKUP(A209,C$3:K$433,2,FALSE()),"")</f>
        <v/>
      </c>
      <c r="O209" s="0" t="str">
        <f aca="false">IFERROR(VLOOKUP(A209,C$3:K$433,3,FALSE()),"")</f>
        <v/>
      </c>
      <c r="P209" s="0" t="str">
        <f aca="false">IFERROR(VLOOKUP(A209,C$3:K$433,4,FALSE()),"")</f>
        <v/>
      </c>
      <c r="Q209" s="0" t="str">
        <f aca="false">IFERROR(VLOOKUP(A209,C$3:K$433,6,FALSE()),"")</f>
        <v/>
      </c>
      <c r="R209" s="0" t="str">
        <f aca="false">IFERROR(VLOOKUP(A209,C$3:K$433,8,FALSE()),"")</f>
        <v/>
      </c>
      <c r="AB209" s="1"/>
    </row>
    <row r="210" customFormat="false" ht="15" hidden="false" customHeight="false" outlineLevel="0" collapsed="false">
      <c r="A210" s="1" t="s">
        <v>346</v>
      </c>
      <c r="B210" s="1" t="s">
        <v>40</v>
      </c>
      <c r="C210" s="1" t="s">
        <v>1179</v>
      </c>
      <c r="D210" s="0" t="s">
        <v>34</v>
      </c>
      <c r="E210" s="0" t="n">
        <v>6</v>
      </c>
      <c r="F210" s="0" t="n">
        <v>33</v>
      </c>
      <c r="G210" s="14" t="n">
        <v>0.0305</v>
      </c>
      <c r="H210" s="0" t="n">
        <v>0</v>
      </c>
      <c r="I210" s="15" t="n">
        <v>0</v>
      </c>
      <c r="J210" s="0" t="n">
        <v>97</v>
      </c>
      <c r="K210" s="14" t="n">
        <v>0.2156</v>
      </c>
      <c r="M210" s="0" t="s">
        <v>346</v>
      </c>
      <c r="N210" s="0" t="str">
        <f aca="false">IFERROR(VLOOKUP(A210,C$3:K$433,2,FALSE()),"")</f>
        <v/>
      </c>
      <c r="O210" s="0" t="str">
        <f aca="false">IFERROR(VLOOKUP(A210,C$3:K$433,3,FALSE()),"")</f>
        <v/>
      </c>
      <c r="P210" s="0" t="str">
        <f aca="false">IFERROR(VLOOKUP(A210,C$3:K$433,4,FALSE()),"")</f>
        <v/>
      </c>
      <c r="Q210" s="0" t="str">
        <f aca="false">IFERROR(VLOOKUP(A210,C$3:K$433,6,FALSE()),"")</f>
        <v/>
      </c>
      <c r="R210" s="0" t="str">
        <f aca="false">IFERROR(VLOOKUP(A210,C$3:K$433,8,FALSE()),"")</f>
        <v/>
      </c>
      <c r="AB210" s="1"/>
    </row>
    <row r="211" customFormat="false" ht="15" hidden="false" customHeight="false" outlineLevel="0" collapsed="false">
      <c r="A211" s="1" t="s">
        <v>347</v>
      </c>
      <c r="B211" s="1" t="s">
        <v>55</v>
      </c>
      <c r="C211" s="1" t="s">
        <v>1179</v>
      </c>
      <c r="D211" s="0" t="s">
        <v>34</v>
      </c>
      <c r="E211" s="0" t="n">
        <v>2</v>
      </c>
      <c r="F211" s="0" t="n">
        <v>0</v>
      </c>
      <c r="G211" s="15" t="n">
        <v>0</v>
      </c>
      <c r="H211" s="0" t="n">
        <v>0</v>
      </c>
      <c r="I211" s="15" t="n">
        <v>0</v>
      </c>
      <c r="J211" s="0" t="n">
        <v>21</v>
      </c>
      <c r="K211" s="14" t="n">
        <v>0.0447</v>
      </c>
      <c r="M211" s="0" t="s">
        <v>347</v>
      </c>
      <c r="N211" s="0" t="str">
        <f aca="false">IFERROR(VLOOKUP(A211,C$3:K$433,2,FALSE()),"")</f>
        <v/>
      </c>
      <c r="O211" s="0" t="str">
        <f aca="false">IFERROR(VLOOKUP(A211,C$3:K$433,3,FALSE()),"")</f>
        <v/>
      </c>
      <c r="P211" s="0" t="str">
        <f aca="false">IFERROR(VLOOKUP(A211,C$3:K$433,4,FALSE()),"")</f>
        <v/>
      </c>
      <c r="Q211" s="0" t="str">
        <f aca="false">IFERROR(VLOOKUP(A211,C$3:K$433,6,FALSE()),"")</f>
        <v/>
      </c>
      <c r="R211" s="0" t="str">
        <f aca="false">IFERROR(VLOOKUP(A211,C$3:K$433,8,FALSE()),"")</f>
        <v/>
      </c>
      <c r="AB211" s="1"/>
    </row>
    <row r="212" customFormat="false" ht="15" hidden="false" customHeight="false" outlineLevel="0" collapsed="false">
      <c r="A212" s="1" t="s">
        <v>348</v>
      </c>
      <c r="B212" s="1" t="s">
        <v>55</v>
      </c>
      <c r="C212" s="31" t="s">
        <v>587</v>
      </c>
      <c r="D212" s="31" t="s">
        <v>34</v>
      </c>
      <c r="E212" s="0" t="n">
        <v>7</v>
      </c>
      <c r="F212" s="31" t="n">
        <v>133</v>
      </c>
      <c r="G212" s="33" t="n">
        <v>0.1245</v>
      </c>
      <c r="H212" s="31" t="n">
        <v>0</v>
      </c>
      <c r="I212" s="32" t="n">
        <v>0</v>
      </c>
      <c r="J212" s="31" t="n">
        <v>16</v>
      </c>
      <c r="K212" s="33" t="n">
        <v>0.037</v>
      </c>
      <c r="M212" s="0" t="s">
        <v>348</v>
      </c>
      <c r="N212" s="0" t="str">
        <f aca="false">IFERROR(VLOOKUP(A212,C$3:K$433,2,FALSE()),"")</f>
        <v>LB</v>
      </c>
      <c r="O212" s="0" t="n">
        <f aca="false">IFERROR(VLOOKUP(A212,C$3:K$433,3,FALSE()),"")</f>
        <v>7</v>
      </c>
      <c r="P212" s="0" t="n">
        <f aca="false">IFERROR(VLOOKUP(A212,C$3:K$433,4,FALSE()),"")</f>
        <v>0</v>
      </c>
      <c r="Q212" s="0" t="n">
        <f aca="false">IFERROR(VLOOKUP(A212,C$3:K$433,6,FALSE()),"")</f>
        <v>44</v>
      </c>
      <c r="R212" s="0" t="n">
        <f aca="false">IFERROR(VLOOKUP(A212,C$3:K$433,8,FALSE()),"")</f>
        <v>142</v>
      </c>
      <c r="AB212" s="1"/>
    </row>
    <row r="213" customFormat="false" ht="15" hidden="false" customHeight="false" outlineLevel="0" collapsed="false">
      <c r="A213" s="1" t="s">
        <v>349</v>
      </c>
      <c r="B213" s="1" t="s">
        <v>34</v>
      </c>
      <c r="C213" s="1" t="s">
        <v>1180</v>
      </c>
      <c r="D213" s="0" t="s">
        <v>1003</v>
      </c>
      <c r="E213" s="0" t="n">
        <v>9</v>
      </c>
      <c r="F213" s="0" t="n">
        <v>0</v>
      </c>
      <c r="G213" s="15" t="n">
        <v>0</v>
      </c>
      <c r="H213" s="0" t="n">
        <v>55</v>
      </c>
      <c r="I213" s="14" t="n">
        <v>0.0557</v>
      </c>
      <c r="J213" s="0" t="n">
        <v>163</v>
      </c>
      <c r="K213" s="14" t="n">
        <v>0.3575</v>
      </c>
      <c r="M213" s="0" t="s">
        <v>349</v>
      </c>
      <c r="N213" s="0" t="str">
        <f aca="false">IFERROR(VLOOKUP(A213,C$3:K$433,2,FALSE()),"")</f>
        <v/>
      </c>
      <c r="O213" s="0" t="str">
        <f aca="false">IFERROR(VLOOKUP(A213,C$3:K$433,3,FALSE()),"")</f>
        <v/>
      </c>
      <c r="P213" s="0" t="str">
        <f aca="false">IFERROR(VLOOKUP(A213,C$3:K$433,4,FALSE()),"")</f>
        <v/>
      </c>
      <c r="Q213" s="0" t="str">
        <f aca="false">IFERROR(VLOOKUP(A213,C$3:K$433,6,FALSE()),"")</f>
        <v/>
      </c>
      <c r="R213" s="0" t="str">
        <f aca="false">IFERROR(VLOOKUP(A213,C$3:K$433,8,FALSE()),"")</f>
        <v/>
      </c>
      <c r="AB213" s="1"/>
    </row>
    <row r="214" customFormat="false" ht="15" hidden="false" customHeight="false" outlineLevel="0" collapsed="false">
      <c r="A214" s="1" t="s">
        <v>351</v>
      </c>
      <c r="B214" s="1" t="s">
        <v>27</v>
      </c>
      <c r="C214" s="1" t="s">
        <v>1180</v>
      </c>
      <c r="D214" s="0" t="s">
        <v>1209</v>
      </c>
      <c r="E214" s="0" t="n">
        <v>4</v>
      </c>
      <c r="F214" s="0" t="n">
        <v>0</v>
      </c>
      <c r="G214" s="15" t="n">
        <v>0</v>
      </c>
      <c r="H214" s="0" t="n">
        <v>47</v>
      </c>
      <c r="I214" s="14" t="n">
        <v>0.0432</v>
      </c>
      <c r="J214" s="0" t="n">
        <v>12</v>
      </c>
      <c r="K214" s="14" t="n">
        <v>0.0255</v>
      </c>
      <c r="M214" s="0" t="s">
        <v>351</v>
      </c>
      <c r="N214" s="0" t="str">
        <f aca="false">IFERROR(VLOOKUP(A214,C$3:K$433,2,FALSE()),"")</f>
        <v/>
      </c>
      <c r="O214" s="0" t="str">
        <f aca="false">IFERROR(VLOOKUP(A214,C$3:K$433,3,FALSE()),"")</f>
        <v/>
      </c>
      <c r="P214" s="0" t="str">
        <f aca="false">IFERROR(VLOOKUP(A214,C$3:K$433,4,FALSE()),"")</f>
        <v/>
      </c>
      <c r="Q214" s="0" t="str">
        <f aca="false">IFERROR(VLOOKUP(A214,C$3:K$433,6,FALSE()),"")</f>
        <v/>
      </c>
      <c r="R214" s="0" t="str">
        <f aca="false">IFERROR(VLOOKUP(A214,C$3:K$433,8,FALSE()),"")</f>
        <v/>
      </c>
      <c r="AB214" s="1"/>
    </row>
    <row r="215" customFormat="false" ht="15" hidden="false" customHeight="false" outlineLevel="0" collapsed="false">
      <c r="A215" s="1" t="s">
        <v>352</v>
      </c>
      <c r="B215" s="1" t="s">
        <v>34</v>
      </c>
      <c r="C215" s="1" t="s">
        <v>1181</v>
      </c>
      <c r="D215" s="0" t="s">
        <v>47</v>
      </c>
      <c r="E215" s="0" t="n">
        <v>1</v>
      </c>
      <c r="F215" s="0" t="n">
        <v>0</v>
      </c>
      <c r="G215" s="15" t="n">
        <v>0</v>
      </c>
      <c r="H215" s="0" t="n">
        <v>50</v>
      </c>
      <c r="I215" s="14" t="n">
        <v>0.0454</v>
      </c>
      <c r="J215" s="0" t="n">
        <v>19</v>
      </c>
      <c r="K215" s="14" t="n">
        <v>0.0411</v>
      </c>
      <c r="M215" s="0" t="s">
        <v>352</v>
      </c>
      <c r="N215" s="0" t="str">
        <f aca="false">IFERROR(VLOOKUP(A215,C$3:K$433,2,FALSE()),"")</f>
        <v/>
      </c>
      <c r="O215" s="0" t="str">
        <f aca="false">IFERROR(VLOOKUP(A215,C$3:K$433,3,FALSE()),"")</f>
        <v/>
      </c>
      <c r="P215" s="0" t="str">
        <f aca="false">IFERROR(VLOOKUP(A215,C$3:K$433,4,FALSE()),"")</f>
        <v/>
      </c>
      <c r="Q215" s="0" t="str">
        <f aca="false">IFERROR(VLOOKUP(A215,C$3:K$433,6,FALSE()),"")</f>
        <v/>
      </c>
      <c r="R215" s="0" t="str">
        <f aca="false">IFERROR(VLOOKUP(A215,C$3:K$433,8,FALSE()),"")</f>
        <v/>
      </c>
      <c r="AB215" s="1"/>
    </row>
    <row r="216" customFormat="false" ht="15" hidden="false" customHeight="false" outlineLevel="0" collapsed="false">
      <c r="A216" s="1" t="s">
        <v>353</v>
      </c>
      <c r="B216" s="1" t="s">
        <v>19</v>
      </c>
      <c r="C216" s="1" t="s">
        <v>1181</v>
      </c>
      <c r="D216" s="0" t="s">
        <v>47</v>
      </c>
      <c r="E216" s="0" t="n">
        <v>1</v>
      </c>
      <c r="F216" s="0" t="n">
        <v>0</v>
      </c>
      <c r="G216" s="15" t="n">
        <v>0</v>
      </c>
      <c r="H216" s="0" t="n">
        <v>0</v>
      </c>
      <c r="I216" s="15" t="n">
        <v>0</v>
      </c>
      <c r="J216" s="0" t="n">
        <v>10</v>
      </c>
      <c r="K216" s="14" t="n">
        <v>0.0216</v>
      </c>
      <c r="M216" s="0" t="s">
        <v>353</v>
      </c>
      <c r="N216" s="0" t="str">
        <f aca="false">IFERROR(VLOOKUP(A216,C$3:K$433,2,FALSE()),"")</f>
        <v>LB</v>
      </c>
      <c r="O216" s="0" t="n">
        <f aca="false">IFERROR(VLOOKUP(A216,C$3:K$433,3,FALSE()),"")</f>
        <v>7</v>
      </c>
      <c r="P216" s="0" t="n">
        <f aca="false">IFERROR(VLOOKUP(A216,C$3:K$433,4,FALSE()),"")</f>
        <v>0</v>
      </c>
      <c r="Q216" s="0" t="n">
        <f aca="false">IFERROR(VLOOKUP(A216,C$3:K$433,6,FALSE()),"")</f>
        <v>272</v>
      </c>
      <c r="R216" s="0" t="n">
        <f aca="false">IFERROR(VLOOKUP(A216,C$3:K$433,8,FALSE()),"")</f>
        <v>0</v>
      </c>
      <c r="AB216" s="1"/>
    </row>
    <row r="217" customFormat="false" ht="15" hidden="false" customHeight="false" outlineLevel="0" collapsed="false">
      <c r="A217" s="1" t="s">
        <v>354</v>
      </c>
      <c r="B217" s="1" t="s">
        <v>34</v>
      </c>
      <c r="C217" s="1" t="s">
        <v>1182</v>
      </c>
      <c r="D217" s="0" t="s">
        <v>34</v>
      </c>
      <c r="E217" s="0" t="n">
        <v>6</v>
      </c>
      <c r="F217" s="0" t="n">
        <v>220</v>
      </c>
      <c r="G217" s="14" t="n">
        <v>0.2091</v>
      </c>
      <c r="H217" s="0" t="n">
        <v>0</v>
      </c>
      <c r="I217" s="15" t="n">
        <v>0</v>
      </c>
      <c r="J217" s="0" t="n">
        <v>3</v>
      </c>
      <c r="K217" s="14" t="n">
        <v>0.0069</v>
      </c>
      <c r="M217" s="0" t="s">
        <v>354</v>
      </c>
      <c r="N217" s="0" t="str">
        <f aca="false">IFERROR(VLOOKUP(A217,C$3:K$433,2,FALSE()),"")</f>
        <v/>
      </c>
      <c r="O217" s="0" t="str">
        <f aca="false">IFERROR(VLOOKUP(A217,C$3:K$433,3,FALSE()),"")</f>
        <v/>
      </c>
      <c r="P217" s="0" t="str">
        <f aca="false">IFERROR(VLOOKUP(A217,C$3:K$433,4,FALSE()),"")</f>
        <v/>
      </c>
      <c r="Q217" s="0" t="str">
        <f aca="false">IFERROR(VLOOKUP(A217,C$3:K$433,6,FALSE()),"")</f>
        <v/>
      </c>
      <c r="R217" s="0" t="str">
        <f aca="false">IFERROR(VLOOKUP(A217,C$3:K$433,8,FALSE()),"")</f>
        <v/>
      </c>
      <c r="AB217" s="1"/>
    </row>
    <row r="218" customFormat="false" ht="15" hidden="false" customHeight="false" outlineLevel="0" collapsed="false">
      <c r="A218" s="1" t="s">
        <v>355</v>
      </c>
      <c r="B218" s="1" t="s">
        <v>85</v>
      </c>
      <c r="C218" s="1" t="s">
        <v>1182</v>
      </c>
      <c r="D218" s="0" t="s">
        <v>34</v>
      </c>
      <c r="E218" s="0" t="n">
        <v>8</v>
      </c>
      <c r="F218" s="0" t="n">
        <v>378</v>
      </c>
      <c r="G218" s="14" t="n">
        <v>0.3546</v>
      </c>
      <c r="H218" s="0" t="n">
        <v>0</v>
      </c>
      <c r="I218" s="15" t="n">
        <v>0</v>
      </c>
      <c r="J218" s="0" t="n">
        <v>2</v>
      </c>
      <c r="K218" s="14" t="n">
        <v>0.0046</v>
      </c>
      <c r="M218" s="0" t="s">
        <v>355</v>
      </c>
      <c r="N218" s="0" t="str">
        <f aca="false">IFERROR(VLOOKUP(A218,C$3:K$433,2,FALSE()),"")</f>
        <v/>
      </c>
      <c r="O218" s="0" t="str">
        <f aca="false">IFERROR(VLOOKUP(A218,C$3:K$433,3,FALSE()),"")</f>
        <v/>
      </c>
      <c r="P218" s="0" t="str">
        <f aca="false">IFERROR(VLOOKUP(A218,C$3:K$433,4,FALSE()),"")</f>
        <v/>
      </c>
      <c r="Q218" s="0" t="str">
        <f aca="false">IFERROR(VLOOKUP(A218,C$3:K$433,6,FALSE()),"")</f>
        <v/>
      </c>
      <c r="R218" s="0" t="str">
        <f aca="false">IFERROR(VLOOKUP(A218,C$3:K$433,8,FALSE()),"")</f>
        <v/>
      </c>
      <c r="AB218" s="1"/>
    </row>
    <row r="219" customFormat="false" ht="15" hidden="false" customHeight="false" outlineLevel="0" collapsed="false">
      <c r="A219" s="1" t="s">
        <v>357</v>
      </c>
      <c r="B219" s="1" t="s">
        <v>68</v>
      </c>
      <c r="C219" s="1" t="s">
        <v>590</v>
      </c>
      <c r="D219" s="0" t="s">
        <v>1014</v>
      </c>
      <c r="E219" s="0" t="n">
        <v>10</v>
      </c>
      <c r="F219" s="0" t="n">
        <v>159</v>
      </c>
      <c r="G219" s="14" t="n">
        <v>0.1452</v>
      </c>
      <c r="H219" s="0" t="n">
        <v>0</v>
      </c>
      <c r="I219" s="15" t="n">
        <v>0</v>
      </c>
      <c r="J219" s="0" t="n">
        <v>36</v>
      </c>
      <c r="K219" s="14" t="n">
        <v>0.0732</v>
      </c>
      <c r="M219" s="0" t="s">
        <v>357</v>
      </c>
      <c r="N219" s="0" t="str">
        <f aca="false">IFERROR(VLOOKUP(A219,C$3:K$433,2,FALSE()),"")</f>
        <v/>
      </c>
      <c r="O219" s="0" t="str">
        <f aca="false">IFERROR(VLOOKUP(A219,C$3:K$433,3,FALSE()),"")</f>
        <v/>
      </c>
      <c r="P219" s="0" t="str">
        <f aca="false">IFERROR(VLOOKUP(A219,C$3:K$433,4,FALSE()),"")</f>
        <v/>
      </c>
      <c r="Q219" s="0" t="str">
        <f aca="false">IFERROR(VLOOKUP(A219,C$3:K$433,6,FALSE()),"")</f>
        <v/>
      </c>
      <c r="R219" s="0" t="str">
        <f aca="false">IFERROR(VLOOKUP(A219,C$3:K$433,8,FALSE()),"")</f>
        <v/>
      </c>
      <c r="AB219" s="1"/>
    </row>
    <row r="220" customFormat="false" ht="15" hidden="false" customHeight="false" outlineLevel="0" collapsed="false">
      <c r="A220" s="1" t="s">
        <v>358</v>
      </c>
      <c r="B220" s="1" t="s">
        <v>34</v>
      </c>
      <c r="C220" s="31" t="s">
        <v>1183</v>
      </c>
      <c r="D220" s="31" t="s">
        <v>34</v>
      </c>
      <c r="E220" s="0" t="n">
        <v>9</v>
      </c>
      <c r="F220" s="31" t="n">
        <v>352</v>
      </c>
      <c r="G220" s="33" t="n">
        <v>0.3296</v>
      </c>
      <c r="H220" s="31" t="n">
        <v>0</v>
      </c>
      <c r="I220" s="32" t="n">
        <v>0</v>
      </c>
      <c r="J220" s="31" t="n">
        <v>1</v>
      </c>
      <c r="K220" s="33" t="n">
        <v>0.0023</v>
      </c>
      <c r="M220" s="0" t="s">
        <v>358</v>
      </c>
      <c r="N220" s="0" t="str">
        <f aca="false">IFERROR(VLOOKUP(A220,C$3:K$433,2,FALSE()),"")</f>
        <v/>
      </c>
      <c r="O220" s="0" t="str">
        <f aca="false">IFERROR(VLOOKUP(A220,C$3:K$433,3,FALSE()),"")</f>
        <v/>
      </c>
      <c r="P220" s="0" t="str">
        <f aca="false">IFERROR(VLOOKUP(A220,C$3:K$433,4,FALSE()),"")</f>
        <v/>
      </c>
      <c r="Q220" s="0" t="str">
        <f aca="false">IFERROR(VLOOKUP(A220,C$3:K$433,6,FALSE()),"")</f>
        <v/>
      </c>
      <c r="R220" s="0" t="str">
        <f aca="false">IFERROR(VLOOKUP(A220,C$3:K$433,8,FALSE()),"")</f>
        <v/>
      </c>
      <c r="AB220" s="31"/>
    </row>
    <row r="221" customFormat="false" ht="15" hidden="false" customHeight="false" outlineLevel="0" collapsed="false">
      <c r="A221" s="1" t="s">
        <v>360</v>
      </c>
      <c r="B221" s="1" t="s">
        <v>85</v>
      </c>
      <c r="C221" s="1" t="s">
        <v>1183</v>
      </c>
      <c r="D221" s="0" t="s">
        <v>34</v>
      </c>
      <c r="E221" s="0" t="n">
        <v>3</v>
      </c>
      <c r="F221" s="0" t="n">
        <v>40</v>
      </c>
      <c r="G221" s="14" t="n">
        <v>0.0351</v>
      </c>
      <c r="H221" s="0" t="n">
        <v>0</v>
      </c>
      <c r="I221" s="15" t="n">
        <v>0</v>
      </c>
      <c r="J221" s="0" t="n">
        <v>0</v>
      </c>
      <c r="K221" s="15" t="n">
        <v>0</v>
      </c>
      <c r="M221" s="0" t="s">
        <v>360</v>
      </c>
      <c r="N221" s="0" t="str">
        <f aca="false">IFERROR(VLOOKUP(A221,C$3:K$433,2,FALSE()),"")</f>
        <v/>
      </c>
      <c r="O221" s="0" t="str">
        <f aca="false">IFERROR(VLOOKUP(A221,C$3:K$433,3,FALSE()),"")</f>
        <v/>
      </c>
      <c r="P221" s="0" t="str">
        <f aca="false">IFERROR(VLOOKUP(A221,C$3:K$433,4,FALSE()),"")</f>
        <v/>
      </c>
      <c r="Q221" s="0" t="str">
        <f aca="false">IFERROR(VLOOKUP(A221,C$3:K$433,6,FALSE()),"")</f>
        <v/>
      </c>
      <c r="R221" s="0" t="str">
        <f aca="false">IFERROR(VLOOKUP(A221,C$3:K$433,8,FALSE()),"")</f>
        <v/>
      </c>
      <c r="AB221" s="1"/>
    </row>
    <row r="222" customFormat="false" ht="15" hidden="false" customHeight="false" outlineLevel="0" collapsed="false">
      <c r="A222" s="1" t="s">
        <v>361</v>
      </c>
      <c r="B222" s="1" t="s">
        <v>24</v>
      </c>
      <c r="C222" s="1" t="s">
        <v>603</v>
      </c>
      <c r="D222" s="0" t="s">
        <v>47</v>
      </c>
      <c r="E222" s="0" t="n">
        <v>12</v>
      </c>
      <c r="F222" s="0" t="n">
        <v>0</v>
      </c>
      <c r="G222" s="15" t="n">
        <v>0</v>
      </c>
      <c r="H222" s="0" t="n">
        <v>579</v>
      </c>
      <c r="I222" s="14" t="n">
        <v>0.5654</v>
      </c>
      <c r="J222" s="0" t="n">
        <v>43</v>
      </c>
      <c r="K222" s="14" t="n">
        <v>0.0874</v>
      </c>
      <c r="M222" s="0" t="s">
        <v>361</v>
      </c>
      <c r="N222" s="0" t="str">
        <f aca="false">IFERROR(VLOOKUP(A222,C$3:K$433,2,FALSE()),"")</f>
        <v/>
      </c>
      <c r="O222" s="0" t="str">
        <f aca="false">IFERROR(VLOOKUP(A222,C$3:K$433,3,FALSE()),"")</f>
        <v/>
      </c>
      <c r="P222" s="0" t="str">
        <f aca="false">IFERROR(VLOOKUP(A222,C$3:K$433,4,FALSE()),"")</f>
        <v/>
      </c>
      <c r="Q222" s="0" t="str">
        <f aca="false">IFERROR(VLOOKUP(A222,C$3:K$433,6,FALSE()),"")</f>
        <v/>
      </c>
      <c r="R222" s="0" t="str">
        <f aca="false">IFERROR(VLOOKUP(A222,C$3:K$433,8,FALSE()),"")</f>
        <v/>
      </c>
      <c r="AB222" s="1"/>
    </row>
    <row r="223" customFormat="false" ht="15" hidden="false" customHeight="false" outlineLevel="0" collapsed="false">
      <c r="A223" s="1" t="s">
        <v>362</v>
      </c>
      <c r="B223" s="1" t="s">
        <v>37</v>
      </c>
      <c r="C223" s="1" t="s">
        <v>608</v>
      </c>
      <c r="D223" s="0" t="s">
        <v>34</v>
      </c>
      <c r="E223" s="0" t="n">
        <v>1</v>
      </c>
      <c r="F223" s="0" t="n">
        <v>47</v>
      </c>
      <c r="G223" s="14" t="n">
        <v>0.0476</v>
      </c>
      <c r="H223" s="0" t="n">
        <v>0</v>
      </c>
      <c r="I223" s="15" t="n">
        <v>0</v>
      </c>
      <c r="J223" s="0" t="n">
        <v>0</v>
      </c>
      <c r="K223" s="15" t="n">
        <v>0</v>
      </c>
      <c r="M223" s="17" t="s">
        <v>362</v>
      </c>
      <c r="N223" s="0" t="str">
        <f aca="false">IFERROR(VLOOKUP(A223,C$3:K$433,2,FALSE()),"")</f>
        <v>SS</v>
      </c>
      <c r="O223" s="0" t="n">
        <v>10</v>
      </c>
      <c r="P223" s="0" t="n">
        <f aca="false">IFERROR(VLOOKUP(A223,C$3:K$433,4,FALSE()),"")</f>
        <v>0</v>
      </c>
      <c r="Q223" s="0" t="n">
        <v>3</v>
      </c>
      <c r="R223" s="0" t="n">
        <f aca="false">58+119</f>
        <v>177</v>
      </c>
      <c r="S223" s="36" t="s">
        <v>30</v>
      </c>
      <c r="T223" s="18" t="n">
        <v>7</v>
      </c>
      <c r="U223" s="36" t="n">
        <v>0</v>
      </c>
      <c r="V223" s="37" t="n">
        <v>0</v>
      </c>
      <c r="W223" s="36" t="n">
        <v>2</v>
      </c>
      <c r="X223" s="38" t="n">
        <v>0.0019</v>
      </c>
      <c r="Y223" s="36" t="n">
        <v>119</v>
      </c>
      <c r="Z223" s="38" t="n">
        <v>0.2755</v>
      </c>
      <c r="AB223" s="1"/>
    </row>
    <row r="224" customFormat="false" ht="15" hidden="false" customHeight="false" outlineLevel="0" collapsed="false">
      <c r="A224" s="1" t="s">
        <v>363</v>
      </c>
      <c r="B224" s="1" t="s">
        <v>85</v>
      </c>
      <c r="C224" s="1" t="s">
        <v>612</v>
      </c>
      <c r="D224" s="0" t="s">
        <v>16</v>
      </c>
      <c r="E224" s="0" t="n">
        <v>8</v>
      </c>
      <c r="F224" s="0" t="n">
        <v>47</v>
      </c>
      <c r="G224" s="14" t="n">
        <v>0.0447</v>
      </c>
      <c r="H224" s="0" t="n">
        <v>0</v>
      </c>
      <c r="I224" s="15" t="n">
        <v>0</v>
      </c>
      <c r="J224" s="0" t="n">
        <v>9</v>
      </c>
      <c r="K224" s="14" t="n">
        <v>0.0206</v>
      </c>
      <c r="M224" s="0" t="s">
        <v>363</v>
      </c>
      <c r="N224" s="0" t="str">
        <f aca="false">IFERROR(VLOOKUP(A224,C$3:K$433,2,FALSE()),"")</f>
        <v/>
      </c>
      <c r="O224" s="0" t="str">
        <f aca="false">IFERROR(VLOOKUP(A224,C$3:K$433,3,FALSE()),"")</f>
        <v/>
      </c>
      <c r="P224" s="0" t="str">
        <f aca="false">IFERROR(VLOOKUP(A224,C$3:K$433,4,FALSE()),"")</f>
        <v/>
      </c>
      <c r="Q224" s="0" t="str">
        <f aca="false">IFERROR(VLOOKUP(A224,C$3:K$433,6,FALSE()),"")</f>
        <v/>
      </c>
      <c r="R224" s="0" t="str">
        <f aca="false">IFERROR(VLOOKUP(A224,C$3:K$433,8,FALSE()),"")</f>
        <v/>
      </c>
      <c r="AB224" s="1"/>
    </row>
    <row r="225" customFormat="false" ht="15" hidden="false" customHeight="false" outlineLevel="0" collapsed="false">
      <c r="A225" s="1" t="s">
        <v>364</v>
      </c>
      <c r="B225" s="1" t="s">
        <v>47</v>
      </c>
      <c r="C225" s="1" t="s">
        <v>617</v>
      </c>
      <c r="D225" s="0" t="s">
        <v>30</v>
      </c>
      <c r="E225" s="0" t="n">
        <v>15</v>
      </c>
      <c r="F225" s="0" t="n">
        <v>0</v>
      </c>
      <c r="G225" s="15" t="n">
        <v>0</v>
      </c>
      <c r="H225" s="0" t="n">
        <v>74</v>
      </c>
      <c r="I225" s="14" t="n">
        <v>0.0723</v>
      </c>
      <c r="J225" s="0" t="n">
        <v>328</v>
      </c>
      <c r="K225" s="14" t="n">
        <v>0.6667</v>
      </c>
      <c r="M225" s="0" t="s">
        <v>364</v>
      </c>
      <c r="N225" s="0" t="str">
        <f aca="false">IFERROR(VLOOKUP(A225,C$3:K$433,2,FALSE()),"")</f>
        <v>SS</v>
      </c>
      <c r="O225" s="0" t="n">
        <f aca="false">IFERROR(VLOOKUP(A225,C$3:K$433,3,FALSE()),"")</f>
        <v>14</v>
      </c>
      <c r="P225" s="0" t="n">
        <f aca="false">IFERROR(VLOOKUP(A225,C$3:K$433,4,FALSE()),"")</f>
        <v>0</v>
      </c>
      <c r="Q225" s="0" t="n">
        <f aca="false">IFERROR(VLOOKUP(A225,C$3:K$433,6,FALSE()),"")</f>
        <v>589</v>
      </c>
      <c r="R225" s="0" t="n">
        <f aca="false">IFERROR(VLOOKUP(A225,C$3:K$433,8,FALSE()),"")</f>
        <v>235</v>
      </c>
      <c r="AB225" s="1"/>
    </row>
    <row r="226" customFormat="false" ht="15" hidden="false" customHeight="false" outlineLevel="0" collapsed="false">
      <c r="A226" s="1" t="s">
        <v>365</v>
      </c>
      <c r="B226" s="1" t="s">
        <v>68</v>
      </c>
      <c r="C226" s="1" t="s">
        <v>618</v>
      </c>
      <c r="D226" s="0" t="s">
        <v>1003</v>
      </c>
      <c r="E226" s="0" t="n">
        <v>12</v>
      </c>
      <c r="F226" s="0" t="n">
        <v>0</v>
      </c>
      <c r="G226" s="15" t="n">
        <v>0</v>
      </c>
      <c r="H226" s="0" t="n">
        <v>716</v>
      </c>
      <c r="I226" s="14" t="n">
        <v>0.6761</v>
      </c>
      <c r="J226" s="0" t="n">
        <v>55</v>
      </c>
      <c r="K226" s="14" t="n">
        <v>0.1291</v>
      </c>
      <c r="M226" s="0" t="s">
        <v>365</v>
      </c>
      <c r="N226" s="0" t="str">
        <f aca="false">IFERROR(VLOOKUP(A226,C$3:K$433,2,FALSE()),"")</f>
        <v/>
      </c>
      <c r="O226" s="0" t="str">
        <f aca="false">IFERROR(VLOOKUP(A226,C$3:K$433,3,FALSE()),"")</f>
        <v/>
      </c>
      <c r="P226" s="0" t="str">
        <f aca="false">IFERROR(VLOOKUP(A226,C$3:K$433,4,FALSE()),"")</f>
        <v/>
      </c>
      <c r="Q226" s="0" t="str">
        <f aca="false">IFERROR(VLOOKUP(A226,C$3:K$433,6,FALSE()),"")</f>
        <v/>
      </c>
      <c r="R226" s="0" t="str">
        <f aca="false">IFERROR(VLOOKUP(A226,C$3:K$433,8,FALSE()),"")</f>
        <v/>
      </c>
      <c r="AB226" s="1"/>
    </row>
    <row r="227" customFormat="false" ht="15" hidden="false" customHeight="false" outlineLevel="0" collapsed="false">
      <c r="A227" s="1" t="s">
        <v>366</v>
      </c>
      <c r="B227" s="1" t="s">
        <v>85</v>
      </c>
      <c r="C227" s="1" t="s">
        <v>621</v>
      </c>
      <c r="D227" s="0" t="s">
        <v>1003</v>
      </c>
      <c r="E227" s="0" t="n">
        <v>16</v>
      </c>
      <c r="F227" s="0" t="n">
        <v>0</v>
      </c>
      <c r="G227" s="15" t="n">
        <v>0</v>
      </c>
      <c r="H227" s="0" t="n">
        <v>302</v>
      </c>
      <c r="I227" s="14" t="n">
        <v>0.2882</v>
      </c>
      <c r="J227" s="0" t="n">
        <v>153</v>
      </c>
      <c r="K227" s="14" t="n">
        <v>0.3566</v>
      </c>
      <c r="M227" s="0" t="s">
        <v>366</v>
      </c>
      <c r="N227" s="0" t="str">
        <f aca="false">IFERROR(VLOOKUP(A227,C$3:K$433,2,FALSE()),"")</f>
        <v/>
      </c>
      <c r="O227" s="0" t="str">
        <f aca="false">IFERROR(VLOOKUP(A227,C$3:K$433,3,FALSE()),"")</f>
        <v/>
      </c>
      <c r="P227" s="0" t="str">
        <f aca="false">IFERROR(VLOOKUP(A227,C$3:K$433,4,FALSE()),"")</f>
        <v/>
      </c>
      <c r="Q227" s="0" t="str">
        <f aca="false">IFERROR(VLOOKUP(A227,C$3:K$433,6,FALSE()),"")</f>
        <v/>
      </c>
      <c r="R227" s="0" t="str">
        <f aca="false">IFERROR(VLOOKUP(A227,C$3:K$433,8,FALSE()),"")</f>
        <v/>
      </c>
      <c r="AB227" s="1"/>
    </row>
    <row r="228" customFormat="false" ht="15" hidden="false" customHeight="false" outlineLevel="0" collapsed="false">
      <c r="A228" s="1" t="s">
        <v>367</v>
      </c>
      <c r="B228" s="1" t="s">
        <v>47</v>
      </c>
      <c r="C228" s="1" t="s">
        <v>1184</v>
      </c>
      <c r="D228" s="0" t="s">
        <v>47</v>
      </c>
      <c r="E228" s="0" t="n">
        <v>16</v>
      </c>
      <c r="F228" s="0" t="n">
        <v>0</v>
      </c>
      <c r="G228" s="15" t="n">
        <v>0</v>
      </c>
      <c r="H228" s="0" t="n">
        <v>1017</v>
      </c>
      <c r="I228" s="14" t="n">
        <v>0.9612</v>
      </c>
      <c r="J228" s="0" t="n">
        <v>65</v>
      </c>
      <c r="K228" s="14" t="n">
        <v>0.1551</v>
      </c>
      <c r="M228" s="0" t="s">
        <v>367</v>
      </c>
      <c r="N228" s="0" t="str">
        <f aca="false">IFERROR(VLOOKUP(A228,C$3:K$433,2,FALSE()),"")</f>
        <v/>
      </c>
      <c r="O228" s="0" t="str">
        <f aca="false">IFERROR(VLOOKUP(A228,C$3:K$433,3,FALSE()),"")</f>
        <v/>
      </c>
      <c r="P228" s="0" t="str">
        <f aca="false">IFERROR(VLOOKUP(A228,C$3:K$433,4,FALSE()),"")</f>
        <v/>
      </c>
      <c r="Q228" s="0" t="str">
        <f aca="false">IFERROR(VLOOKUP(A228,C$3:K$433,6,FALSE()),"")</f>
        <v/>
      </c>
      <c r="R228" s="0" t="str">
        <f aca="false">IFERROR(VLOOKUP(A228,C$3:K$433,8,FALSE()),"")</f>
        <v/>
      </c>
      <c r="AB228" s="1"/>
    </row>
    <row r="229" customFormat="false" ht="15" hidden="false" customHeight="false" outlineLevel="0" collapsed="false">
      <c r="A229" s="1" t="s">
        <v>368</v>
      </c>
      <c r="B229" s="1" t="s">
        <v>37</v>
      </c>
      <c r="C229" s="1" t="s">
        <v>1184</v>
      </c>
      <c r="D229" s="0" t="s">
        <v>1001</v>
      </c>
      <c r="E229" s="0" t="n">
        <v>9</v>
      </c>
      <c r="F229" s="0" t="n">
        <v>89</v>
      </c>
      <c r="G229" s="14" t="n">
        <v>0.0813</v>
      </c>
      <c r="H229" s="0" t="n">
        <v>0</v>
      </c>
      <c r="I229" s="15" t="n">
        <v>0</v>
      </c>
      <c r="J229" s="0" t="n">
        <v>40</v>
      </c>
      <c r="K229" s="14" t="n">
        <v>0.0813</v>
      </c>
      <c r="M229" s="0" t="s">
        <v>368</v>
      </c>
      <c r="N229" s="0" t="str">
        <f aca="false">IFERROR(VLOOKUP(A229,C$3:K$433,2,FALSE()),"")</f>
        <v/>
      </c>
      <c r="O229" s="0" t="str">
        <f aca="false">IFERROR(VLOOKUP(A229,C$3:K$433,3,FALSE()),"")</f>
        <v/>
      </c>
      <c r="P229" s="0" t="str">
        <f aca="false">IFERROR(VLOOKUP(A229,C$3:K$433,4,FALSE()),"")</f>
        <v/>
      </c>
      <c r="Q229" s="0" t="str">
        <f aca="false">IFERROR(VLOOKUP(A229,C$3:K$433,6,FALSE()),"")</f>
        <v/>
      </c>
      <c r="R229" s="0" t="str">
        <f aca="false">IFERROR(VLOOKUP(A229,C$3:K$433,8,FALSE()),"")</f>
        <v/>
      </c>
      <c r="AB229" s="1"/>
    </row>
    <row r="230" customFormat="false" ht="15" hidden="false" customHeight="false" outlineLevel="0" collapsed="false">
      <c r="A230" s="1" t="s">
        <v>369</v>
      </c>
      <c r="B230" s="1" t="s">
        <v>34</v>
      </c>
      <c r="C230" s="1" t="s">
        <v>629</v>
      </c>
      <c r="D230" s="0" t="s">
        <v>47</v>
      </c>
      <c r="E230" s="0" t="n">
        <v>4</v>
      </c>
      <c r="F230" s="0" t="n">
        <v>0</v>
      </c>
      <c r="G230" s="15" t="n">
        <v>0</v>
      </c>
      <c r="H230" s="0" t="n">
        <v>0</v>
      </c>
      <c r="I230" s="15" t="n">
        <v>0</v>
      </c>
      <c r="J230" s="0" t="n">
        <v>37</v>
      </c>
      <c r="K230" s="14" t="n">
        <v>0.0843</v>
      </c>
      <c r="M230" s="0" t="s">
        <v>369</v>
      </c>
      <c r="N230" s="0" t="str">
        <f aca="false">IFERROR(VLOOKUP(A230,C$3:K$433,2,FALSE()),"")</f>
        <v/>
      </c>
      <c r="O230" s="0" t="str">
        <f aca="false">IFERROR(VLOOKUP(A230,C$3:K$433,3,FALSE()),"")</f>
        <v/>
      </c>
      <c r="P230" s="0" t="str">
        <f aca="false">IFERROR(VLOOKUP(A230,C$3:K$433,4,FALSE()),"")</f>
        <v/>
      </c>
      <c r="Q230" s="0" t="str">
        <f aca="false">IFERROR(VLOOKUP(A230,C$3:K$433,6,FALSE()),"")</f>
        <v/>
      </c>
      <c r="R230" s="0" t="str">
        <f aca="false">IFERROR(VLOOKUP(A230,C$3:K$433,8,FALSE()),"")</f>
        <v/>
      </c>
      <c r="AB230" s="1"/>
    </row>
    <row r="231" customFormat="false" ht="15" hidden="false" customHeight="false" outlineLevel="0" collapsed="false">
      <c r="A231" s="1" t="s">
        <v>370</v>
      </c>
      <c r="B231" s="1" t="s">
        <v>34</v>
      </c>
      <c r="C231" s="1" t="s">
        <v>629</v>
      </c>
      <c r="D231" s="0" t="s">
        <v>47</v>
      </c>
      <c r="E231" s="0" t="n">
        <v>1</v>
      </c>
      <c r="F231" s="0" t="n">
        <v>0</v>
      </c>
      <c r="G231" s="15" t="n">
        <v>0</v>
      </c>
      <c r="H231" s="0" t="n">
        <v>2</v>
      </c>
      <c r="I231" s="14" t="n">
        <v>0.0019</v>
      </c>
      <c r="J231" s="0" t="n">
        <v>14</v>
      </c>
      <c r="K231" s="14" t="n">
        <v>0.0332</v>
      </c>
      <c r="M231" s="0" t="s">
        <v>370</v>
      </c>
      <c r="N231" s="0" t="str">
        <f aca="false">IFERROR(VLOOKUP(A231,C$3:K$433,2,FALSE()),"")</f>
        <v>WR</v>
      </c>
      <c r="O231" s="0" t="n">
        <f aca="false">IFERROR(VLOOKUP(A231,C$3:K$433,3,FALSE()),"")</f>
        <v>13</v>
      </c>
      <c r="P231" s="0" t="n">
        <f aca="false">IFERROR(VLOOKUP(A231,C$3:K$433,4,FALSE()),"")</f>
        <v>675</v>
      </c>
      <c r="Q231" s="0" t="n">
        <f aca="false">IFERROR(VLOOKUP(A231,C$3:K$433,6,FALSE()),"")</f>
        <v>0</v>
      </c>
      <c r="R231" s="0" t="n">
        <f aca="false">IFERROR(VLOOKUP(A231,C$3:K$433,8,FALSE()),"")</f>
        <v>0</v>
      </c>
      <c r="AB231" s="1"/>
    </row>
    <row r="232" customFormat="false" ht="15" hidden="false" customHeight="false" outlineLevel="0" collapsed="false">
      <c r="A232" s="1" t="s">
        <v>371</v>
      </c>
      <c r="B232" s="1" t="s">
        <v>34</v>
      </c>
      <c r="C232" s="1" t="s">
        <v>1186</v>
      </c>
      <c r="D232" s="0" t="s">
        <v>47</v>
      </c>
      <c r="E232" s="0" t="n">
        <v>10</v>
      </c>
      <c r="F232" s="0" t="n">
        <v>0</v>
      </c>
      <c r="G232" s="15" t="n">
        <v>0</v>
      </c>
      <c r="H232" s="0" t="n">
        <v>30</v>
      </c>
      <c r="I232" s="14" t="n">
        <v>0.0271</v>
      </c>
      <c r="J232" s="0" t="n">
        <v>138</v>
      </c>
      <c r="K232" s="14" t="n">
        <v>0.3158</v>
      </c>
      <c r="M232" s="0" t="s">
        <v>371</v>
      </c>
      <c r="N232" s="0" t="str">
        <f aca="false">IFERROR(VLOOKUP(A232,C$3:K$433,2,FALSE()),"")</f>
        <v>WR</v>
      </c>
      <c r="O232" s="0" t="n">
        <f aca="false">IFERROR(VLOOKUP(A232,C$3:K$433,3,FALSE()),"")</f>
        <v>16</v>
      </c>
      <c r="P232" s="0" t="n">
        <f aca="false">IFERROR(VLOOKUP(A232,C$3:K$433,4,FALSE()),"")</f>
        <v>841</v>
      </c>
      <c r="Q232" s="0" t="n">
        <f aca="false">IFERROR(VLOOKUP(A232,C$3:K$433,6,FALSE()),"")</f>
        <v>0</v>
      </c>
      <c r="R232" s="0" t="n">
        <f aca="false">IFERROR(VLOOKUP(A232,C$3:K$433,8,FALSE()),"")</f>
        <v>4</v>
      </c>
      <c r="AB232" s="1"/>
    </row>
    <row r="233" customFormat="false" ht="15" hidden="false" customHeight="false" outlineLevel="0" collapsed="false">
      <c r="A233" s="1" t="s">
        <v>372</v>
      </c>
      <c r="B233" s="1" t="s">
        <v>34</v>
      </c>
      <c r="C233" s="1" t="s">
        <v>1186</v>
      </c>
      <c r="D233" s="0" t="s">
        <v>47</v>
      </c>
      <c r="E233" s="0" t="n">
        <v>6</v>
      </c>
      <c r="F233" s="0" t="n">
        <v>0</v>
      </c>
      <c r="G233" s="15" t="n">
        <v>0</v>
      </c>
      <c r="H233" s="0" t="n">
        <v>10</v>
      </c>
      <c r="I233" s="14" t="n">
        <v>0.0097</v>
      </c>
      <c r="J233" s="0" t="n">
        <v>96</v>
      </c>
      <c r="K233" s="14" t="n">
        <v>0.1979</v>
      </c>
      <c r="M233" s="0" t="s">
        <v>372</v>
      </c>
      <c r="N233" s="0" t="str">
        <f aca="false">IFERROR(VLOOKUP(A233,C$3:K$433,2,FALSE()),"")</f>
        <v/>
      </c>
      <c r="O233" s="0" t="str">
        <f aca="false">IFERROR(VLOOKUP(A233,C$3:K$433,3,FALSE()),"")</f>
        <v/>
      </c>
      <c r="P233" s="0" t="str">
        <f aca="false">IFERROR(VLOOKUP(A233,C$3:K$433,4,FALSE()),"")</f>
        <v/>
      </c>
      <c r="Q233" s="0" t="str">
        <f aca="false">IFERROR(VLOOKUP(A233,C$3:K$433,6,FALSE()),"")</f>
        <v/>
      </c>
      <c r="R233" s="0" t="str">
        <f aca="false">IFERROR(VLOOKUP(A233,C$3:K$433,8,FALSE()),"")</f>
        <v/>
      </c>
      <c r="AB233" s="1"/>
    </row>
    <row r="234" customFormat="false" ht="15" hidden="false" customHeight="false" outlineLevel="0" collapsed="false">
      <c r="A234" s="1" t="s">
        <v>373</v>
      </c>
      <c r="B234" s="1" t="s">
        <v>16</v>
      </c>
      <c r="C234" s="1" t="s">
        <v>631</v>
      </c>
      <c r="D234" s="0" t="s">
        <v>1001</v>
      </c>
      <c r="E234" s="0" t="n">
        <v>15</v>
      </c>
      <c r="F234" s="0" t="n">
        <v>1043</v>
      </c>
      <c r="G234" s="14" t="n">
        <v>0.9482</v>
      </c>
      <c r="H234" s="0" t="n">
        <v>0</v>
      </c>
      <c r="I234" s="15" t="n">
        <v>0</v>
      </c>
      <c r="J234" s="0" t="n">
        <v>46</v>
      </c>
      <c r="K234" s="14" t="n">
        <v>0.0991</v>
      </c>
      <c r="M234" s="0" t="s">
        <v>373</v>
      </c>
      <c r="N234" s="0" t="str">
        <f aca="false">IFERROR(VLOOKUP(A234,C$3:K$433,2,FALSE()),"")</f>
        <v/>
      </c>
      <c r="O234" s="0" t="str">
        <f aca="false">IFERROR(VLOOKUP(A234,C$3:K$433,3,FALSE()),"")</f>
        <v/>
      </c>
      <c r="P234" s="0" t="str">
        <f aca="false">IFERROR(VLOOKUP(A234,C$3:K$433,4,FALSE()),"")</f>
        <v/>
      </c>
      <c r="Q234" s="0" t="str">
        <f aca="false">IFERROR(VLOOKUP(A234,C$3:K$433,6,FALSE()),"")</f>
        <v/>
      </c>
      <c r="R234" s="0" t="str">
        <f aca="false">IFERROR(VLOOKUP(A234,C$3:K$433,8,FALSE()),"")</f>
        <v/>
      </c>
      <c r="AB234" s="1"/>
    </row>
    <row r="235" customFormat="false" ht="15" hidden="false" customHeight="false" outlineLevel="0" collapsed="false">
      <c r="A235" s="1" t="s">
        <v>374</v>
      </c>
      <c r="B235" s="1" t="s">
        <v>34</v>
      </c>
      <c r="C235" s="1" t="s">
        <v>1187</v>
      </c>
      <c r="D235" s="0" t="s">
        <v>1003</v>
      </c>
      <c r="E235" s="0" t="n">
        <v>5</v>
      </c>
      <c r="F235" s="0" t="n">
        <v>0</v>
      </c>
      <c r="G235" s="15" t="n">
        <v>0</v>
      </c>
      <c r="H235" s="0" t="n">
        <v>231</v>
      </c>
      <c r="I235" s="14" t="n">
        <v>0.2183</v>
      </c>
      <c r="J235" s="0" t="n">
        <v>0</v>
      </c>
      <c r="K235" s="15" t="n">
        <v>0</v>
      </c>
      <c r="M235" s="0" t="s">
        <v>374</v>
      </c>
      <c r="N235" s="0" t="str">
        <f aca="false">IFERROR(VLOOKUP(A235,C$3:K$433,2,FALSE()),"")</f>
        <v/>
      </c>
      <c r="O235" s="0" t="str">
        <f aca="false">IFERROR(VLOOKUP(A235,C$3:K$433,3,FALSE()),"")</f>
        <v/>
      </c>
      <c r="P235" s="0" t="str">
        <f aca="false">IFERROR(VLOOKUP(A235,C$3:K$433,4,FALSE()),"")</f>
        <v/>
      </c>
      <c r="Q235" s="0" t="str">
        <f aca="false">IFERROR(VLOOKUP(A235,C$3:K$433,6,FALSE()),"")</f>
        <v/>
      </c>
      <c r="R235" s="0" t="str">
        <f aca="false">IFERROR(VLOOKUP(A235,C$3:K$433,8,FALSE()),"")</f>
        <v/>
      </c>
      <c r="AB235" s="1"/>
    </row>
    <row r="236" customFormat="false" ht="15" hidden="false" customHeight="false" outlineLevel="0" collapsed="false">
      <c r="A236" s="1" t="s">
        <v>375</v>
      </c>
      <c r="B236" s="1" t="s">
        <v>47</v>
      </c>
      <c r="C236" s="1" t="s">
        <v>1187</v>
      </c>
      <c r="D236" s="0" t="s">
        <v>1003</v>
      </c>
      <c r="E236" s="0" t="n">
        <v>5</v>
      </c>
      <c r="F236" s="0" t="n">
        <v>0</v>
      </c>
      <c r="G236" s="15" t="n">
        <v>0</v>
      </c>
      <c r="H236" s="0" t="n">
        <v>146</v>
      </c>
      <c r="I236" s="14" t="n">
        <v>0.1426</v>
      </c>
      <c r="J236" s="0" t="n">
        <v>1</v>
      </c>
      <c r="K236" s="14" t="n">
        <v>0.002</v>
      </c>
      <c r="M236" s="0" t="s">
        <v>375</v>
      </c>
      <c r="N236" s="0" t="str">
        <f aca="false">IFERROR(VLOOKUP(A236,C$3:K$433,2,FALSE()),"")</f>
        <v>CB</v>
      </c>
      <c r="O236" s="0" t="n">
        <f aca="false">IFERROR(VLOOKUP(A236,C$3:K$433,3,FALSE()),"")</f>
        <v>15</v>
      </c>
      <c r="P236" s="0" t="n">
        <f aca="false">IFERROR(VLOOKUP(A236,C$3:K$433,4,FALSE()),"")</f>
        <v>0</v>
      </c>
      <c r="Q236" s="0" t="n">
        <f aca="false">IFERROR(VLOOKUP(A236,C$3:K$433,6,FALSE()),"")</f>
        <v>534</v>
      </c>
      <c r="R236" s="0" t="n">
        <f aca="false">IFERROR(VLOOKUP(A236,C$3:K$433,8,FALSE()),"")</f>
        <v>95</v>
      </c>
      <c r="AB236" s="31"/>
    </row>
    <row r="237" customFormat="false" ht="15" hidden="false" customHeight="false" outlineLevel="0" collapsed="false">
      <c r="A237" s="1" t="s">
        <v>376</v>
      </c>
      <c r="B237" s="1" t="s">
        <v>34</v>
      </c>
      <c r="C237" s="1" t="s">
        <v>633</v>
      </c>
      <c r="D237" s="0" t="s">
        <v>30</v>
      </c>
      <c r="E237" s="0" t="n">
        <v>15</v>
      </c>
      <c r="F237" s="0" t="n">
        <v>0</v>
      </c>
      <c r="G237" s="15" t="n">
        <v>0</v>
      </c>
      <c r="H237" s="0" t="n">
        <v>907</v>
      </c>
      <c r="I237" s="14" t="n">
        <v>0.823</v>
      </c>
      <c r="J237" s="0" t="n">
        <v>95</v>
      </c>
      <c r="K237" s="14" t="n">
        <v>0.2111</v>
      </c>
      <c r="M237" s="0" t="s">
        <v>376</v>
      </c>
      <c r="N237" s="0" t="str">
        <f aca="false">IFERROR(VLOOKUP(A237,C$3:K$433,2,FALSE()),"")</f>
        <v/>
      </c>
      <c r="O237" s="0" t="str">
        <f aca="false">IFERROR(VLOOKUP(A237,C$3:K$433,3,FALSE()),"")</f>
        <v/>
      </c>
      <c r="P237" s="0" t="str">
        <f aca="false">IFERROR(VLOOKUP(A237,C$3:K$433,4,FALSE()),"")</f>
        <v/>
      </c>
      <c r="Q237" s="0" t="str">
        <f aca="false">IFERROR(VLOOKUP(A237,C$3:K$433,6,FALSE()),"")</f>
        <v/>
      </c>
      <c r="R237" s="0" t="str">
        <f aca="false">IFERROR(VLOOKUP(A237,C$3:K$433,8,FALSE()),"")</f>
        <v/>
      </c>
      <c r="AB237" s="1"/>
    </row>
    <row r="238" customFormat="false" ht="15" hidden="false" customHeight="false" outlineLevel="0" collapsed="false">
      <c r="A238" s="1" t="s">
        <v>378</v>
      </c>
      <c r="B238" s="1" t="s">
        <v>55</v>
      </c>
      <c r="C238" s="1" t="s">
        <v>645</v>
      </c>
      <c r="D238" s="0" t="s">
        <v>55</v>
      </c>
      <c r="E238" s="0" t="n">
        <v>16</v>
      </c>
      <c r="F238" s="0" t="n">
        <v>0</v>
      </c>
      <c r="G238" s="15" t="n">
        <v>0</v>
      </c>
      <c r="H238" s="0" t="n">
        <v>877</v>
      </c>
      <c r="I238" s="14" t="n">
        <v>0.7858</v>
      </c>
      <c r="J238" s="0" t="n">
        <v>77</v>
      </c>
      <c r="K238" s="14" t="n">
        <v>0.1638</v>
      </c>
      <c r="M238" s="0" t="s">
        <v>378</v>
      </c>
      <c r="N238" s="0" t="str">
        <f aca="false">IFERROR(VLOOKUP(A238,C$3:K$433,2,FALSE()),"")</f>
        <v/>
      </c>
      <c r="O238" s="0" t="str">
        <f aca="false">IFERROR(VLOOKUP(A238,C$3:K$433,3,FALSE()),"")</f>
        <v/>
      </c>
      <c r="P238" s="0" t="str">
        <f aca="false">IFERROR(VLOOKUP(A238,C$3:K$433,4,FALSE()),"")</f>
        <v/>
      </c>
      <c r="Q238" s="0" t="str">
        <f aca="false">IFERROR(VLOOKUP(A238,C$3:K$433,6,FALSE()),"")</f>
        <v/>
      </c>
      <c r="R238" s="0" t="str">
        <f aca="false">IFERROR(VLOOKUP(A238,C$3:K$433,8,FALSE()),"")</f>
        <v/>
      </c>
      <c r="AB238" s="1"/>
    </row>
    <row r="239" customFormat="false" ht="15" hidden="false" customHeight="false" outlineLevel="0" collapsed="false">
      <c r="A239" s="1" t="s">
        <v>380</v>
      </c>
      <c r="B239" s="1" t="s">
        <v>80</v>
      </c>
      <c r="C239" s="1" t="s">
        <v>646</v>
      </c>
      <c r="D239" s="0" t="s">
        <v>55</v>
      </c>
      <c r="E239" s="0" t="n">
        <v>16</v>
      </c>
      <c r="F239" s="0" t="n">
        <v>0</v>
      </c>
      <c r="G239" s="15" t="n">
        <v>0</v>
      </c>
      <c r="H239" s="0" t="n">
        <v>144</v>
      </c>
      <c r="I239" s="14" t="n">
        <v>0.1468</v>
      </c>
      <c r="J239" s="0" t="n">
        <v>89</v>
      </c>
      <c r="K239" s="14" t="n">
        <v>0.2014</v>
      </c>
      <c r="M239" s="0" t="s">
        <v>380</v>
      </c>
      <c r="N239" s="0" t="str">
        <f aca="false">IFERROR(VLOOKUP(A239,C$3:K$433,2,FALSE()),"")</f>
        <v/>
      </c>
      <c r="O239" s="0" t="str">
        <f aca="false">IFERROR(VLOOKUP(A239,C$3:K$433,3,FALSE()),"")</f>
        <v/>
      </c>
      <c r="P239" s="0" t="str">
        <f aca="false">IFERROR(VLOOKUP(A239,C$3:K$433,4,FALSE()),"")</f>
        <v/>
      </c>
      <c r="Q239" s="0" t="str">
        <f aca="false">IFERROR(VLOOKUP(A239,C$3:K$433,6,FALSE()),"")</f>
        <v/>
      </c>
      <c r="R239" s="0" t="str">
        <f aca="false">IFERROR(VLOOKUP(A239,C$3:K$433,8,FALSE()),"")</f>
        <v/>
      </c>
      <c r="AB239" s="1"/>
    </row>
    <row r="240" customFormat="false" ht="15" hidden="false" customHeight="false" outlineLevel="0" collapsed="false">
      <c r="A240" s="1" t="s">
        <v>381</v>
      </c>
      <c r="B240" s="1" t="s">
        <v>47</v>
      </c>
      <c r="C240" s="1" t="s">
        <v>649</v>
      </c>
      <c r="D240" s="0" t="s">
        <v>47</v>
      </c>
      <c r="E240" s="0" t="n">
        <v>3</v>
      </c>
      <c r="F240" s="0" t="n">
        <v>0</v>
      </c>
      <c r="G240" s="15" t="n">
        <v>0</v>
      </c>
      <c r="H240" s="0" t="n">
        <v>8</v>
      </c>
      <c r="I240" s="14" t="n">
        <v>0.0081</v>
      </c>
      <c r="J240" s="0" t="n">
        <v>57</v>
      </c>
      <c r="K240" s="14" t="n">
        <v>0.125</v>
      </c>
      <c r="M240" s="0" t="s">
        <v>381</v>
      </c>
      <c r="N240" s="0" t="str">
        <f aca="false">IFERROR(VLOOKUP(A240,C$3:K$433,2,FALSE()),"")</f>
        <v/>
      </c>
      <c r="O240" s="0" t="str">
        <f aca="false">IFERROR(VLOOKUP(A240,C$3:K$433,3,FALSE()),"")</f>
        <v/>
      </c>
      <c r="P240" s="0" t="str">
        <f aca="false">IFERROR(VLOOKUP(A240,C$3:K$433,4,FALSE()),"")</f>
        <v/>
      </c>
      <c r="Q240" s="0" t="str">
        <f aca="false">IFERROR(VLOOKUP(A240,C$3:K$433,6,FALSE()),"")</f>
        <v/>
      </c>
      <c r="R240" s="0" t="str">
        <f aca="false">IFERROR(VLOOKUP(A240,C$3:K$433,8,FALSE()),"")</f>
        <v/>
      </c>
      <c r="AB240" s="1"/>
    </row>
    <row r="241" customFormat="false" ht="15" hidden="false" customHeight="false" outlineLevel="0" collapsed="false">
      <c r="A241" s="1" t="s">
        <v>382</v>
      </c>
      <c r="B241" s="1" t="s">
        <v>47</v>
      </c>
      <c r="C241" s="1" t="s">
        <v>1188</v>
      </c>
      <c r="D241" s="0" t="s">
        <v>16</v>
      </c>
      <c r="E241" s="0" t="n">
        <v>9</v>
      </c>
      <c r="F241" s="0" t="n">
        <v>116</v>
      </c>
      <c r="G241" s="14" t="n">
        <v>0.1065</v>
      </c>
      <c r="H241" s="0" t="n">
        <v>0</v>
      </c>
      <c r="I241" s="15" t="n">
        <v>0</v>
      </c>
      <c r="J241" s="0" t="n">
        <v>90</v>
      </c>
      <c r="K241" s="14" t="n">
        <v>0.2113</v>
      </c>
      <c r="M241" s="0" t="s">
        <v>382</v>
      </c>
      <c r="N241" s="0" t="str">
        <f aca="false">IFERROR(VLOOKUP(A241,C$3:K$433,2,FALSE()),"")</f>
        <v/>
      </c>
      <c r="O241" s="0" t="str">
        <f aca="false">IFERROR(VLOOKUP(A241,C$3:K$433,3,FALSE()),"")</f>
        <v/>
      </c>
      <c r="P241" s="0" t="str">
        <f aca="false">IFERROR(VLOOKUP(A241,C$3:K$433,4,FALSE()),"")</f>
        <v/>
      </c>
      <c r="Q241" s="0" t="str">
        <f aca="false">IFERROR(VLOOKUP(A241,C$3:K$433,6,FALSE()),"")</f>
        <v/>
      </c>
      <c r="R241" s="0" t="str">
        <f aca="false">IFERROR(VLOOKUP(A241,C$3:K$433,8,FALSE()),"")</f>
        <v/>
      </c>
      <c r="AB241" s="1"/>
    </row>
    <row r="242" customFormat="false" ht="15" hidden="false" customHeight="false" outlineLevel="0" collapsed="false">
      <c r="A242" s="1" t="s">
        <v>383</v>
      </c>
      <c r="B242" s="1" t="s">
        <v>34</v>
      </c>
      <c r="C242" s="1" t="s">
        <v>1188</v>
      </c>
      <c r="D242" s="0" t="s">
        <v>16</v>
      </c>
      <c r="E242" s="0" t="n">
        <v>3</v>
      </c>
      <c r="F242" s="0" t="n">
        <v>58</v>
      </c>
      <c r="G242" s="14" t="n">
        <v>0.0568</v>
      </c>
      <c r="H242" s="0" t="n">
        <v>0</v>
      </c>
      <c r="I242" s="15" t="n">
        <v>0</v>
      </c>
      <c r="J242" s="0" t="n">
        <v>26</v>
      </c>
      <c r="K242" s="14" t="n">
        <v>0.0549</v>
      </c>
      <c r="M242" s="0" t="s">
        <v>383</v>
      </c>
      <c r="N242" s="0" t="str">
        <f aca="false">IFERROR(VLOOKUP(A242,C$3:K$433,2,FALSE()),"")</f>
        <v/>
      </c>
      <c r="O242" s="0" t="str">
        <f aca="false">IFERROR(VLOOKUP(A242,C$3:K$433,3,FALSE()),"")</f>
        <v/>
      </c>
      <c r="P242" s="0" t="str">
        <f aca="false">IFERROR(VLOOKUP(A242,C$3:K$433,4,FALSE()),"")</f>
        <v/>
      </c>
      <c r="Q242" s="0" t="str">
        <f aca="false">IFERROR(VLOOKUP(A242,C$3:K$433,6,FALSE()),"")</f>
        <v/>
      </c>
      <c r="R242" s="0" t="str">
        <f aca="false">IFERROR(VLOOKUP(A242,C$3:K$433,8,FALSE()),"")</f>
        <v/>
      </c>
      <c r="AB242" s="1"/>
    </row>
    <row r="243" customFormat="false" ht="15" hidden="false" customHeight="false" outlineLevel="0" collapsed="false">
      <c r="A243" s="1" t="s">
        <v>384</v>
      </c>
      <c r="B243" s="1" t="s">
        <v>40</v>
      </c>
      <c r="C243" s="1" t="s">
        <v>1189</v>
      </c>
      <c r="D243" s="0" t="s">
        <v>40</v>
      </c>
      <c r="E243" s="0" t="n">
        <v>1</v>
      </c>
      <c r="F243" s="0" t="n">
        <v>0</v>
      </c>
      <c r="G243" s="15" t="n">
        <v>0</v>
      </c>
      <c r="H243" s="0" t="n">
        <v>0</v>
      </c>
      <c r="I243" s="15" t="n">
        <v>0</v>
      </c>
      <c r="J243" s="0" t="n">
        <v>8</v>
      </c>
      <c r="K243" s="14" t="n">
        <v>0.0179</v>
      </c>
      <c r="M243" s="0" t="s">
        <v>384</v>
      </c>
      <c r="N243" s="0" t="str">
        <f aca="false">IFERROR(VLOOKUP(A243,C$3:K$433,2,FALSE()),"")</f>
        <v/>
      </c>
      <c r="O243" s="0" t="str">
        <f aca="false">IFERROR(VLOOKUP(A243,C$3:K$433,3,FALSE()),"")</f>
        <v/>
      </c>
      <c r="P243" s="0" t="str">
        <f aca="false">IFERROR(VLOOKUP(A243,C$3:K$433,4,FALSE()),"")</f>
        <v/>
      </c>
      <c r="Q243" s="0" t="str">
        <f aca="false">IFERROR(VLOOKUP(A243,C$3:K$433,6,FALSE()),"")</f>
        <v/>
      </c>
      <c r="R243" s="0" t="str">
        <f aca="false">IFERROR(VLOOKUP(A243,C$3:K$433,8,FALSE()),"")</f>
        <v/>
      </c>
      <c r="AB243" s="1"/>
    </row>
    <row r="244" customFormat="false" ht="15" hidden="false" customHeight="false" outlineLevel="0" collapsed="false">
      <c r="A244" s="1" t="s">
        <v>385</v>
      </c>
      <c r="B244" s="1" t="s">
        <v>47</v>
      </c>
      <c r="C244" s="1" t="s">
        <v>1189</v>
      </c>
      <c r="D244" s="0" t="s">
        <v>40</v>
      </c>
      <c r="E244" s="0" t="n">
        <v>3</v>
      </c>
      <c r="F244" s="0" t="n">
        <v>14</v>
      </c>
      <c r="G244" s="14" t="n">
        <v>0.0138</v>
      </c>
      <c r="H244" s="0" t="n">
        <v>0</v>
      </c>
      <c r="I244" s="15" t="n">
        <v>0</v>
      </c>
      <c r="J244" s="0" t="n">
        <v>47</v>
      </c>
      <c r="K244" s="14" t="n">
        <v>0.0987</v>
      </c>
      <c r="M244" s="0" t="s">
        <v>385</v>
      </c>
      <c r="N244" s="0" t="str">
        <f aca="false">IFERROR(VLOOKUP(A244,C$3:K$433,2,FALSE()),"")</f>
        <v/>
      </c>
      <c r="O244" s="0" t="str">
        <f aca="false">IFERROR(VLOOKUP(A244,C$3:K$433,3,FALSE()),"")</f>
        <v/>
      </c>
      <c r="P244" s="0" t="str">
        <f aca="false">IFERROR(VLOOKUP(A244,C$3:K$433,4,FALSE()),"")</f>
        <v/>
      </c>
      <c r="Q244" s="0" t="str">
        <f aca="false">IFERROR(VLOOKUP(A244,C$3:K$433,6,FALSE()),"")</f>
        <v/>
      </c>
      <c r="R244" s="0" t="str">
        <f aca="false">IFERROR(VLOOKUP(A244,C$3:K$433,8,FALSE()),"")</f>
        <v/>
      </c>
      <c r="AB244" s="1"/>
    </row>
    <row r="245" customFormat="false" ht="15" hidden="false" customHeight="false" outlineLevel="0" collapsed="false">
      <c r="A245" s="1" t="s">
        <v>387</v>
      </c>
      <c r="B245" s="1" t="s">
        <v>68</v>
      </c>
      <c r="C245" s="1" t="s">
        <v>659</v>
      </c>
      <c r="D245" s="0" t="s">
        <v>40</v>
      </c>
      <c r="E245" s="0" t="n">
        <v>11</v>
      </c>
      <c r="F245" s="0" t="n">
        <v>149</v>
      </c>
      <c r="G245" s="14" t="n">
        <v>0.1442</v>
      </c>
      <c r="H245" s="0" t="n">
        <v>0</v>
      </c>
      <c r="I245" s="15" t="n">
        <v>0</v>
      </c>
      <c r="J245" s="0" t="n">
        <v>138</v>
      </c>
      <c r="K245" s="14" t="n">
        <v>0.2777</v>
      </c>
      <c r="M245" s="0" t="s">
        <v>387</v>
      </c>
      <c r="N245" s="0" t="str">
        <f aca="false">IFERROR(VLOOKUP(A245,C$3:K$433,2,FALSE()),"")</f>
        <v/>
      </c>
      <c r="O245" s="0" t="str">
        <f aca="false">IFERROR(VLOOKUP(A245,C$3:K$433,3,FALSE()),"")</f>
        <v/>
      </c>
      <c r="P245" s="0" t="str">
        <f aca="false">IFERROR(VLOOKUP(A245,C$3:K$433,4,FALSE()),"")</f>
        <v/>
      </c>
      <c r="Q245" s="0" t="str">
        <f aca="false">IFERROR(VLOOKUP(A245,C$3:K$433,6,FALSE()),"")</f>
        <v/>
      </c>
      <c r="R245" s="0" t="str">
        <f aca="false">IFERROR(VLOOKUP(A245,C$3:K$433,8,FALSE()),"")</f>
        <v/>
      </c>
      <c r="AB245" s="1"/>
    </row>
    <row r="246" customFormat="false" ht="15" hidden="false" customHeight="false" outlineLevel="0" collapsed="false">
      <c r="A246" s="1" t="s">
        <v>388</v>
      </c>
      <c r="B246" s="1" t="s">
        <v>68</v>
      </c>
      <c r="C246" s="1" t="s">
        <v>662</v>
      </c>
      <c r="D246" s="0" t="s">
        <v>85</v>
      </c>
      <c r="E246" s="0" t="n">
        <v>13</v>
      </c>
      <c r="F246" s="0" t="n">
        <v>0</v>
      </c>
      <c r="G246" s="15" t="n">
        <v>0</v>
      </c>
      <c r="H246" s="0" t="n">
        <v>537</v>
      </c>
      <c r="I246" s="14" t="n">
        <v>0.5066</v>
      </c>
      <c r="J246" s="0" t="n">
        <v>50</v>
      </c>
      <c r="K246" s="14" t="n">
        <v>0.1109</v>
      </c>
      <c r="M246" s="0" t="s">
        <v>388</v>
      </c>
      <c r="N246" s="0" t="str">
        <f aca="false">IFERROR(VLOOKUP(A246,C$3:K$433,2,FALSE()),"")</f>
        <v>T</v>
      </c>
      <c r="O246" s="0" t="n">
        <f aca="false">IFERROR(VLOOKUP(A246,C$3:K$433,3,FALSE()),"")</f>
        <v>16</v>
      </c>
      <c r="P246" s="0" t="n">
        <f aca="false">IFERROR(VLOOKUP(A246,C$3:K$433,4,FALSE()),"")</f>
        <v>1059</v>
      </c>
      <c r="Q246" s="0" t="n">
        <f aca="false">IFERROR(VLOOKUP(A246,C$3:K$433,6,FALSE()),"")</f>
        <v>0</v>
      </c>
      <c r="R246" s="0" t="n">
        <f aca="false">IFERROR(VLOOKUP(A246,C$3:K$433,8,FALSE()),"")</f>
        <v>64</v>
      </c>
      <c r="AB246" s="1"/>
    </row>
    <row r="247" customFormat="false" ht="15" hidden="false" customHeight="false" outlineLevel="0" collapsed="false">
      <c r="A247" s="1" t="s">
        <v>389</v>
      </c>
      <c r="B247" s="1" t="s">
        <v>47</v>
      </c>
      <c r="C247" s="1" t="s">
        <v>1190</v>
      </c>
      <c r="D247" s="0" t="s">
        <v>85</v>
      </c>
      <c r="E247" s="0" t="n">
        <v>5</v>
      </c>
      <c r="F247" s="0" t="n">
        <v>0</v>
      </c>
      <c r="G247" s="15" t="n">
        <v>0</v>
      </c>
      <c r="H247" s="0" t="n">
        <v>138</v>
      </c>
      <c r="I247" s="14" t="n">
        <v>0.1245</v>
      </c>
      <c r="J247" s="0" t="n">
        <v>18</v>
      </c>
      <c r="K247" s="14" t="n">
        <v>0.0412</v>
      </c>
      <c r="M247" s="0" t="s">
        <v>389</v>
      </c>
      <c r="N247" s="0" t="str">
        <f aca="false">IFERROR(VLOOKUP(A247,C$3:K$433,2,FALSE()),"")</f>
        <v/>
      </c>
      <c r="O247" s="0" t="str">
        <f aca="false">IFERROR(VLOOKUP(A247,C$3:K$433,3,FALSE()),"")</f>
        <v/>
      </c>
      <c r="P247" s="0" t="str">
        <f aca="false">IFERROR(VLOOKUP(A247,C$3:K$433,4,FALSE()),"")</f>
        <v/>
      </c>
      <c r="Q247" s="0" t="str">
        <f aca="false">IFERROR(VLOOKUP(A247,C$3:K$433,6,FALSE()),"")</f>
        <v/>
      </c>
      <c r="R247" s="0" t="str">
        <f aca="false">IFERROR(VLOOKUP(A247,C$3:K$433,8,FALSE()),"")</f>
        <v/>
      </c>
      <c r="AB247" s="1"/>
    </row>
    <row r="248" customFormat="false" ht="15" hidden="false" customHeight="false" outlineLevel="0" collapsed="false">
      <c r="A248" s="1" t="s">
        <v>390</v>
      </c>
      <c r="B248" s="1" t="s">
        <v>34</v>
      </c>
      <c r="C248" s="1" t="s">
        <v>1190</v>
      </c>
      <c r="D248" s="0" t="s">
        <v>85</v>
      </c>
      <c r="E248" s="0" t="n">
        <v>9</v>
      </c>
      <c r="F248" s="0" t="n">
        <v>0</v>
      </c>
      <c r="G248" s="15" t="n">
        <v>0</v>
      </c>
      <c r="H248" s="0" t="n">
        <v>278</v>
      </c>
      <c r="I248" s="14" t="n">
        <v>0.2686</v>
      </c>
      <c r="J248" s="0" t="n">
        <v>40</v>
      </c>
      <c r="K248" s="14" t="n">
        <v>0.0825</v>
      </c>
      <c r="M248" s="0" t="s">
        <v>390</v>
      </c>
      <c r="N248" s="0" t="str">
        <f aca="false">IFERROR(VLOOKUP(A248,C$3:K$433,2,FALSE()),"")</f>
        <v/>
      </c>
      <c r="O248" s="0" t="str">
        <f aca="false">IFERROR(VLOOKUP(A248,C$3:K$433,3,FALSE()),"")</f>
        <v/>
      </c>
      <c r="P248" s="0" t="str">
        <f aca="false">IFERROR(VLOOKUP(A248,C$3:K$433,4,FALSE()),"")</f>
        <v/>
      </c>
      <c r="Q248" s="0" t="str">
        <f aca="false">IFERROR(VLOOKUP(A248,C$3:K$433,6,FALSE()),"")</f>
        <v/>
      </c>
      <c r="R248" s="0" t="str">
        <f aca="false">IFERROR(VLOOKUP(A248,C$3:K$433,8,FALSE()),"")</f>
        <v/>
      </c>
      <c r="AB248" s="1"/>
    </row>
    <row r="249" customFormat="false" ht="15" hidden="false" customHeight="false" outlineLevel="0" collapsed="false">
      <c r="A249" s="1" t="s">
        <v>391</v>
      </c>
      <c r="B249" s="1" t="s">
        <v>40</v>
      </c>
      <c r="C249" s="1" t="s">
        <v>666</v>
      </c>
      <c r="D249" s="0" t="s">
        <v>76</v>
      </c>
      <c r="E249" s="0" t="n">
        <v>15</v>
      </c>
      <c r="F249" s="0" t="n">
        <v>943</v>
      </c>
      <c r="G249" s="14" t="n">
        <v>0.9227</v>
      </c>
      <c r="H249" s="0" t="n">
        <v>0</v>
      </c>
      <c r="I249" s="15" t="n">
        <v>0</v>
      </c>
      <c r="J249" s="0" t="n">
        <v>0</v>
      </c>
      <c r="K249" s="15" t="n">
        <v>0</v>
      </c>
      <c r="M249" s="0" t="s">
        <v>391</v>
      </c>
      <c r="N249" s="0" t="str">
        <f aca="false">IFERROR(VLOOKUP(A249,C$3:K$433,2,FALSE()),"")</f>
        <v/>
      </c>
      <c r="O249" s="0" t="str">
        <f aca="false">IFERROR(VLOOKUP(A249,C$3:K$433,3,FALSE()),"")</f>
        <v/>
      </c>
      <c r="P249" s="0" t="str">
        <f aca="false">IFERROR(VLOOKUP(A249,C$3:K$433,4,FALSE()),"")</f>
        <v/>
      </c>
      <c r="Q249" s="0" t="str">
        <f aca="false">IFERROR(VLOOKUP(A249,C$3:K$433,6,FALSE()),"")</f>
        <v/>
      </c>
      <c r="R249" s="0" t="str">
        <f aca="false">IFERROR(VLOOKUP(A249,C$3:K$433,8,FALSE()),"")</f>
        <v/>
      </c>
      <c r="AB249" s="1"/>
    </row>
    <row r="250" customFormat="false" ht="15" hidden="false" customHeight="false" outlineLevel="0" collapsed="false">
      <c r="A250" s="1" t="s">
        <v>393</v>
      </c>
      <c r="B250" s="1" t="s">
        <v>47</v>
      </c>
      <c r="C250" s="1" t="s">
        <v>667</v>
      </c>
      <c r="D250" s="0" t="s">
        <v>40</v>
      </c>
      <c r="E250" s="0" t="n">
        <v>1</v>
      </c>
      <c r="F250" s="0" t="n">
        <v>14</v>
      </c>
      <c r="G250" s="14" t="n">
        <v>0.0133</v>
      </c>
      <c r="H250" s="0" t="n">
        <v>0</v>
      </c>
      <c r="I250" s="15" t="n">
        <v>0</v>
      </c>
      <c r="J250" s="0" t="n">
        <v>2</v>
      </c>
      <c r="K250" s="14" t="n">
        <v>0.0046</v>
      </c>
      <c r="M250" s="0" t="s">
        <v>393</v>
      </c>
      <c r="N250" s="0" t="str">
        <f aca="false">IFERROR(VLOOKUP(A250,C$3:K$433,2,FALSE()),"")</f>
        <v/>
      </c>
      <c r="O250" s="0" t="str">
        <f aca="false">IFERROR(VLOOKUP(A250,C$3:K$433,3,FALSE()),"")</f>
        <v/>
      </c>
      <c r="P250" s="0" t="str">
        <f aca="false">IFERROR(VLOOKUP(A250,C$3:K$433,4,FALSE()),"")</f>
        <v/>
      </c>
      <c r="Q250" s="0" t="str">
        <f aca="false">IFERROR(VLOOKUP(A250,C$3:K$433,6,FALSE()),"")</f>
        <v/>
      </c>
      <c r="R250" s="0" t="str">
        <f aca="false">IFERROR(VLOOKUP(A250,C$3:K$433,8,FALSE()),"")</f>
        <v/>
      </c>
      <c r="AB250" s="1"/>
    </row>
    <row r="251" customFormat="false" ht="15" hidden="false" customHeight="false" outlineLevel="0" collapsed="false">
      <c r="A251" s="1" t="s">
        <v>394</v>
      </c>
      <c r="B251" s="1" t="s">
        <v>34</v>
      </c>
      <c r="C251" s="1" t="s">
        <v>668</v>
      </c>
      <c r="D251" s="0" t="s">
        <v>47</v>
      </c>
      <c r="E251" s="0" t="n">
        <v>14</v>
      </c>
      <c r="F251" s="0" t="n">
        <v>0</v>
      </c>
      <c r="G251" s="15" t="n">
        <v>0</v>
      </c>
      <c r="H251" s="0" t="n">
        <v>967</v>
      </c>
      <c r="I251" s="14" t="n">
        <v>0.8783</v>
      </c>
      <c r="J251" s="0" t="n">
        <v>1</v>
      </c>
      <c r="K251" s="14" t="n">
        <v>0.0022</v>
      </c>
      <c r="M251" s="0" t="s">
        <v>394</v>
      </c>
      <c r="N251" s="0" t="str">
        <f aca="false">IFERROR(VLOOKUP(A251,C$3:K$433,2,FALSE()),"")</f>
        <v/>
      </c>
      <c r="O251" s="0" t="str">
        <f aca="false">IFERROR(VLOOKUP(A251,C$3:K$433,3,FALSE()),"")</f>
        <v/>
      </c>
      <c r="P251" s="0" t="str">
        <f aca="false">IFERROR(VLOOKUP(A251,C$3:K$433,4,FALSE()),"")</f>
        <v/>
      </c>
      <c r="Q251" s="0" t="str">
        <f aca="false">IFERROR(VLOOKUP(A251,C$3:K$433,6,FALSE()),"")</f>
        <v/>
      </c>
      <c r="R251" s="0" t="str">
        <f aca="false">IFERROR(VLOOKUP(A251,C$3:K$433,8,FALSE()),"")</f>
        <v/>
      </c>
      <c r="AB251" s="1"/>
    </row>
    <row r="252" customFormat="false" ht="15" hidden="false" customHeight="false" outlineLevel="0" collapsed="false">
      <c r="A252" s="1" t="s">
        <v>395</v>
      </c>
      <c r="B252" s="1" t="s">
        <v>40</v>
      </c>
      <c r="C252" s="1" t="s">
        <v>1191</v>
      </c>
      <c r="D252" s="0" t="s">
        <v>47</v>
      </c>
      <c r="E252" s="0" t="n">
        <v>10</v>
      </c>
      <c r="F252" s="0" t="n">
        <v>0</v>
      </c>
      <c r="G252" s="15" t="n">
        <v>0</v>
      </c>
      <c r="H252" s="0" t="n">
        <v>147</v>
      </c>
      <c r="I252" s="14" t="n">
        <v>0.1436</v>
      </c>
      <c r="J252" s="0" t="n">
        <v>122</v>
      </c>
      <c r="K252" s="14" t="n">
        <v>0.248</v>
      </c>
      <c r="M252" s="0" t="s">
        <v>395</v>
      </c>
      <c r="N252" s="0" t="str">
        <f aca="false">IFERROR(VLOOKUP(A252,C$3:K$433,2,FALSE()),"")</f>
        <v>RB</v>
      </c>
      <c r="O252" s="0" t="n">
        <f aca="false">IFERROR(VLOOKUP(A252,C$3:K$433,3,FALSE()),"")</f>
        <v>16</v>
      </c>
      <c r="P252" s="0" t="n">
        <f aca="false">IFERROR(VLOOKUP(A252,C$3:K$433,4,FALSE()),"")</f>
        <v>566</v>
      </c>
      <c r="Q252" s="0" t="n">
        <f aca="false">IFERROR(VLOOKUP(A252,C$3:K$433,6,FALSE()),"")</f>
        <v>0</v>
      </c>
      <c r="R252" s="0" t="n">
        <f aca="false">IFERROR(VLOOKUP(A252,C$3:K$433,8,FALSE()),"")</f>
        <v>7</v>
      </c>
      <c r="AB252" s="1"/>
    </row>
    <row r="253" customFormat="false" ht="15" hidden="false" customHeight="false" outlineLevel="0" collapsed="false">
      <c r="A253" s="1" t="s">
        <v>396</v>
      </c>
      <c r="B253" s="1" t="s">
        <v>37</v>
      </c>
      <c r="C253" s="1" t="s">
        <v>1191</v>
      </c>
      <c r="D253" s="0" t="s">
        <v>37</v>
      </c>
      <c r="E253" s="0" t="n">
        <v>15</v>
      </c>
      <c r="F253" s="0" t="n">
        <v>0</v>
      </c>
      <c r="G253" s="15" t="n">
        <v>0</v>
      </c>
      <c r="H253" s="0" t="n">
        <v>958</v>
      </c>
      <c r="I253" s="14" t="n">
        <v>0.9055</v>
      </c>
      <c r="J253" s="0" t="n">
        <v>112</v>
      </c>
      <c r="K253" s="14" t="n">
        <v>0.2424</v>
      </c>
      <c r="M253" s="0" t="s">
        <v>396</v>
      </c>
      <c r="N253" s="0" t="str">
        <f aca="false">IFERROR(VLOOKUP(A253,C$3:K$433,2,FALSE()),"")</f>
        <v/>
      </c>
      <c r="O253" s="0" t="str">
        <f aca="false">IFERROR(VLOOKUP(A253,C$3:K$433,3,FALSE()),"")</f>
        <v/>
      </c>
      <c r="P253" s="0" t="str">
        <f aca="false">IFERROR(VLOOKUP(A253,C$3:K$433,4,FALSE()),"")</f>
        <v/>
      </c>
      <c r="Q253" s="0" t="str">
        <f aca="false">IFERROR(VLOOKUP(A253,C$3:K$433,6,FALSE()),"")</f>
        <v/>
      </c>
      <c r="R253" s="0" t="str">
        <f aca="false">IFERROR(VLOOKUP(A253,C$3:K$433,8,FALSE()),"")</f>
        <v/>
      </c>
      <c r="AB253" s="1"/>
    </row>
    <row r="254" customFormat="false" ht="15" hidden="false" customHeight="false" outlineLevel="0" collapsed="false">
      <c r="A254" s="1" t="s">
        <v>397</v>
      </c>
      <c r="B254" s="1" t="s">
        <v>76</v>
      </c>
      <c r="C254" s="1" t="s">
        <v>1191</v>
      </c>
      <c r="D254" s="0" t="s">
        <v>47</v>
      </c>
      <c r="E254" s="0" t="n">
        <v>5</v>
      </c>
      <c r="F254" s="0" t="n">
        <v>0</v>
      </c>
      <c r="G254" s="15" t="n">
        <v>0</v>
      </c>
      <c r="H254" s="0" t="n">
        <v>38</v>
      </c>
      <c r="I254" s="14" t="n">
        <v>0.0341</v>
      </c>
      <c r="J254" s="0" t="n">
        <v>67</v>
      </c>
      <c r="K254" s="14" t="n">
        <v>0.1426</v>
      </c>
      <c r="M254" s="0" t="s">
        <v>397</v>
      </c>
      <c r="N254" s="0" t="str">
        <f aca="false">IFERROR(VLOOKUP(A254,C$3:K$433,2,FALSE()),"")</f>
        <v/>
      </c>
      <c r="O254" s="0" t="str">
        <f aca="false">IFERROR(VLOOKUP(A254,C$3:K$433,3,FALSE()),"")</f>
        <v/>
      </c>
      <c r="P254" s="0" t="str">
        <f aca="false">IFERROR(VLOOKUP(A254,C$3:K$433,4,FALSE()),"")</f>
        <v/>
      </c>
      <c r="Q254" s="0" t="str">
        <f aca="false">IFERROR(VLOOKUP(A254,C$3:K$433,6,FALSE()),"")</f>
        <v/>
      </c>
      <c r="R254" s="0" t="str">
        <f aca="false">IFERROR(VLOOKUP(A254,C$3:K$433,8,FALSE()),"")</f>
        <v/>
      </c>
      <c r="AB254" s="1"/>
    </row>
    <row r="255" customFormat="false" ht="15" hidden="false" customHeight="false" outlineLevel="0" collapsed="false">
      <c r="A255" s="1" t="s">
        <v>398</v>
      </c>
      <c r="B255" s="1" t="s">
        <v>55</v>
      </c>
      <c r="C255" s="1" t="s">
        <v>671</v>
      </c>
      <c r="D255" s="0" t="s">
        <v>55</v>
      </c>
      <c r="E255" s="0" t="n">
        <v>14</v>
      </c>
      <c r="F255" s="0" t="n">
        <v>0</v>
      </c>
      <c r="G255" s="15" t="n">
        <v>0</v>
      </c>
      <c r="H255" s="0" t="n">
        <v>475</v>
      </c>
      <c r="I255" s="14" t="n">
        <v>0.4572</v>
      </c>
      <c r="J255" s="0" t="n">
        <v>69</v>
      </c>
      <c r="K255" s="14" t="n">
        <v>0.1612</v>
      </c>
      <c r="M255" s="0" t="s">
        <v>398</v>
      </c>
      <c r="N255" s="0" t="str">
        <f aca="false">IFERROR(VLOOKUP(A255,C$3:K$433,2,FALSE()),"")</f>
        <v/>
      </c>
      <c r="O255" s="0" t="str">
        <f aca="false">IFERROR(VLOOKUP(A255,C$3:K$433,3,FALSE()),"")</f>
        <v/>
      </c>
      <c r="P255" s="0" t="str">
        <f aca="false">IFERROR(VLOOKUP(A255,C$3:K$433,4,FALSE()),"")</f>
        <v/>
      </c>
      <c r="Q255" s="0" t="str">
        <f aca="false">IFERROR(VLOOKUP(A255,C$3:K$433,6,FALSE()),"")</f>
        <v/>
      </c>
      <c r="R255" s="0" t="str">
        <f aca="false">IFERROR(VLOOKUP(A255,C$3:K$433,8,FALSE()),"")</f>
        <v/>
      </c>
      <c r="AB255" s="1"/>
    </row>
    <row r="256" customFormat="false" ht="15" hidden="false" customHeight="false" outlineLevel="0" collapsed="false">
      <c r="A256" s="1" t="s">
        <v>399</v>
      </c>
      <c r="B256" s="1" t="s">
        <v>24</v>
      </c>
      <c r="C256" s="1" t="s">
        <v>672</v>
      </c>
      <c r="D256" s="0" t="s">
        <v>1001</v>
      </c>
      <c r="E256" s="0" t="n">
        <v>10</v>
      </c>
      <c r="F256" s="0" t="n">
        <v>198</v>
      </c>
      <c r="G256" s="14" t="n">
        <v>0.1856</v>
      </c>
      <c r="H256" s="0" t="n">
        <v>0</v>
      </c>
      <c r="I256" s="15" t="n">
        <v>0</v>
      </c>
      <c r="J256" s="0" t="n">
        <v>90</v>
      </c>
      <c r="K256" s="14" t="n">
        <v>0.1887</v>
      </c>
      <c r="M256" s="0" t="s">
        <v>399</v>
      </c>
      <c r="N256" s="0" t="str">
        <f aca="false">IFERROR(VLOOKUP(A256,C$3:K$433,2,FALSE()),"")</f>
        <v/>
      </c>
      <c r="O256" s="0" t="str">
        <f aca="false">IFERROR(VLOOKUP(A256,C$3:K$433,3,FALSE()),"")</f>
        <v/>
      </c>
      <c r="P256" s="0" t="str">
        <f aca="false">IFERROR(VLOOKUP(A256,C$3:K$433,4,FALSE()),"")</f>
        <v/>
      </c>
      <c r="Q256" s="0" t="str">
        <f aca="false">IFERROR(VLOOKUP(A256,C$3:K$433,6,FALSE()),"")</f>
        <v/>
      </c>
      <c r="R256" s="0" t="str">
        <f aca="false">IFERROR(VLOOKUP(A256,C$3:K$433,8,FALSE()),"")</f>
        <v/>
      </c>
      <c r="AB256" s="1"/>
    </row>
    <row r="257" customFormat="false" ht="15" hidden="false" customHeight="false" outlineLevel="0" collapsed="false">
      <c r="A257" s="1" t="s">
        <v>400</v>
      </c>
      <c r="B257" s="1" t="s">
        <v>16</v>
      </c>
      <c r="C257" s="1" t="s">
        <v>675</v>
      </c>
      <c r="D257" s="0" t="s">
        <v>1003</v>
      </c>
      <c r="E257" s="0" t="n">
        <v>10</v>
      </c>
      <c r="F257" s="0" t="n">
        <v>0</v>
      </c>
      <c r="G257" s="15" t="n">
        <v>0</v>
      </c>
      <c r="H257" s="0" t="n">
        <v>9</v>
      </c>
      <c r="I257" s="14" t="n">
        <v>0.008</v>
      </c>
      <c r="J257" s="0" t="n">
        <v>179</v>
      </c>
      <c r="K257" s="14" t="n">
        <v>0.3858</v>
      </c>
      <c r="M257" s="0" t="s">
        <v>400</v>
      </c>
      <c r="N257" s="0" t="str">
        <f aca="false">IFERROR(VLOOKUP(A257,C$3:K$433,2,FALSE()),"")</f>
        <v/>
      </c>
      <c r="O257" s="0" t="str">
        <f aca="false">IFERROR(VLOOKUP(A257,C$3:K$433,3,FALSE()),"")</f>
        <v/>
      </c>
      <c r="P257" s="0" t="str">
        <f aca="false">IFERROR(VLOOKUP(A257,C$3:K$433,4,FALSE()),"")</f>
        <v/>
      </c>
      <c r="Q257" s="0" t="str">
        <f aca="false">IFERROR(VLOOKUP(A257,C$3:K$433,6,FALSE()),"")</f>
        <v/>
      </c>
      <c r="R257" s="0" t="str">
        <f aca="false">IFERROR(VLOOKUP(A257,C$3:K$433,8,FALSE()),"")</f>
        <v/>
      </c>
      <c r="AB257" s="1"/>
    </row>
    <row r="258" customFormat="false" ht="15" hidden="false" customHeight="false" outlineLevel="0" collapsed="false">
      <c r="A258" s="1" t="s">
        <v>401</v>
      </c>
      <c r="B258" s="1" t="s">
        <v>71</v>
      </c>
      <c r="C258" s="1" t="s">
        <v>677</v>
      </c>
      <c r="D258" s="0" t="s">
        <v>1003</v>
      </c>
      <c r="E258" s="0" t="n">
        <v>4</v>
      </c>
      <c r="F258" s="0" t="n">
        <v>0</v>
      </c>
      <c r="G258" s="15" t="n">
        <v>0</v>
      </c>
      <c r="H258" s="0" t="n">
        <v>230</v>
      </c>
      <c r="I258" s="14" t="n">
        <v>0.2172</v>
      </c>
      <c r="J258" s="0" t="n">
        <v>15</v>
      </c>
      <c r="K258" s="14" t="n">
        <v>0.0313</v>
      </c>
      <c r="M258" s="0" t="s">
        <v>401</v>
      </c>
      <c r="N258" s="0" t="str">
        <f aca="false">IFERROR(VLOOKUP(A258,C$3:K$433,2,FALSE()),"")</f>
        <v/>
      </c>
      <c r="O258" s="0" t="str">
        <f aca="false">IFERROR(VLOOKUP(A258,C$3:K$433,3,FALSE()),"")</f>
        <v/>
      </c>
      <c r="P258" s="0" t="str">
        <f aca="false">IFERROR(VLOOKUP(A258,C$3:K$433,4,FALSE()),"")</f>
        <v/>
      </c>
      <c r="Q258" s="0" t="str">
        <f aca="false">IFERROR(VLOOKUP(A258,C$3:K$433,6,FALSE()),"")</f>
        <v/>
      </c>
      <c r="R258" s="0" t="str">
        <f aca="false">IFERROR(VLOOKUP(A258,C$3:K$433,8,FALSE()),"")</f>
        <v/>
      </c>
      <c r="AB258" s="1"/>
    </row>
    <row r="259" customFormat="false" ht="15" hidden="false" customHeight="false" outlineLevel="0" collapsed="false">
      <c r="A259" s="1" t="s">
        <v>402</v>
      </c>
      <c r="B259" s="1" t="s">
        <v>85</v>
      </c>
      <c r="C259" s="1" t="s">
        <v>1192</v>
      </c>
      <c r="D259" s="0" t="s">
        <v>16</v>
      </c>
      <c r="E259" s="0" t="n">
        <v>7</v>
      </c>
      <c r="F259" s="0" t="n">
        <v>388</v>
      </c>
      <c r="G259" s="14" t="n">
        <v>0.3706</v>
      </c>
      <c r="H259" s="0" t="n">
        <v>0</v>
      </c>
      <c r="I259" s="15" t="n">
        <v>0</v>
      </c>
      <c r="J259" s="0" t="n">
        <v>1</v>
      </c>
      <c r="K259" s="14" t="n">
        <v>0.0024</v>
      </c>
      <c r="M259" s="0" t="s">
        <v>402</v>
      </c>
      <c r="N259" s="0" t="str">
        <f aca="false">IFERROR(VLOOKUP(A259,C$3:K$433,2,FALSE()),"")</f>
        <v>NT</v>
      </c>
      <c r="O259" s="0" t="n">
        <f aca="false">IFERROR(VLOOKUP(A259,C$3:K$433,3,FALSE()),"")</f>
        <v>15</v>
      </c>
      <c r="P259" s="0" t="n">
        <f aca="false">IFERROR(VLOOKUP(A259,C$3:K$433,4,FALSE()),"")</f>
        <v>0</v>
      </c>
      <c r="Q259" s="0" t="n">
        <f aca="false">IFERROR(VLOOKUP(A259,C$3:K$433,6,FALSE()),"")</f>
        <v>609</v>
      </c>
      <c r="R259" s="0" t="n">
        <f aca="false">IFERROR(VLOOKUP(A259,C$3:K$433,8,FALSE()),"")</f>
        <v>47</v>
      </c>
      <c r="AB259" s="1"/>
    </row>
    <row r="260" customFormat="false" ht="15" hidden="false" customHeight="false" outlineLevel="0" collapsed="false">
      <c r="A260" s="1" t="s">
        <v>403</v>
      </c>
      <c r="B260" s="1" t="s">
        <v>24</v>
      </c>
      <c r="C260" s="1" t="s">
        <v>1192</v>
      </c>
      <c r="D260" s="0" t="s">
        <v>16</v>
      </c>
      <c r="E260" s="0" t="n">
        <v>2</v>
      </c>
      <c r="F260" s="0" t="n">
        <v>24</v>
      </c>
      <c r="G260" s="14" t="n">
        <v>0.0211</v>
      </c>
      <c r="H260" s="0" t="n">
        <v>0</v>
      </c>
      <c r="I260" s="15" t="n">
        <v>0</v>
      </c>
      <c r="J260" s="0" t="n">
        <v>0</v>
      </c>
      <c r="K260" s="15" t="n">
        <v>0</v>
      </c>
      <c r="M260" s="0" t="s">
        <v>403</v>
      </c>
      <c r="N260" s="0" t="str">
        <f aca="false">IFERROR(VLOOKUP(A260,C$3:K$433,2,FALSE()),"")</f>
        <v>LB</v>
      </c>
      <c r="O260" s="0" t="n">
        <f aca="false">IFERROR(VLOOKUP(A260,C$3:K$433,3,FALSE()),"")</f>
        <v>1</v>
      </c>
      <c r="P260" s="0" t="n">
        <f aca="false">IFERROR(VLOOKUP(A260,C$3:K$433,4,FALSE()),"")</f>
        <v>0</v>
      </c>
      <c r="Q260" s="0" t="n">
        <f aca="false">IFERROR(VLOOKUP(A260,C$3:K$433,6,FALSE()),"")</f>
        <v>0</v>
      </c>
      <c r="R260" s="0" t="n">
        <f aca="false">IFERROR(VLOOKUP(A260,C$3:K$433,8,FALSE()),"")</f>
        <v>18</v>
      </c>
      <c r="AB260" s="1"/>
    </row>
    <row r="261" customFormat="false" ht="15" hidden="false" customHeight="false" outlineLevel="0" collapsed="false">
      <c r="A261" s="1" t="s">
        <v>405</v>
      </c>
      <c r="B261" s="1" t="s">
        <v>24</v>
      </c>
      <c r="C261" s="1" t="s">
        <v>682</v>
      </c>
      <c r="D261" s="0" t="s">
        <v>1003</v>
      </c>
      <c r="E261" s="0" t="n">
        <v>15</v>
      </c>
      <c r="F261" s="0" t="n">
        <v>0</v>
      </c>
      <c r="G261" s="15" t="n">
        <v>0</v>
      </c>
      <c r="H261" s="0" t="n">
        <v>413</v>
      </c>
      <c r="I261" s="14" t="n">
        <v>0.3768</v>
      </c>
      <c r="J261" s="0" t="n">
        <v>206</v>
      </c>
      <c r="K261" s="14" t="n">
        <v>0.4328</v>
      </c>
      <c r="M261" s="0" t="s">
        <v>405</v>
      </c>
      <c r="N261" s="0" t="str">
        <f aca="false">IFERROR(VLOOKUP(A261,C$3:K$433,2,FALSE()),"")</f>
        <v/>
      </c>
      <c r="O261" s="0" t="str">
        <f aca="false">IFERROR(VLOOKUP(A261,C$3:K$433,3,FALSE()),"")</f>
        <v/>
      </c>
      <c r="P261" s="0" t="str">
        <f aca="false">IFERROR(VLOOKUP(A261,C$3:K$433,4,FALSE()),"")</f>
        <v/>
      </c>
      <c r="Q261" s="0" t="str">
        <f aca="false">IFERROR(VLOOKUP(A261,C$3:K$433,6,FALSE()),"")</f>
        <v/>
      </c>
      <c r="R261" s="0" t="str">
        <f aca="false">IFERROR(VLOOKUP(A261,C$3:K$433,8,FALSE()),"")</f>
        <v/>
      </c>
      <c r="AB261" s="1"/>
    </row>
    <row r="262" customFormat="false" ht="15" hidden="false" customHeight="false" outlineLevel="0" collapsed="false">
      <c r="A262" s="1" t="s">
        <v>406</v>
      </c>
      <c r="B262" s="1" t="s">
        <v>24</v>
      </c>
      <c r="C262" s="1" t="s">
        <v>689</v>
      </c>
      <c r="D262" s="0" t="s">
        <v>40</v>
      </c>
      <c r="E262" s="0" t="n">
        <v>5</v>
      </c>
      <c r="F262" s="0" t="n">
        <v>9</v>
      </c>
      <c r="G262" s="14" t="n">
        <v>0.0087</v>
      </c>
      <c r="H262" s="0" t="n">
        <v>0</v>
      </c>
      <c r="I262" s="15" t="n">
        <v>0</v>
      </c>
      <c r="J262" s="0" t="n">
        <v>40</v>
      </c>
      <c r="K262" s="14" t="n">
        <v>0.0883</v>
      </c>
      <c r="M262" s="0" t="s">
        <v>406</v>
      </c>
      <c r="N262" s="0" t="str">
        <f aca="false">IFERROR(VLOOKUP(A262,C$3:K$433,2,FALSE()),"")</f>
        <v>LB</v>
      </c>
      <c r="O262" s="0" t="n">
        <f aca="false">IFERROR(VLOOKUP(A262,C$3:K$433,3,FALSE()),"")</f>
        <v>16</v>
      </c>
      <c r="P262" s="0" t="n">
        <f aca="false">IFERROR(VLOOKUP(A262,C$3:K$433,4,FALSE()),"")</f>
        <v>0</v>
      </c>
      <c r="Q262" s="0" t="n">
        <f aca="false">IFERROR(VLOOKUP(A262,C$3:K$433,6,FALSE()),"")</f>
        <v>452</v>
      </c>
      <c r="R262" s="0" t="n">
        <f aca="false">IFERROR(VLOOKUP(A262,C$3:K$433,8,FALSE()),"")</f>
        <v>231</v>
      </c>
      <c r="AB262" s="1"/>
    </row>
    <row r="263" customFormat="false" ht="15" hidden="false" customHeight="false" outlineLevel="0" collapsed="false">
      <c r="A263" s="1" t="s">
        <v>407</v>
      </c>
      <c r="B263" s="1" t="s">
        <v>80</v>
      </c>
      <c r="C263" s="1" t="s">
        <v>1193</v>
      </c>
      <c r="D263" s="0" t="s">
        <v>16</v>
      </c>
      <c r="E263" s="0" t="n">
        <v>2</v>
      </c>
      <c r="F263" s="0" t="n">
        <v>13</v>
      </c>
      <c r="G263" s="14" t="n">
        <v>0.0115</v>
      </c>
      <c r="H263" s="0" t="n">
        <v>0</v>
      </c>
      <c r="I263" s="15" t="n">
        <v>0</v>
      </c>
      <c r="J263" s="0" t="n">
        <v>5</v>
      </c>
      <c r="K263" s="14" t="n">
        <v>0.011</v>
      </c>
      <c r="M263" s="0" t="s">
        <v>407</v>
      </c>
      <c r="N263" s="0" t="str">
        <f aca="false">IFERROR(VLOOKUP(A263,C$3:K$433,2,FALSE()),"")</f>
        <v/>
      </c>
      <c r="O263" s="0" t="str">
        <f aca="false">IFERROR(VLOOKUP(A263,C$3:K$433,3,FALSE()),"")</f>
        <v/>
      </c>
      <c r="P263" s="0" t="str">
        <f aca="false">IFERROR(VLOOKUP(A263,C$3:K$433,4,FALSE()),"")</f>
        <v/>
      </c>
      <c r="Q263" s="0" t="str">
        <f aca="false">IFERROR(VLOOKUP(A263,C$3:K$433,6,FALSE()),"")</f>
        <v/>
      </c>
      <c r="R263" s="0" t="str">
        <f aca="false">IFERROR(VLOOKUP(A263,C$3:K$433,8,FALSE()),"")</f>
        <v/>
      </c>
      <c r="AB263" s="1"/>
    </row>
    <row r="264" customFormat="false" ht="15" hidden="false" customHeight="false" outlineLevel="0" collapsed="false">
      <c r="A264" s="1" t="s">
        <v>408</v>
      </c>
      <c r="B264" s="1" t="s">
        <v>85</v>
      </c>
      <c r="C264" s="1" t="s">
        <v>1193</v>
      </c>
      <c r="D264" s="0" t="s">
        <v>16</v>
      </c>
      <c r="E264" s="0" t="n">
        <v>3</v>
      </c>
      <c r="F264" s="0" t="n">
        <v>38</v>
      </c>
      <c r="G264" s="14" t="n">
        <v>0.0351</v>
      </c>
      <c r="H264" s="0" t="n">
        <v>0</v>
      </c>
      <c r="I264" s="15" t="n">
        <v>0</v>
      </c>
      <c r="J264" s="0" t="n">
        <v>2</v>
      </c>
      <c r="K264" s="14" t="n">
        <v>0.0044</v>
      </c>
      <c r="M264" s="0" t="s">
        <v>408</v>
      </c>
      <c r="N264" s="0" t="str">
        <f aca="false">IFERROR(VLOOKUP(A264,C$3:K$433,2,FALSE()),"")</f>
        <v/>
      </c>
      <c r="O264" s="0" t="str">
        <f aca="false">IFERROR(VLOOKUP(A264,C$3:K$433,3,FALSE()),"")</f>
        <v/>
      </c>
      <c r="P264" s="0" t="str">
        <f aca="false">IFERROR(VLOOKUP(A264,C$3:K$433,4,FALSE()),"")</f>
        <v/>
      </c>
      <c r="Q264" s="0" t="str">
        <f aca="false">IFERROR(VLOOKUP(A264,C$3:K$433,6,FALSE()),"")</f>
        <v/>
      </c>
      <c r="R264" s="0" t="str">
        <f aca="false">IFERROR(VLOOKUP(A264,C$3:K$433,8,FALSE()),"")</f>
        <v/>
      </c>
      <c r="AB264" s="1"/>
    </row>
    <row r="265" customFormat="false" ht="15" hidden="false" customHeight="false" outlineLevel="0" collapsed="false">
      <c r="A265" s="1" t="s">
        <v>409</v>
      </c>
      <c r="B265" s="1" t="s">
        <v>68</v>
      </c>
      <c r="C265" s="31" t="s">
        <v>690</v>
      </c>
      <c r="D265" s="31" t="s">
        <v>16</v>
      </c>
      <c r="E265" s="0" t="n">
        <v>1</v>
      </c>
      <c r="F265" s="31" t="n">
        <v>1</v>
      </c>
      <c r="G265" s="33" t="n">
        <v>0.0009</v>
      </c>
      <c r="H265" s="31" t="n">
        <v>0</v>
      </c>
      <c r="I265" s="32" t="n">
        <v>0</v>
      </c>
      <c r="J265" s="31" t="n">
        <v>4</v>
      </c>
      <c r="K265" s="33" t="n">
        <v>0.0093</v>
      </c>
      <c r="M265" s="0" t="s">
        <v>409</v>
      </c>
      <c r="N265" s="0" t="str">
        <f aca="false">IFERROR(VLOOKUP(A265,C$3:K$433,2,FALSE()),"")</f>
        <v>T</v>
      </c>
      <c r="O265" s="0" t="n">
        <f aca="false">IFERROR(VLOOKUP(A265,C$3:K$433,3,FALSE()),"")</f>
        <v>15</v>
      </c>
      <c r="P265" s="0" t="n">
        <f aca="false">IFERROR(VLOOKUP(A265,C$3:K$433,4,FALSE()),"")</f>
        <v>1001</v>
      </c>
      <c r="Q265" s="0" t="n">
        <f aca="false">IFERROR(VLOOKUP(A265,C$3:K$433,6,FALSE()),"")</f>
        <v>0</v>
      </c>
      <c r="R265" s="0" t="n">
        <f aca="false">IFERROR(VLOOKUP(A265,C$3:K$433,8,FALSE()),"")</f>
        <v>44</v>
      </c>
      <c r="AB265" s="1"/>
    </row>
    <row r="266" customFormat="false" ht="15" hidden="false" customHeight="false" outlineLevel="0" collapsed="false">
      <c r="A266" s="1" t="s">
        <v>410</v>
      </c>
      <c r="B266" s="1" t="s">
        <v>19</v>
      </c>
      <c r="C266" s="1" t="s">
        <v>699</v>
      </c>
      <c r="D266" s="0" t="s">
        <v>1001</v>
      </c>
      <c r="E266" s="0" t="n">
        <v>16</v>
      </c>
      <c r="F266" s="0" t="n">
        <v>869</v>
      </c>
      <c r="G266" s="14" t="n">
        <v>0.7711</v>
      </c>
      <c r="H266" s="0" t="n">
        <v>0</v>
      </c>
      <c r="I266" s="15" t="n">
        <v>0</v>
      </c>
      <c r="J266" s="0" t="n">
        <v>60</v>
      </c>
      <c r="K266" s="14" t="n">
        <v>0.1316</v>
      </c>
      <c r="M266" s="0" t="s">
        <v>410</v>
      </c>
      <c r="N266" s="0" t="str">
        <f aca="false">IFERROR(VLOOKUP(A266,C$3:K$433,2,FALSE()),"")</f>
        <v>LB</v>
      </c>
      <c r="O266" s="0" t="n">
        <f aca="false">IFERROR(VLOOKUP(A266,C$3:K$433,3,FALSE()),"")</f>
        <v>16</v>
      </c>
      <c r="P266" s="0" t="n">
        <f aca="false">IFERROR(VLOOKUP(A266,C$3:K$433,4,FALSE()),"")</f>
        <v>0</v>
      </c>
      <c r="Q266" s="0" t="n">
        <f aca="false">IFERROR(VLOOKUP(A266,C$3:K$433,6,FALSE()),"")</f>
        <v>967</v>
      </c>
      <c r="R266" s="0" t="n">
        <f aca="false">IFERROR(VLOOKUP(A266,C$3:K$433,8,FALSE()),"")</f>
        <v>62</v>
      </c>
      <c r="AB266" s="1"/>
    </row>
    <row r="267" customFormat="false" ht="15" hidden="false" customHeight="false" outlineLevel="0" collapsed="false">
      <c r="A267" s="1" t="s">
        <v>411</v>
      </c>
      <c r="B267" s="1" t="s">
        <v>68</v>
      </c>
      <c r="C267" s="1" t="s">
        <v>704</v>
      </c>
      <c r="D267" s="0" t="s">
        <v>16</v>
      </c>
      <c r="E267" s="0" t="n">
        <v>11</v>
      </c>
      <c r="F267" s="0" t="n">
        <v>315</v>
      </c>
      <c r="G267" s="14" t="n">
        <v>0.2903</v>
      </c>
      <c r="H267" s="0" t="n">
        <v>0</v>
      </c>
      <c r="I267" s="15" t="n">
        <v>0</v>
      </c>
      <c r="J267" s="0" t="n">
        <v>100</v>
      </c>
      <c r="K267" s="14" t="n">
        <v>0.2128</v>
      </c>
      <c r="M267" s="0" t="s">
        <v>411</v>
      </c>
      <c r="N267" s="0" t="str">
        <f aca="false">IFERROR(VLOOKUP(A267,C$3:K$433,2,FALSE()),"")</f>
        <v/>
      </c>
      <c r="O267" s="0" t="str">
        <f aca="false">IFERROR(VLOOKUP(A267,C$3:K$433,3,FALSE()),"")</f>
        <v/>
      </c>
      <c r="P267" s="0" t="str">
        <f aca="false">IFERROR(VLOOKUP(A267,C$3:K$433,4,FALSE()),"")</f>
        <v/>
      </c>
      <c r="Q267" s="0" t="str">
        <f aca="false">IFERROR(VLOOKUP(A267,C$3:K$433,6,FALSE()),"")</f>
        <v/>
      </c>
      <c r="R267" s="0" t="str">
        <f aca="false">IFERROR(VLOOKUP(A267,C$3:K$433,8,FALSE()),"")</f>
        <v/>
      </c>
      <c r="AB267" s="1"/>
    </row>
    <row r="268" customFormat="false" ht="15" hidden="false" customHeight="false" outlineLevel="0" collapsed="false">
      <c r="A268" s="1" t="s">
        <v>413</v>
      </c>
      <c r="B268" s="1" t="s">
        <v>47</v>
      </c>
      <c r="C268" s="1" t="s">
        <v>705</v>
      </c>
      <c r="D268" s="0" t="s">
        <v>40</v>
      </c>
      <c r="E268" s="0" t="n">
        <v>16</v>
      </c>
      <c r="F268" s="0" t="n">
        <v>749</v>
      </c>
      <c r="G268" s="14" t="n">
        <v>0.7046</v>
      </c>
      <c r="H268" s="0" t="n">
        <v>0</v>
      </c>
      <c r="I268" s="15" t="n">
        <v>0</v>
      </c>
      <c r="J268" s="0" t="n">
        <v>0</v>
      </c>
      <c r="K268" s="15" t="n">
        <v>0</v>
      </c>
      <c r="M268" s="0" t="s">
        <v>413</v>
      </c>
      <c r="N268" s="0" t="str">
        <f aca="false">IFERROR(VLOOKUP(A268,C$3:K$433,2,FALSE()),"")</f>
        <v>CB</v>
      </c>
      <c r="O268" s="0" t="n">
        <f aca="false">IFERROR(VLOOKUP(A268,C$3:K$433,3,FALSE()),"")</f>
        <v>8</v>
      </c>
      <c r="P268" s="0" t="n">
        <f aca="false">IFERROR(VLOOKUP(A268,C$3:K$433,4,FALSE()),"")</f>
        <v>0</v>
      </c>
      <c r="Q268" s="0" t="n">
        <f aca="false">IFERROR(VLOOKUP(A268,C$3:K$433,6,FALSE()),"")</f>
        <v>259</v>
      </c>
      <c r="R268" s="0" t="n">
        <f aca="false">IFERROR(VLOOKUP(A268,C$3:K$433,8,FALSE()),"")</f>
        <v>13</v>
      </c>
      <c r="AB268" s="1"/>
    </row>
    <row r="269" customFormat="false" ht="15" hidden="false" customHeight="false" outlineLevel="0" collapsed="false">
      <c r="A269" s="1" t="s">
        <v>414</v>
      </c>
      <c r="B269" s="1" t="s">
        <v>16</v>
      </c>
      <c r="C269" s="1" t="s">
        <v>708</v>
      </c>
      <c r="D269" s="0" t="s">
        <v>85</v>
      </c>
      <c r="E269" s="0" t="n">
        <v>1</v>
      </c>
      <c r="F269" s="0" t="n">
        <v>0</v>
      </c>
      <c r="G269" s="15" t="n">
        <v>0</v>
      </c>
      <c r="H269" s="0" t="n">
        <v>18</v>
      </c>
      <c r="I269" s="14" t="n">
        <v>0.0174</v>
      </c>
      <c r="J269" s="0" t="n">
        <v>6</v>
      </c>
      <c r="K269" s="14" t="n">
        <v>0.0124</v>
      </c>
      <c r="M269" s="0" t="s">
        <v>414</v>
      </c>
      <c r="N269" s="0" t="str">
        <f aca="false">IFERROR(VLOOKUP(A269,C$3:K$433,2,FALSE()),"")</f>
        <v>TE</v>
      </c>
      <c r="O269" s="0" t="n">
        <f aca="false">IFERROR(VLOOKUP(A269,C$3:K$433,3,FALSE()),"")</f>
        <v>14</v>
      </c>
      <c r="P269" s="0" t="n">
        <f aca="false">IFERROR(VLOOKUP(A269,C$3:K$433,4,FALSE()),"")</f>
        <v>411</v>
      </c>
      <c r="Q269" s="0" t="n">
        <f aca="false">IFERROR(VLOOKUP(A269,C$3:K$433,6,FALSE()),"")</f>
        <v>0</v>
      </c>
      <c r="R269" s="0" t="n">
        <f aca="false">IFERROR(VLOOKUP(A269,C$3:K$433,8,FALSE()),"")</f>
        <v>189</v>
      </c>
      <c r="AB269" s="1"/>
    </row>
    <row r="270" customFormat="false" ht="15" hidden="false" customHeight="false" outlineLevel="0" collapsed="false">
      <c r="A270" s="1" t="s">
        <v>416</v>
      </c>
      <c r="B270" s="1" t="s">
        <v>30</v>
      </c>
      <c r="C270" s="1" t="s">
        <v>708</v>
      </c>
      <c r="D270" s="0" t="s">
        <v>55</v>
      </c>
      <c r="E270" s="0" t="n">
        <v>16</v>
      </c>
      <c r="F270" s="0" t="n">
        <v>0</v>
      </c>
      <c r="G270" s="15" t="n">
        <v>0</v>
      </c>
      <c r="H270" s="0" t="n">
        <v>931</v>
      </c>
      <c r="I270" s="14" t="n">
        <v>0.8479</v>
      </c>
      <c r="J270" s="0" t="n">
        <v>6</v>
      </c>
      <c r="K270" s="14" t="n">
        <v>0.0126</v>
      </c>
      <c r="M270" s="0" t="s">
        <v>416</v>
      </c>
      <c r="N270" s="0" t="str">
        <f aca="false">IFERROR(VLOOKUP(A270,C$3:K$433,2,FALSE()),"")</f>
        <v/>
      </c>
      <c r="O270" s="0" t="str">
        <f aca="false">IFERROR(VLOOKUP(A270,C$3:K$433,3,FALSE()),"")</f>
        <v/>
      </c>
      <c r="P270" s="0" t="str">
        <f aca="false">IFERROR(VLOOKUP(A270,C$3:K$433,4,FALSE()),"")</f>
        <v/>
      </c>
      <c r="Q270" s="0" t="str">
        <f aca="false">IFERROR(VLOOKUP(A270,C$3:K$433,6,FALSE()),"")</f>
        <v/>
      </c>
      <c r="R270" s="0" t="str">
        <f aca="false">IFERROR(VLOOKUP(A270,C$3:K$433,8,FALSE()),"")</f>
        <v/>
      </c>
      <c r="AB270" s="1"/>
    </row>
    <row r="271" customFormat="false" ht="15" hidden="false" customHeight="false" outlineLevel="0" collapsed="false">
      <c r="A271" s="1" t="s">
        <v>417</v>
      </c>
      <c r="B271" s="1" t="s">
        <v>85</v>
      </c>
      <c r="C271" s="1" t="s">
        <v>1132</v>
      </c>
      <c r="D271" s="0" t="s">
        <v>30</v>
      </c>
      <c r="E271" s="0" t="n">
        <v>13</v>
      </c>
      <c r="F271" s="0" t="n">
        <v>0</v>
      </c>
      <c r="G271" s="15" t="n">
        <v>0</v>
      </c>
      <c r="H271" s="0" t="n">
        <v>151</v>
      </c>
      <c r="I271" s="14" t="n">
        <v>0.1444</v>
      </c>
      <c r="J271" s="0" t="n">
        <v>286</v>
      </c>
      <c r="K271" s="14" t="n">
        <v>0.6413</v>
      </c>
      <c r="M271" s="0" t="s">
        <v>417</v>
      </c>
      <c r="N271" s="0" t="str">
        <f aca="false">IFERROR(VLOOKUP(A271,C$3:K$433,2,FALSE()),"")</f>
        <v/>
      </c>
      <c r="O271" s="0" t="str">
        <f aca="false">IFERROR(VLOOKUP(A271,C$3:K$433,3,FALSE()),"")</f>
        <v/>
      </c>
      <c r="P271" s="0" t="str">
        <f aca="false">IFERROR(VLOOKUP(A271,C$3:K$433,4,FALSE()),"")</f>
        <v/>
      </c>
      <c r="Q271" s="0" t="str">
        <f aca="false">IFERROR(VLOOKUP(A271,C$3:K$433,6,FALSE()),"")</f>
        <v/>
      </c>
      <c r="R271" s="0" t="str">
        <f aca="false">IFERROR(VLOOKUP(A271,C$3:K$433,8,FALSE()),"")</f>
        <v/>
      </c>
      <c r="AB271" s="1"/>
    </row>
    <row r="272" customFormat="false" ht="15" hidden="false" customHeight="false" outlineLevel="0" collapsed="false">
      <c r="A272" s="1" t="s">
        <v>419</v>
      </c>
      <c r="B272" s="1" t="s">
        <v>34</v>
      </c>
      <c r="C272" s="1" t="s">
        <v>1132</v>
      </c>
      <c r="D272" s="0" t="s">
        <v>34</v>
      </c>
      <c r="E272" s="0" t="n">
        <v>16</v>
      </c>
      <c r="F272" s="0" t="n">
        <v>851</v>
      </c>
      <c r="G272" s="14" t="n">
        <v>0.8206</v>
      </c>
      <c r="H272" s="0" t="n">
        <v>0</v>
      </c>
      <c r="I272" s="15" t="n">
        <v>0</v>
      </c>
      <c r="J272" s="0" t="n">
        <v>6</v>
      </c>
      <c r="K272" s="14" t="n">
        <v>0.013</v>
      </c>
      <c r="M272" s="0" t="s">
        <v>419</v>
      </c>
      <c r="N272" s="0" t="str">
        <f aca="false">IFERROR(VLOOKUP(A272,C$3:K$433,2,FALSE()),"")</f>
        <v/>
      </c>
      <c r="O272" s="0" t="str">
        <f aca="false">IFERROR(VLOOKUP(A272,C$3:K$433,3,FALSE()),"")</f>
        <v/>
      </c>
      <c r="P272" s="0" t="str">
        <f aca="false">IFERROR(VLOOKUP(A272,C$3:K$433,4,FALSE()),"")</f>
        <v/>
      </c>
      <c r="Q272" s="0" t="str">
        <f aca="false">IFERROR(VLOOKUP(A272,C$3:K$433,6,FALSE()),"")</f>
        <v/>
      </c>
      <c r="R272" s="0" t="str">
        <f aca="false">IFERROR(VLOOKUP(A272,C$3:K$433,8,FALSE()),"")</f>
        <v/>
      </c>
      <c r="AB272" s="1"/>
    </row>
    <row r="273" customFormat="false" ht="15" hidden="false" customHeight="false" outlineLevel="0" collapsed="false">
      <c r="A273" s="1" t="s">
        <v>420</v>
      </c>
      <c r="B273" s="1" t="s">
        <v>34</v>
      </c>
      <c r="C273" s="1" t="s">
        <v>717</v>
      </c>
      <c r="D273" s="0" t="s">
        <v>40</v>
      </c>
      <c r="E273" s="0" t="n">
        <v>6</v>
      </c>
      <c r="F273" s="0" t="n">
        <v>175</v>
      </c>
      <c r="G273" s="14" t="n">
        <v>0.164</v>
      </c>
      <c r="H273" s="0" t="n">
        <v>0</v>
      </c>
      <c r="I273" s="15" t="n">
        <v>0</v>
      </c>
      <c r="J273" s="0" t="n">
        <v>0</v>
      </c>
      <c r="K273" s="15" t="n">
        <v>0</v>
      </c>
      <c r="M273" s="0" t="s">
        <v>420</v>
      </c>
      <c r="N273" s="0" t="str">
        <f aca="false">IFERROR(VLOOKUP(A273,C$3:K$433,2,FALSE()),"")</f>
        <v/>
      </c>
      <c r="O273" s="0" t="str">
        <f aca="false">IFERROR(VLOOKUP(A273,C$3:K$433,3,FALSE()),"")</f>
        <v/>
      </c>
      <c r="P273" s="0" t="str">
        <f aca="false">IFERROR(VLOOKUP(A273,C$3:K$433,4,FALSE()),"")</f>
        <v/>
      </c>
      <c r="Q273" s="0" t="str">
        <f aca="false">IFERROR(VLOOKUP(A273,C$3:K$433,6,FALSE()),"")</f>
        <v/>
      </c>
      <c r="R273" s="0" t="str">
        <f aca="false">IFERROR(VLOOKUP(A273,C$3:K$433,8,FALSE()),"")</f>
        <v/>
      </c>
      <c r="AB273" s="1"/>
    </row>
    <row r="274" customFormat="false" ht="15" hidden="false" customHeight="false" outlineLevel="0" collapsed="false">
      <c r="A274" s="1" t="s">
        <v>422</v>
      </c>
      <c r="B274" s="1" t="s">
        <v>68</v>
      </c>
      <c r="C274" s="1" t="s">
        <v>718</v>
      </c>
      <c r="D274" s="0" t="s">
        <v>1003</v>
      </c>
      <c r="E274" s="0" t="n">
        <v>16</v>
      </c>
      <c r="F274" s="0" t="n">
        <v>0</v>
      </c>
      <c r="G274" s="15" t="n">
        <v>0</v>
      </c>
      <c r="H274" s="0" t="n">
        <v>183</v>
      </c>
      <c r="I274" s="14" t="n">
        <v>0.175</v>
      </c>
      <c r="J274" s="0" t="n">
        <v>341</v>
      </c>
      <c r="K274" s="14" t="n">
        <v>0.7646</v>
      </c>
      <c r="M274" s="0" t="s">
        <v>422</v>
      </c>
      <c r="N274" s="0" t="str">
        <f aca="false">IFERROR(VLOOKUP(A274,C$3:K$433,2,FALSE()),"")</f>
        <v/>
      </c>
      <c r="O274" s="0" t="str">
        <f aca="false">IFERROR(VLOOKUP(A274,C$3:K$433,3,FALSE()),"")</f>
        <v/>
      </c>
      <c r="P274" s="0" t="str">
        <f aca="false">IFERROR(VLOOKUP(A274,C$3:K$433,4,FALSE()),"")</f>
        <v/>
      </c>
      <c r="Q274" s="0" t="str">
        <f aca="false">IFERROR(VLOOKUP(A274,C$3:K$433,6,FALSE()),"")</f>
        <v/>
      </c>
      <c r="R274" s="0" t="str">
        <f aca="false">IFERROR(VLOOKUP(A274,C$3:K$433,8,FALSE()),"")</f>
        <v/>
      </c>
      <c r="AB274" s="1"/>
    </row>
    <row r="275" customFormat="false" ht="15" hidden="false" customHeight="false" outlineLevel="0" collapsed="false">
      <c r="A275" s="1" t="s">
        <v>423</v>
      </c>
      <c r="B275" s="1" t="s">
        <v>16</v>
      </c>
      <c r="C275" s="1" t="s">
        <v>1194</v>
      </c>
      <c r="D275" s="0" t="s">
        <v>504</v>
      </c>
      <c r="E275" s="0" t="n">
        <v>4</v>
      </c>
      <c r="F275" s="0" t="n">
        <v>0</v>
      </c>
      <c r="G275" s="15" t="n">
        <v>0</v>
      </c>
      <c r="H275" s="0" t="n">
        <v>0</v>
      </c>
      <c r="I275" s="15" t="n">
        <v>0</v>
      </c>
      <c r="J275" s="0" t="n">
        <v>30</v>
      </c>
      <c r="K275" s="14" t="n">
        <v>0.0716</v>
      </c>
      <c r="M275" s="0" t="s">
        <v>423</v>
      </c>
      <c r="N275" s="0" t="str">
        <f aca="false">IFERROR(VLOOKUP(A275,C$3:K$433,2,FALSE()),"")</f>
        <v/>
      </c>
      <c r="O275" s="0" t="str">
        <f aca="false">IFERROR(VLOOKUP(A275,C$3:K$433,3,FALSE()),"")</f>
        <v/>
      </c>
      <c r="P275" s="0" t="str">
        <f aca="false">IFERROR(VLOOKUP(A275,C$3:K$433,4,FALSE()),"")</f>
        <v/>
      </c>
      <c r="Q275" s="0" t="str">
        <f aca="false">IFERROR(VLOOKUP(A275,C$3:K$433,6,FALSE()),"")</f>
        <v/>
      </c>
      <c r="R275" s="0" t="str">
        <f aca="false">IFERROR(VLOOKUP(A275,C$3:K$433,8,FALSE()),"")</f>
        <v/>
      </c>
      <c r="AB275" s="1"/>
    </row>
    <row r="276" customFormat="false" ht="15" hidden="false" customHeight="false" outlineLevel="0" collapsed="false">
      <c r="A276" s="1" t="s">
        <v>424</v>
      </c>
      <c r="B276" s="1" t="s">
        <v>37</v>
      </c>
      <c r="C276" s="1" t="s">
        <v>1194</v>
      </c>
      <c r="D276" s="0" t="s">
        <v>504</v>
      </c>
      <c r="E276" s="0" t="n">
        <v>4</v>
      </c>
      <c r="F276" s="0" t="n">
        <v>0</v>
      </c>
      <c r="G276" s="15" t="n">
        <v>0</v>
      </c>
      <c r="H276" s="0" t="n">
        <v>0</v>
      </c>
      <c r="I276" s="15" t="n">
        <v>0</v>
      </c>
      <c r="J276" s="0" t="n">
        <v>36</v>
      </c>
      <c r="K276" s="14" t="n">
        <v>0.0853</v>
      </c>
      <c r="M276" s="0" t="s">
        <v>424</v>
      </c>
      <c r="N276" s="0" t="str">
        <f aca="false">IFERROR(VLOOKUP(A276,C$3:K$433,2,FALSE()),"")</f>
        <v/>
      </c>
      <c r="O276" s="0" t="str">
        <f aca="false">IFERROR(VLOOKUP(A276,C$3:K$433,3,FALSE()),"")</f>
        <v/>
      </c>
      <c r="P276" s="0" t="str">
        <f aca="false">IFERROR(VLOOKUP(A276,C$3:K$433,4,FALSE()),"")</f>
        <v/>
      </c>
      <c r="Q276" s="0" t="str">
        <f aca="false">IFERROR(VLOOKUP(A276,C$3:K$433,6,FALSE()),"")</f>
        <v/>
      </c>
      <c r="R276" s="0" t="str">
        <f aca="false">IFERROR(VLOOKUP(A276,C$3:K$433,8,FALSE()),"")</f>
        <v/>
      </c>
      <c r="AB276" s="1"/>
    </row>
    <row r="277" customFormat="false" ht="15" hidden="false" customHeight="false" outlineLevel="0" collapsed="false">
      <c r="A277" s="1" t="s">
        <v>425</v>
      </c>
      <c r="B277" s="1" t="s">
        <v>55</v>
      </c>
      <c r="C277" s="1" t="s">
        <v>725</v>
      </c>
      <c r="D277" s="0" t="s">
        <v>80</v>
      </c>
      <c r="E277" s="0" t="n">
        <v>7</v>
      </c>
      <c r="F277" s="0" t="n">
        <v>383</v>
      </c>
      <c r="G277" s="14" t="n">
        <v>0.3729</v>
      </c>
      <c r="H277" s="0" t="n">
        <v>0</v>
      </c>
      <c r="I277" s="15" t="n">
        <v>0</v>
      </c>
      <c r="J277" s="0" t="n">
        <v>26</v>
      </c>
      <c r="K277" s="14" t="n">
        <v>0.0563</v>
      </c>
      <c r="M277" s="0" t="s">
        <v>425</v>
      </c>
      <c r="N277" s="0" t="str">
        <f aca="false">IFERROR(VLOOKUP(A277,C$3:K$433,2,FALSE()),"")</f>
        <v>DE</v>
      </c>
      <c r="O277" s="0" t="n">
        <f aca="false">IFERROR(VLOOKUP(A277,C$3:K$433,3,FALSE()),"")</f>
        <v>16</v>
      </c>
      <c r="P277" s="0" t="n">
        <f aca="false">IFERROR(VLOOKUP(A277,C$3:K$433,4,FALSE()),"")</f>
        <v>0</v>
      </c>
      <c r="Q277" s="0" t="n">
        <f aca="false">IFERROR(VLOOKUP(A277,C$3:K$433,6,FALSE()),"")</f>
        <v>740</v>
      </c>
      <c r="R277" s="0" t="n">
        <f aca="false">IFERROR(VLOOKUP(A277,C$3:K$433,8,FALSE()),"")</f>
        <v>23</v>
      </c>
      <c r="AB277" s="1"/>
    </row>
    <row r="278" customFormat="false" ht="15" hidden="false" customHeight="false" outlineLevel="0" collapsed="false">
      <c r="A278" s="1" t="s">
        <v>426</v>
      </c>
      <c r="B278" s="1" t="s">
        <v>16</v>
      </c>
      <c r="C278" s="1" t="s">
        <v>727</v>
      </c>
      <c r="D278" s="0" t="s">
        <v>16</v>
      </c>
      <c r="E278" s="0" t="n">
        <v>1</v>
      </c>
      <c r="F278" s="0" t="n">
        <v>13</v>
      </c>
      <c r="G278" s="14" t="n">
        <v>0.0119</v>
      </c>
      <c r="H278" s="0" t="n">
        <v>0</v>
      </c>
      <c r="I278" s="15" t="n">
        <v>0</v>
      </c>
      <c r="J278" s="0" t="n">
        <v>10</v>
      </c>
      <c r="K278" s="14" t="n">
        <v>0.0203</v>
      </c>
      <c r="M278" s="0" t="s">
        <v>426</v>
      </c>
      <c r="N278" s="0" t="str">
        <f aca="false">IFERROR(VLOOKUP(A278,C$3:K$433,2,FALSE()),"")</f>
        <v>TE</v>
      </c>
      <c r="O278" s="0" t="n">
        <f aca="false">IFERROR(VLOOKUP(A278,C$3:K$433,3,FALSE()),"")</f>
        <v>2</v>
      </c>
      <c r="P278" s="0" t="n">
        <f aca="false">IFERROR(VLOOKUP(A278,C$3:K$433,4,FALSE()),"")</f>
        <v>12</v>
      </c>
      <c r="Q278" s="0" t="n">
        <f aca="false">IFERROR(VLOOKUP(A278,C$3:K$433,6,FALSE()),"")</f>
        <v>0</v>
      </c>
      <c r="R278" s="0" t="n">
        <f aca="false">IFERROR(VLOOKUP(A278,C$3:K$433,8,FALSE()),"")</f>
        <v>13</v>
      </c>
      <c r="AB278" s="1"/>
    </row>
    <row r="279" customFormat="false" ht="15" hidden="false" customHeight="false" outlineLevel="0" collapsed="false">
      <c r="A279" s="1" t="s">
        <v>427</v>
      </c>
      <c r="B279" s="1" t="s">
        <v>24</v>
      </c>
      <c r="C279" s="31" t="s">
        <v>728</v>
      </c>
      <c r="D279" s="31" t="s">
        <v>55</v>
      </c>
      <c r="E279" s="0" t="n">
        <v>16</v>
      </c>
      <c r="F279" s="31" t="n">
        <v>0</v>
      </c>
      <c r="G279" s="32" t="n">
        <v>0</v>
      </c>
      <c r="H279" s="31" t="n">
        <v>431</v>
      </c>
      <c r="I279" s="33" t="n">
        <v>0.4036</v>
      </c>
      <c r="J279" s="31" t="n">
        <v>65</v>
      </c>
      <c r="K279" s="33" t="n">
        <v>0.1505</v>
      </c>
      <c r="M279" s="0" t="s">
        <v>427</v>
      </c>
      <c r="N279" s="0" t="str">
        <f aca="false">IFERROR(VLOOKUP(A279,C$3:K$433,2,FALSE()),"")</f>
        <v>LB</v>
      </c>
      <c r="O279" s="0" t="n">
        <f aca="false">IFERROR(VLOOKUP(A279,C$3:K$433,3,FALSE()),"")</f>
        <v>3</v>
      </c>
      <c r="P279" s="0" t="n">
        <f aca="false">IFERROR(VLOOKUP(A279,C$3:K$433,4,FALSE()),"")</f>
        <v>0</v>
      </c>
      <c r="Q279" s="0" t="n">
        <f aca="false">IFERROR(VLOOKUP(A279,C$3:K$433,6,FALSE()),"")</f>
        <v>0</v>
      </c>
      <c r="R279" s="0" t="n">
        <f aca="false">IFERROR(VLOOKUP(A279,C$3:K$433,8,FALSE()),"")</f>
        <v>45</v>
      </c>
      <c r="AB279" s="1"/>
    </row>
    <row r="280" customFormat="false" ht="15" hidden="false" customHeight="false" outlineLevel="0" collapsed="false">
      <c r="A280" s="1" t="s">
        <v>428</v>
      </c>
      <c r="B280" s="1" t="s">
        <v>85</v>
      </c>
      <c r="C280" s="1" t="s">
        <v>1195</v>
      </c>
      <c r="D280" s="0" t="s">
        <v>1003</v>
      </c>
      <c r="E280" s="0" t="n">
        <v>10</v>
      </c>
      <c r="F280" s="0" t="n">
        <v>0</v>
      </c>
      <c r="G280" s="15" t="n">
        <v>0</v>
      </c>
      <c r="H280" s="0" t="n">
        <v>643</v>
      </c>
      <c r="I280" s="14" t="n">
        <v>0.6189</v>
      </c>
      <c r="J280" s="0" t="n">
        <v>2</v>
      </c>
      <c r="K280" s="14" t="n">
        <v>0.0047</v>
      </c>
      <c r="M280" s="0" t="s">
        <v>428</v>
      </c>
      <c r="N280" s="0" t="str">
        <f aca="false">IFERROR(VLOOKUP(A280,C$3:K$433,2,FALSE()),"")</f>
        <v>DT</v>
      </c>
      <c r="O280" s="0" t="n">
        <f aca="false">IFERROR(VLOOKUP(A280,C$3:K$433,3,FALSE()),"")</f>
        <v>1</v>
      </c>
      <c r="P280" s="0" t="n">
        <f aca="false">IFERROR(VLOOKUP(A280,C$3:K$433,4,FALSE()),"")</f>
        <v>0</v>
      </c>
      <c r="Q280" s="0" t="n">
        <f aca="false">IFERROR(VLOOKUP(A280,C$3:K$433,6,FALSE()),"")</f>
        <v>23</v>
      </c>
      <c r="R280" s="0" t="n">
        <f aca="false">IFERROR(VLOOKUP(A280,C$3:K$433,8,FALSE()),"")</f>
        <v>4</v>
      </c>
      <c r="AB280" s="1"/>
    </row>
    <row r="281" customFormat="false" ht="15" hidden="false" customHeight="false" outlineLevel="0" collapsed="false">
      <c r="A281" s="1" t="s">
        <v>429</v>
      </c>
      <c r="B281" s="1" t="s">
        <v>68</v>
      </c>
      <c r="C281" s="1" t="s">
        <v>1195</v>
      </c>
      <c r="D281" s="0" t="s">
        <v>1003</v>
      </c>
      <c r="E281" s="0" t="n">
        <v>5</v>
      </c>
      <c r="F281" s="0" t="n">
        <v>0</v>
      </c>
      <c r="G281" s="15" t="n">
        <v>0</v>
      </c>
      <c r="H281" s="0" t="n">
        <v>354</v>
      </c>
      <c r="I281" s="14" t="n">
        <v>0.3147</v>
      </c>
      <c r="J281" s="0" t="n">
        <v>3</v>
      </c>
      <c r="K281" s="14" t="n">
        <v>0.0065</v>
      </c>
      <c r="M281" s="0" t="s">
        <v>429</v>
      </c>
      <c r="N281" s="0" t="str">
        <f aca="false">IFERROR(VLOOKUP(A281,C$3:K$433,2,FALSE()),"")</f>
        <v/>
      </c>
      <c r="O281" s="0" t="str">
        <f aca="false">IFERROR(VLOOKUP(A281,C$3:K$433,3,FALSE()),"")</f>
        <v/>
      </c>
      <c r="P281" s="0" t="str">
        <f aca="false">IFERROR(VLOOKUP(A281,C$3:K$433,4,FALSE()),"")</f>
        <v/>
      </c>
      <c r="Q281" s="0" t="str">
        <f aca="false">IFERROR(VLOOKUP(A281,C$3:K$433,6,FALSE()),"")</f>
        <v/>
      </c>
      <c r="R281" s="0" t="str">
        <f aca="false">IFERROR(VLOOKUP(A281,C$3:K$433,8,FALSE()),"")</f>
        <v/>
      </c>
      <c r="AB281" s="1"/>
    </row>
    <row r="282" customFormat="false" ht="15" hidden="false" customHeight="false" outlineLevel="0" collapsed="false">
      <c r="A282" s="1" t="s">
        <v>431</v>
      </c>
      <c r="B282" s="1" t="s">
        <v>76</v>
      </c>
      <c r="C282" s="1" t="s">
        <v>729</v>
      </c>
      <c r="D282" s="0" t="s">
        <v>1210</v>
      </c>
      <c r="E282" s="0" t="n">
        <v>11</v>
      </c>
      <c r="F282" s="0" t="n">
        <v>100</v>
      </c>
      <c r="G282" s="14" t="n">
        <v>0.0965</v>
      </c>
      <c r="H282" s="0" t="n">
        <v>0</v>
      </c>
      <c r="I282" s="15" t="n">
        <v>0</v>
      </c>
      <c r="J282" s="0" t="n">
        <v>133</v>
      </c>
      <c r="K282" s="14" t="n">
        <v>0.283</v>
      </c>
      <c r="M282" s="0" t="s">
        <v>431</v>
      </c>
      <c r="N282" s="0" t="str">
        <f aca="false">IFERROR(VLOOKUP(A282,C$3:K$433,2,FALSE()),"")</f>
        <v/>
      </c>
      <c r="O282" s="0" t="str">
        <f aca="false">IFERROR(VLOOKUP(A282,C$3:K$433,3,FALSE()),"")</f>
        <v/>
      </c>
      <c r="P282" s="0" t="str">
        <f aca="false">IFERROR(VLOOKUP(A282,C$3:K$433,4,FALSE()),"")</f>
        <v/>
      </c>
      <c r="Q282" s="0" t="str">
        <f aca="false">IFERROR(VLOOKUP(A282,C$3:K$433,6,FALSE()),"")</f>
        <v/>
      </c>
      <c r="R282" s="0" t="str">
        <f aca="false">IFERROR(VLOOKUP(A282,C$3:K$433,8,FALSE()),"")</f>
        <v/>
      </c>
      <c r="AB282" s="31"/>
    </row>
    <row r="283" customFormat="false" ht="15" hidden="false" customHeight="false" outlineLevel="0" collapsed="false">
      <c r="A283" s="1" t="s">
        <v>432</v>
      </c>
      <c r="B283" s="1" t="s">
        <v>76</v>
      </c>
      <c r="C283" s="1" t="s">
        <v>732</v>
      </c>
      <c r="D283" s="0" t="s">
        <v>34</v>
      </c>
      <c r="E283" s="0" t="n">
        <v>16</v>
      </c>
      <c r="F283" s="0" t="n">
        <v>811</v>
      </c>
      <c r="G283" s="14" t="n">
        <v>0.7171</v>
      </c>
      <c r="H283" s="0" t="n">
        <v>0</v>
      </c>
      <c r="I283" s="15" t="n">
        <v>0</v>
      </c>
      <c r="J283" s="0" t="n">
        <v>0</v>
      </c>
      <c r="K283" s="15" t="n">
        <v>0</v>
      </c>
      <c r="M283" s="0" t="s">
        <v>432</v>
      </c>
      <c r="N283" s="0" t="str">
        <f aca="false">IFERROR(VLOOKUP(A283,C$3:K$433,2,FALSE()),"")</f>
        <v/>
      </c>
      <c r="O283" s="0" t="str">
        <f aca="false">IFERROR(VLOOKUP(A283,C$3:K$433,3,FALSE()),"")</f>
        <v/>
      </c>
      <c r="P283" s="0" t="str">
        <f aca="false">IFERROR(VLOOKUP(A283,C$3:K$433,4,FALSE()),"")</f>
        <v/>
      </c>
      <c r="Q283" s="0" t="str">
        <f aca="false">IFERROR(VLOOKUP(A283,C$3:K$433,6,FALSE()),"")</f>
        <v/>
      </c>
      <c r="R283" s="0" t="str">
        <f aca="false">IFERROR(VLOOKUP(A283,C$3:K$433,8,FALSE()),"")</f>
        <v/>
      </c>
      <c r="AB283" s="1"/>
    </row>
    <row r="284" customFormat="false" ht="15" hidden="false" customHeight="false" outlineLevel="0" collapsed="false">
      <c r="A284" s="1" t="s">
        <v>433</v>
      </c>
      <c r="B284" s="1" t="s">
        <v>47</v>
      </c>
      <c r="C284" s="1" t="s">
        <v>733</v>
      </c>
      <c r="D284" s="0" t="s">
        <v>16</v>
      </c>
      <c r="E284" s="0" t="n">
        <v>15</v>
      </c>
      <c r="F284" s="0" t="n">
        <v>695</v>
      </c>
      <c r="G284" s="14" t="n">
        <v>0.6406</v>
      </c>
      <c r="H284" s="0" t="n">
        <v>0</v>
      </c>
      <c r="I284" s="15" t="n">
        <v>0</v>
      </c>
      <c r="J284" s="0" t="n">
        <v>101</v>
      </c>
      <c r="K284" s="14" t="n">
        <v>0.2149</v>
      </c>
      <c r="M284" s="0" t="s">
        <v>433</v>
      </c>
      <c r="N284" s="0" t="str">
        <f aca="false">IFERROR(VLOOKUP(A284,C$3:K$433,2,FALSE()),"")</f>
        <v/>
      </c>
      <c r="O284" s="0" t="str">
        <f aca="false">IFERROR(VLOOKUP(A284,C$3:K$433,3,FALSE()),"")</f>
        <v/>
      </c>
      <c r="P284" s="0" t="str">
        <f aca="false">IFERROR(VLOOKUP(A284,C$3:K$433,4,FALSE()),"")</f>
        <v/>
      </c>
      <c r="Q284" s="0" t="str">
        <f aca="false">IFERROR(VLOOKUP(A284,C$3:K$433,6,FALSE()),"")</f>
        <v/>
      </c>
      <c r="R284" s="0" t="str">
        <f aca="false">IFERROR(VLOOKUP(A284,C$3:K$433,8,FALSE()),"")</f>
        <v/>
      </c>
      <c r="AB284" s="1"/>
    </row>
    <row r="285" customFormat="false" ht="15" hidden="false" customHeight="false" outlineLevel="0" collapsed="false">
      <c r="A285" s="1" t="s">
        <v>434</v>
      </c>
      <c r="B285" s="1" t="s">
        <v>76</v>
      </c>
      <c r="C285" s="1" t="s">
        <v>735</v>
      </c>
      <c r="D285" s="0" t="s">
        <v>1001</v>
      </c>
      <c r="E285" s="0" t="n">
        <v>12</v>
      </c>
      <c r="F285" s="0" t="n">
        <v>748</v>
      </c>
      <c r="G285" s="14" t="n">
        <v>0.6703</v>
      </c>
      <c r="H285" s="0" t="n">
        <v>0</v>
      </c>
      <c r="I285" s="15" t="n">
        <v>0</v>
      </c>
      <c r="J285" s="0" t="n">
        <v>52</v>
      </c>
      <c r="K285" s="14" t="n">
        <v>0.1161</v>
      </c>
      <c r="M285" s="0" t="s">
        <v>434</v>
      </c>
      <c r="N285" s="0" t="str">
        <f aca="false">IFERROR(VLOOKUP(A285,C$3:K$433,2,FALSE()),"")</f>
        <v/>
      </c>
      <c r="O285" s="0" t="str">
        <f aca="false">IFERROR(VLOOKUP(A285,C$3:K$433,3,FALSE()),"")</f>
        <v/>
      </c>
      <c r="P285" s="0" t="str">
        <f aca="false">IFERROR(VLOOKUP(A285,C$3:K$433,4,FALSE()),"")</f>
        <v/>
      </c>
      <c r="Q285" s="0" t="str">
        <f aca="false">IFERROR(VLOOKUP(A285,C$3:K$433,6,FALSE()),"")</f>
        <v/>
      </c>
      <c r="R285" s="0" t="str">
        <f aca="false">IFERROR(VLOOKUP(A285,C$3:K$433,8,FALSE()),"")</f>
        <v/>
      </c>
      <c r="AB285" s="1"/>
    </row>
    <row r="286" customFormat="false" ht="15" hidden="false" customHeight="false" outlineLevel="0" collapsed="false">
      <c r="A286" s="1" t="s">
        <v>435</v>
      </c>
      <c r="B286" s="1" t="s">
        <v>24</v>
      </c>
      <c r="C286" s="1" t="s">
        <v>741</v>
      </c>
      <c r="D286" s="0" t="s">
        <v>16</v>
      </c>
      <c r="E286" s="0" t="n">
        <v>15</v>
      </c>
      <c r="F286" s="0" t="n">
        <v>547</v>
      </c>
      <c r="G286" s="14" t="n">
        <v>0.52</v>
      </c>
      <c r="H286" s="0" t="n">
        <v>0</v>
      </c>
      <c r="I286" s="15" t="n">
        <v>0</v>
      </c>
      <c r="J286" s="0" t="n">
        <v>77</v>
      </c>
      <c r="K286" s="14" t="n">
        <v>0.1762</v>
      </c>
      <c r="M286" s="0" t="s">
        <v>435</v>
      </c>
      <c r="N286" s="0" t="str">
        <f aca="false">IFERROR(VLOOKUP(A286,C$3:K$433,2,FALSE()),"")</f>
        <v>LB,DE</v>
      </c>
      <c r="O286" s="0" t="n">
        <f aca="false">IFERROR(VLOOKUP(A286,C$3:K$433,3,FALSE()),"")</f>
        <v>8</v>
      </c>
      <c r="P286" s="0" t="n">
        <f aca="false">IFERROR(VLOOKUP(A286,C$3:K$433,4,FALSE()),"")</f>
        <v>0</v>
      </c>
      <c r="Q286" s="0" t="n">
        <f aca="false">IFERROR(VLOOKUP(A286,C$3:K$433,6,FALSE()),"")</f>
        <v>26</v>
      </c>
      <c r="R286" s="0" t="n">
        <f aca="false">IFERROR(VLOOKUP(A286,C$3:K$433,8,FALSE()),"")</f>
        <v>153</v>
      </c>
      <c r="AB286" s="1"/>
    </row>
    <row r="287" customFormat="false" ht="15" hidden="false" customHeight="false" outlineLevel="0" collapsed="false">
      <c r="A287" s="1" t="s">
        <v>436</v>
      </c>
      <c r="B287" s="1" t="s">
        <v>34</v>
      </c>
      <c r="C287" s="1" t="s">
        <v>742</v>
      </c>
      <c r="D287" s="0" t="s">
        <v>1003</v>
      </c>
      <c r="E287" s="0" t="n">
        <v>12</v>
      </c>
      <c r="F287" s="0" t="n">
        <v>0</v>
      </c>
      <c r="G287" s="15" t="n">
        <v>0</v>
      </c>
      <c r="H287" s="0" t="n">
        <v>542</v>
      </c>
      <c r="I287" s="14" t="n">
        <v>0.5152</v>
      </c>
      <c r="J287" s="0" t="n">
        <v>25</v>
      </c>
      <c r="K287" s="14" t="n">
        <v>0.0592</v>
      </c>
      <c r="M287" s="0" t="s">
        <v>436</v>
      </c>
      <c r="N287" s="0" t="str">
        <f aca="false">IFERROR(VLOOKUP(A287,C$3:K$433,2,FALSE()),"")</f>
        <v/>
      </c>
      <c r="O287" s="0" t="str">
        <f aca="false">IFERROR(VLOOKUP(A287,C$3:K$433,3,FALSE()),"")</f>
        <v/>
      </c>
      <c r="P287" s="0" t="str">
        <f aca="false">IFERROR(VLOOKUP(A287,C$3:K$433,4,FALSE()),"")</f>
        <v/>
      </c>
      <c r="Q287" s="0" t="str">
        <f aca="false">IFERROR(VLOOKUP(A287,C$3:K$433,6,FALSE()),"")</f>
        <v/>
      </c>
      <c r="R287" s="0" t="str">
        <f aca="false">IFERROR(VLOOKUP(A287,C$3:K$433,8,FALSE()),"")</f>
        <v/>
      </c>
      <c r="AB287" s="1"/>
    </row>
    <row r="288" customFormat="false" ht="15" hidden="false" customHeight="false" outlineLevel="0" collapsed="false">
      <c r="A288" s="1" t="s">
        <v>438</v>
      </c>
      <c r="B288" s="1" t="s">
        <v>30</v>
      </c>
      <c r="C288" s="1" t="s">
        <v>1196</v>
      </c>
      <c r="D288" s="0" t="s">
        <v>504</v>
      </c>
      <c r="E288" s="0" t="n">
        <v>2</v>
      </c>
      <c r="F288" s="0" t="n">
        <v>0</v>
      </c>
      <c r="G288" s="15" t="n">
        <v>0</v>
      </c>
      <c r="H288" s="0" t="n">
        <v>0</v>
      </c>
      <c r="I288" s="15" t="n">
        <v>0</v>
      </c>
      <c r="J288" s="0" t="n">
        <v>18</v>
      </c>
      <c r="K288" s="14" t="n">
        <v>0.042</v>
      </c>
      <c r="M288" s="0" t="s">
        <v>438</v>
      </c>
      <c r="N288" s="0" t="str">
        <f aca="false">IFERROR(VLOOKUP(A288,C$3:K$433,2,FALSE()),"")</f>
        <v/>
      </c>
      <c r="O288" s="0" t="str">
        <f aca="false">IFERROR(VLOOKUP(A288,C$3:K$433,3,FALSE()),"")</f>
        <v/>
      </c>
      <c r="P288" s="0" t="str">
        <f aca="false">IFERROR(VLOOKUP(A288,C$3:K$433,4,FALSE()),"")</f>
        <v/>
      </c>
      <c r="Q288" s="0" t="str">
        <f aca="false">IFERROR(VLOOKUP(A288,C$3:K$433,6,FALSE()),"")</f>
        <v/>
      </c>
      <c r="R288" s="0" t="str">
        <f aca="false">IFERROR(VLOOKUP(A288,C$3:K$433,8,FALSE()),"")</f>
        <v/>
      </c>
      <c r="AB288" s="1"/>
    </row>
    <row r="289" customFormat="false" ht="15" hidden="false" customHeight="false" outlineLevel="0" collapsed="false">
      <c r="A289" s="1" t="s">
        <v>439</v>
      </c>
      <c r="B289" s="1" t="s">
        <v>16</v>
      </c>
      <c r="C289" s="1" t="s">
        <v>1196</v>
      </c>
      <c r="D289" s="0" t="s">
        <v>504</v>
      </c>
      <c r="E289" s="0" t="n">
        <v>8</v>
      </c>
      <c r="F289" s="0" t="n">
        <v>0</v>
      </c>
      <c r="G289" s="15" t="n">
        <v>0</v>
      </c>
      <c r="H289" s="0" t="n">
        <v>0</v>
      </c>
      <c r="I289" s="15" t="n">
        <v>0</v>
      </c>
      <c r="J289" s="0" t="n">
        <v>69</v>
      </c>
      <c r="K289" s="14" t="n">
        <v>0.145</v>
      </c>
      <c r="M289" s="0" t="s">
        <v>439</v>
      </c>
      <c r="N289" s="0" t="str">
        <f aca="false">IFERROR(VLOOKUP(A289,C$3:K$433,2,FALSE()),"")</f>
        <v/>
      </c>
      <c r="O289" s="0" t="str">
        <f aca="false">IFERROR(VLOOKUP(A289,C$3:K$433,3,FALSE()),"")</f>
        <v/>
      </c>
      <c r="P289" s="0" t="str">
        <f aca="false">IFERROR(VLOOKUP(A289,C$3:K$433,4,FALSE()),"")</f>
        <v/>
      </c>
      <c r="Q289" s="0" t="str">
        <f aca="false">IFERROR(VLOOKUP(A289,C$3:K$433,6,FALSE()),"")</f>
        <v/>
      </c>
      <c r="R289" s="0" t="str">
        <f aca="false">IFERROR(VLOOKUP(A289,C$3:K$433,8,FALSE()),"")</f>
        <v/>
      </c>
      <c r="AB289" s="1"/>
    </row>
    <row r="290" customFormat="false" ht="15" hidden="false" customHeight="false" outlineLevel="0" collapsed="false">
      <c r="A290" s="1" t="s">
        <v>440</v>
      </c>
      <c r="B290" s="1" t="s">
        <v>34</v>
      </c>
      <c r="C290" s="1" t="s">
        <v>1197</v>
      </c>
      <c r="D290" s="0" t="s">
        <v>1003</v>
      </c>
      <c r="E290" s="0" t="n">
        <v>5</v>
      </c>
      <c r="F290" s="0" t="n">
        <v>0</v>
      </c>
      <c r="G290" s="15" t="n">
        <v>0</v>
      </c>
      <c r="H290" s="0" t="n">
        <v>29</v>
      </c>
      <c r="I290" s="14" t="n">
        <v>0.0277</v>
      </c>
      <c r="J290" s="0" t="n">
        <v>95</v>
      </c>
      <c r="K290" s="14" t="n">
        <v>0.2214</v>
      </c>
      <c r="M290" s="0" t="s">
        <v>440</v>
      </c>
      <c r="N290" s="0" t="str">
        <f aca="false">IFERROR(VLOOKUP(A290,C$3:K$433,2,FALSE()),"")</f>
        <v>WR</v>
      </c>
      <c r="O290" s="0" t="n">
        <f aca="false">IFERROR(VLOOKUP(A290,C$3:K$433,3,FALSE()),"")</f>
        <v>2</v>
      </c>
      <c r="P290" s="0" t="n">
        <f aca="false">IFERROR(VLOOKUP(A290,C$3:K$433,4,FALSE()),"")</f>
        <v>12</v>
      </c>
      <c r="Q290" s="0" t="n">
        <f aca="false">IFERROR(VLOOKUP(A290,C$3:K$433,6,FALSE()),"")</f>
        <v>0</v>
      </c>
      <c r="R290" s="0" t="n">
        <f aca="false">IFERROR(VLOOKUP(A290,C$3:K$433,8,FALSE()),"")</f>
        <v>7</v>
      </c>
      <c r="AB290" s="1"/>
    </row>
    <row r="291" customFormat="false" ht="15" hidden="false" customHeight="false" outlineLevel="0" collapsed="false">
      <c r="A291" s="1" t="s">
        <v>441</v>
      </c>
      <c r="B291" s="1" t="s">
        <v>37</v>
      </c>
      <c r="C291" s="1" t="s">
        <v>1197</v>
      </c>
      <c r="D291" s="0" t="s">
        <v>1003</v>
      </c>
      <c r="E291" s="0" t="n">
        <v>2</v>
      </c>
      <c r="F291" s="0" t="n">
        <v>0</v>
      </c>
      <c r="G291" s="15" t="n">
        <v>0</v>
      </c>
      <c r="H291" s="0" t="n">
        <v>4</v>
      </c>
      <c r="I291" s="14" t="n">
        <v>0.0036</v>
      </c>
      <c r="J291" s="0" t="n">
        <v>54</v>
      </c>
      <c r="K291" s="14" t="n">
        <v>0.12</v>
      </c>
      <c r="M291" s="0" t="s">
        <v>441</v>
      </c>
      <c r="N291" s="0" t="str">
        <f aca="false">IFERROR(VLOOKUP(A291,C$3:K$433,2,FALSE()),"")</f>
        <v/>
      </c>
      <c r="O291" s="0" t="str">
        <f aca="false">IFERROR(VLOOKUP(A291,C$3:K$433,3,FALSE()),"")</f>
        <v/>
      </c>
      <c r="P291" s="0" t="str">
        <f aca="false">IFERROR(VLOOKUP(A291,C$3:K$433,4,FALSE()),"")</f>
        <v/>
      </c>
      <c r="Q291" s="0" t="str">
        <f aca="false">IFERROR(VLOOKUP(A291,C$3:K$433,6,FALSE()),"")</f>
        <v/>
      </c>
      <c r="R291" s="0" t="str">
        <f aca="false">IFERROR(VLOOKUP(A291,C$3:K$433,8,FALSE()),"")</f>
        <v/>
      </c>
      <c r="AB291" s="1"/>
    </row>
    <row r="292" customFormat="false" ht="15" hidden="false" customHeight="false" outlineLevel="0" collapsed="false">
      <c r="A292" s="1" t="s">
        <v>442</v>
      </c>
      <c r="B292" s="1" t="s">
        <v>85</v>
      </c>
      <c r="C292" s="1" t="s">
        <v>1197</v>
      </c>
      <c r="D292" s="0" t="s">
        <v>1003</v>
      </c>
      <c r="E292" s="0" t="n">
        <v>1</v>
      </c>
      <c r="F292" s="0" t="n">
        <v>0</v>
      </c>
      <c r="G292" s="15" t="n">
        <v>0</v>
      </c>
      <c r="H292" s="0" t="n">
        <v>0</v>
      </c>
      <c r="I292" s="15" t="n">
        <v>0</v>
      </c>
      <c r="J292" s="0" t="n">
        <v>17</v>
      </c>
      <c r="K292" s="14" t="n">
        <v>0.0399</v>
      </c>
      <c r="M292" s="0" t="s">
        <v>442</v>
      </c>
      <c r="N292" s="0" t="str">
        <f aca="false">IFERROR(VLOOKUP(A292,C$3:K$433,2,FALSE()),"")</f>
        <v>DT</v>
      </c>
      <c r="O292" s="0" t="n">
        <f aca="false">IFERROR(VLOOKUP(A292,C$3:K$433,3,FALSE()),"")</f>
        <v>16</v>
      </c>
      <c r="P292" s="0" t="n">
        <f aca="false">IFERROR(VLOOKUP(A292,C$3:K$433,4,FALSE()),"")</f>
        <v>0</v>
      </c>
      <c r="Q292" s="0" t="n">
        <f aca="false">IFERROR(VLOOKUP(A292,C$3:K$433,6,FALSE()),"")</f>
        <v>794</v>
      </c>
      <c r="R292" s="0" t="n">
        <f aca="false">IFERROR(VLOOKUP(A292,C$3:K$433,8,FALSE()),"")</f>
        <v>76</v>
      </c>
      <c r="AB292" s="1"/>
    </row>
    <row r="293" customFormat="false" ht="15" hidden="false" customHeight="false" outlineLevel="0" collapsed="false">
      <c r="A293" s="1" t="s">
        <v>443</v>
      </c>
      <c r="B293" s="1" t="s">
        <v>76</v>
      </c>
      <c r="C293" s="1" t="s">
        <v>747</v>
      </c>
      <c r="D293" s="0" t="s">
        <v>55</v>
      </c>
      <c r="E293" s="0" t="n">
        <v>4</v>
      </c>
      <c r="F293" s="0" t="n">
        <v>0</v>
      </c>
      <c r="G293" s="15" t="n">
        <v>0</v>
      </c>
      <c r="H293" s="0" t="n">
        <v>88</v>
      </c>
      <c r="I293" s="14" t="n">
        <v>0.0794</v>
      </c>
      <c r="J293" s="0" t="n">
        <v>19</v>
      </c>
      <c r="K293" s="14" t="n">
        <v>0.0435</v>
      </c>
      <c r="M293" s="0" t="s">
        <v>443</v>
      </c>
      <c r="N293" s="0" t="str">
        <f aca="false">IFERROR(VLOOKUP(A293,C$3:K$433,2,FALSE()),"")</f>
        <v/>
      </c>
      <c r="O293" s="0" t="str">
        <f aca="false">IFERROR(VLOOKUP(A293,C$3:K$433,3,FALSE()),"")</f>
        <v/>
      </c>
      <c r="P293" s="0" t="str">
        <f aca="false">IFERROR(VLOOKUP(A293,C$3:K$433,4,FALSE()),"")</f>
        <v/>
      </c>
      <c r="Q293" s="0" t="str">
        <f aca="false">IFERROR(VLOOKUP(A293,C$3:K$433,6,FALSE()),"")</f>
        <v/>
      </c>
      <c r="R293" s="0" t="str">
        <f aca="false">IFERROR(VLOOKUP(A293,C$3:K$433,8,FALSE()),"")</f>
        <v/>
      </c>
      <c r="AB293" s="1"/>
    </row>
    <row r="294" customFormat="false" ht="15" hidden="false" customHeight="false" outlineLevel="0" collapsed="false">
      <c r="A294" s="1" t="s">
        <v>445</v>
      </c>
      <c r="B294" s="1" t="s">
        <v>47</v>
      </c>
      <c r="C294" s="1" t="s">
        <v>747</v>
      </c>
      <c r="D294" s="0" t="s">
        <v>55</v>
      </c>
      <c r="E294" s="0" t="n">
        <v>4</v>
      </c>
      <c r="F294" s="0" t="n">
        <v>0</v>
      </c>
      <c r="G294" s="15" t="n">
        <v>0</v>
      </c>
      <c r="H294" s="0" t="n">
        <v>0</v>
      </c>
      <c r="I294" s="15" t="n">
        <v>0</v>
      </c>
      <c r="J294" s="0" t="n">
        <v>77</v>
      </c>
      <c r="K294" s="14" t="n">
        <v>0.1711</v>
      </c>
      <c r="M294" s="0" t="s">
        <v>445</v>
      </c>
      <c r="N294" s="0" t="str">
        <f aca="false">IFERROR(VLOOKUP(A294,C$3:K$433,2,FALSE()),"")</f>
        <v/>
      </c>
      <c r="O294" s="0" t="str">
        <f aca="false">IFERROR(VLOOKUP(A294,C$3:K$433,3,FALSE()),"")</f>
        <v/>
      </c>
      <c r="P294" s="0" t="str">
        <f aca="false">IFERROR(VLOOKUP(A294,C$3:K$433,4,FALSE()),"")</f>
        <v/>
      </c>
      <c r="Q294" s="0" t="str">
        <f aca="false">IFERROR(VLOOKUP(A294,C$3:K$433,6,FALSE()),"")</f>
        <v/>
      </c>
      <c r="R294" s="0" t="str">
        <f aca="false">IFERROR(VLOOKUP(A294,C$3:K$433,8,FALSE()),"")</f>
        <v/>
      </c>
      <c r="AB294" s="1"/>
    </row>
    <row r="295" customFormat="false" ht="15" hidden="false" customHeight="false" outlineLevel="0" collapsed="false">
      <c r="A295" s="1" t="s">
        <v>446</v>
      </c>
      <c r="B295" s="1" t="s">
        <v>80</v>
      </c>
      <c r="C295" s="1" t="s">
        <v>749</v>
      </c>
      <c r="D295" s="0" t="s">
        <v>1003</v>
      </c>
      <c r="E295" s="0" t="n">
        <v>5</v>
      </c>
      <c r="F295" s="0" t="n">
        <v>0</v>
      </c>
      <c r="G295" s="15" t="n">
        <v>0</v>
      </c>
      <c r="H295" s="0" t="n">
        <v>22</v>
      </c>
      <c r="I295" s="14" t="n">
        <v>0.0197</v>
      </c>
      <c r="J295" s="0" t="n">
        <v>88</v>
      </c>
      <c r="K295" s="14" t="n">
        <v>0.1872</v>
      </c>
      <c r="M295" s="0" t="s">
        <v>446</v>
      </c>
      <c r="N295" s="0" t="str">
        <f aca="false">IFERROR(VLOOKUP(A295,C$3:K$433,2,FALSE()),"")</f>
        <v>G,C</v>
      </c>
      <c r="O295" s="0" t="n">
        <f aca="false">IFERROR(VLOOKUP(A295,C$3:K$433,3,FALSE()),"")</f>
        <v>10</v>
      </c>
      <c r="P295" s="0" t="n">
        <f aca="false">IFERROR(VLOOKUP(A295,C$3:K$433,4,FALSE()),"")</f>
        <v>560</v>
      </c>
      <c r="Q295" s="0" t="n">
        <f aca="false">IFERROR(VLOOKUP(A295,C$3:K$433,6,FALSE()),"")</f>
        <v>0</v>
      </c>
      <c r="R295" s="0" t="n">
        <f aca="false">IFERROR(VLOOKUP(A295,C$3:K$433,8,FALSE()),"")</f>
        <v>28</v>
      </c>
      <c r="AB295" s="1"/>
    </row>
    <row r="296" customFormat="false" ht="15" hidden="false" customHeight="false" outlineLevel="0" collapsed="false">
      <c r="A296" s="1" t="s">
        <v>447</v>
      </c>
      <c r="B296" s="1" t="s">
        <v>40</v>
      </c>
      <c r="C296" s="1" t="s">
        <v>750</v>
      </c>
      <c r="D296" s="0" t="s">
        <v>85</v>
      </c>
      <c r="E296" s="0" t="n">
        <v>14</v>
      </c>
      <c r="F296" s="0" t="n">
        <v>0</v>
      </c>
      <c r="G296" s="15" t="n">
        <v>0</v>
      </c>
      <c r="H296" s="0" t="n">
        <v>351</v>
      </c>
      <c r="I296" s="14" t="n">
        <v>0.3314</v>
      </c>
      <c r="J296" s="0" t="n">
        <v>36</v>
      </c>
      <c r="K296" s="14" t="n">
        <v>0.0752</v>
      </c>
      <c r="M296" s="0" t="s">
        <v>447</v>
      </c>
      <c r="N296" s="0" t="str">
        <f aca="false">IFERROR(VLOOKUP(A296,C$3:K$433,2,FALSE()),"")</f>
        <v/>
      </c>
      <c r="O296" s="0" t="str">
        <f aca="false">IFERROR(VLOOKUP(A296,C$3:K$433,3,FALSE()),"")</f>
        <v/>
      </c>
      <c r="P296" s="0" t="str">
        <f aca="false">IFERROR(VLOOKUP(A296,C$3:K$433,4,FALSE()),"")</f>
        <v/>
      </c>
      <c r="Q296" s="0" t="str">
        <f aca="false">IFERROR(VLOOKUP(A296,C$3:K$433,6,FALSE()),"")</f>
        <v/>
      </c>
      <c r="R296" s="0" t="str">
        <f aca="false">IFERROR(VLOOKUP(A296,C$3:K$433,8,FALSE()),"")</f>
        <v/>
      </c>
      <c r="AB296" s="1"/>
    </row>
    <row r="297" customFormat="false" ht="15" hidden="false" customHeight="false" outlineLevel="0" collapsed="false">
      <c r="A297" s="1" t="s">
        <v>449</v>
      </c>
      <c r="B297" s="1" t="s">
        <v>13</v>
      </c>
      <c r="C297" s="1" t="s">
        <v>752</v>
      </c>
      <c r="D297" s="0" t="s">
        <v>47</v>
      </c>
      <c r="E297" s="0" t="n">
        <v>16</v>
      </c>
      <c r="F297" s="0" t="n">
        <v>0</v>
      </c>
      <c r="G297" s="15" t="n">
        <v>0</v>
      </c>
      <c r="H297" s="0" t="n">
        <v>632</v>
      </c>
      <c r="I297" s="14" t="n">
        <v>0.5974</v>
      </c>
      <c r="J297" s="0" t="n">
        <v>87</v>
      </c>
      <c r="K297" s="14" t="n">
        <v>0.1883</v>
      </c>
      <c r="M297" s="0" t="s">
        <v>449</v>
      </c>
      <c r="N297" s="0" t="str">
        <f aca="false">IFERROR(VLOOKUP(A297,C$3:K$433,2,FALSE()),"")</f>
        <v/>
      </c>
      <c r="O297" s="0" t="str">
        <f aca="false">IFERROR(VLOOKUP(A297,C$3:K$433,3,FALSE()),"")</f>
        <v/>
      </c>
      <c r="P297" s="0" t="str">
        <f aca="false">IFERROR(VLOOKUP(A297,C$3:K$433,4,FALSE()),"")</f>
        <v/>
      </c>
      <c r="Q297" s="0" t="str">
        <f aca="false">IFERROR(VLOOKUP(A297,C$3:K$433,6,FALSE()),"")</f>
        <v/>
      </c>
      <c r="R297" s="0" t="str">
        <f aca="false">IFERROR(VLOOKUP(A297,C$3:K$433,8,FALSE()),"")</f>
        <v/>
      </c>
      <c r="AB297" s="1"/>
    </row>
    <row r="298" customFormat="false" ht="15" hidden="false" customHeight="false" outlineLevel="0" collapsed="false">
      <c r="A298" s="1" t="s">
        <v>450</v>
      </c>
      <c r="B298" s="1" t="s">
        <v>24</v>
      </c>
      <c r="C298" s="1" t="s">
        <v>754</v>
      </c>
      <c r="D298" s="0" t="s">
        <v>1003</v>
      </c>
      <c r="E298" s="0" t="n">
        <v>3</v>
      </c>
      <c r="F298" s="0" t="n">
        <v>0</v>
      </c>
      <c r="G298" s="15" t="n">
        <v>0</v>
      </c>
      <c r="H298" s="0" t="n">
        <v>0</v>
      </c>
      <c r="I298" s="15" t="n">
        <v>0</v>
      </c>
      <c r="J298" s="0" t="n">
        <v>53</v>
      </c>
      <c r="K298" s="14" t="n">
        <v>0.1111</v>
      </c>
      <c r="M298" s="0" t="s">
        <v>450</v>
      </c>
      <c r="N298" s="0" t="str">
        <f aca="false">IFERROR(VLOOKUP(A298,C$3:K$433,2,FALSE()),"")</f>
        <v>DE</v>
      </c>
      <c r="O298" s="0" t="n">
        <f aca="false">IFERROR(VLOOKUP(A298,C$3:K$433,3,FALSE()),"")</f>
        <v>12</v>
      </c>
      <c r="P298" s="0" t="n">
        <f aca="false">IFERROR(VLOOKUP(A298,C$3:K$433,4,FALSE()),"")</f>
        <v>0</v>
      </c>
      <c r="Q298" s="0" t="n">
        <f aca="false">IFERROR(VLOOKUP(A298,C$3:K$433,6,FALSE()),"")</f>
        <v>209</v>
      </c>
      <c r="R298" s="0" t="n">
        <f aca="false">IFERROR(VLOOKUP(A298,C$3:K$433,8,FALSE()),"")</f>
        <v>26</v>
      </c>
      <c r="AB298" s="1"/>
    </row>
    <row r="299" customFormat="false" ht="15" hidden="false" customHeight="false" outlineLevel="0" collapsed="false">
      <c r="A299" s="1" t="s">
        <v>451</v>
      </c>
      <c r="B299" s="1" t="s">
        <v>19</v>
      </c>
      <c r="C299" s="1" t="s">
        <v>757</v>
      </c>
      <c r="D299" s="0" t="s">
        <v>34</v>
      </c>
      <c r="E299" s="0" t="n">
        <v>15</v>
      </c>
      <c r="F299" s="0" t="n">
        <v>377</v>
      </c>
      <c r="G299" s="14" t="n">
        <v>0.331</v>
      </c>
      <c r="H299" s="0" t="n">
        <v>0</v>
      </c>
      <c r="I299" s="15" t="n">
        <v>0</v>
      </c>
      <c r="J299" s="0" t="n">
        <v>0</v>
      </c>
      <c r="K299" s="15" t="n">
        <v>0</v>
      </c>
      <c r="M299" s="0" t="s">
        <v>451</v>
      </c>
      <c r="N299" s="0" t="str">
        <f aca="false">IFERROR(VLOOKUP(A299,C$3:K$433,2,FALSE()),"")</f>
        <v>LB</v>
      </c>
      <c r="O299" s="0" t="n">
        <f aca="false">IFERROR(VLOOKUP(A299,C$3:K$433,3,FALSE()),"")</f>
        <v>13</v>
      </c>
      <c r="P299" s="0" t="n">
        <f aca="false">IFERROR(VLOOKUP(A299,C$3:K$433,4,FALSE()),"")</f>
        <v>0</v>
      </c>
      <c r="Q299" s="0" t="n">
        <f aca="false">IFERROR(VLOOKUP(A299,C$3:K$433,6,FALSE()),"")</f>
        <v>475</v>
      </c>
      <c r="R299" s="0" t="n">
        <f aca="false">IFERROR(VLOOKUP(A299,C$3:K$433,8,FALSE()),"")</f>
        <v>22</v>
      </c>
      <c r="AB299" s="1"/>
    </row>
    <row r="300" customFormat="false" ht="15" hidden="false" customHeight="false" outlineLevel="0" collapsed="false">
      <c r="A300" s="1" t="s">
        <v>452</v>
      </c>
      <c r="B300" s="1" t="s">
        <v>55</v>
      </c>
      <c r="C300" s="1" t="s">
        <v>758</v>
      </c>
      <c r="D300" s="0" t="s">
        <v>1003</v>
      </c>
      <c r="E300" s="0" t="n">
        <v>16</v>
      </c>
      <c r="F300" s="0" t="n">
        <v>0</v>
      </c>
      <c r="G300" s="15" t="n">
        <v>0</v>
      </c>
      <c r="H300" s="0" t="n">
        <v>754</v>
      </c>
      <c r="I300" s="14" t="n">
        <v>0.688</v>
      </c>
      <c r="J300" s="0" t="n">
        <v>79</v>
      </c>
      <c r="K300" s="14" t="n">
        <v>0.166</v>
      </c>
      <c r="M300" s="0" t="s">
        <v>452</v>
      </c>
      <c r="N300" s="0" t="str">
        <f aca="false">IFERROR(VLOOKUP(A300,C$3:K$433,2,FALSE()),"")</f>
        <v>DE</v>
      </c>
      <c r="O300" s="0" t="n">
        <f aca="false">IFERROR(VLOOKUP(A300,C$3:K$433,3,FALSE()),"")</f>
        <v>9</v>
      </c>
      <c r="P300" s="0" t="n">
        <f aca="false">IFERROR(VLOOKUP(A300,C$3:K$433,4,FALSE()),"")</f>
        <v>0</v>
      </c>
      <c r="Q300" s="0" t="n">
        <f aca="false">IFERROR(VLOOKUP(A300,C$3:K$433,6,FALSE()),"")</f>
        <v>380</v>
      </c>
      <c r="R300" s="0" t="n">
        <f aca="false">IFERROR(VLOOKUP(A300,C$3:K$433,8,FALSE()),"")</f>
        <v>62</v>
      </c>
      <c r="AB300" s="1"/>
    </row>
    <row r="301" customFormat="false" ht="15" hidden="false" customHeight="false" outlineLevel="0" collapsed="false">
      <c r="A301" s="1" t="s">
        <v>453</v>
      </c>
      <c r="B301" s="1" t="s">
        <v>19</v>
      </c>
      <c r="C301" s="1" t="s">
        <v>760</v>
      </c>
      <c r="D301" s="0" t="s">
        <v>47</v>
      </c>
      <c r="E301" s="0" t="n">
        <v>16</v>
      </c>
      <c r="F301" s="0" t="n">
        <v>0</v>
      </c>
      <c r="G301" s="15" t="n">
        <v>0</v>
      </c>
      <c r="H301" s="0" t="n">
        <v>789</v>
      </c>
      <c r="I301" s="14" t="n">
        <v>0.7245</v>
      </c>
      <c r="J301" s="0" t="n">
        <v>123</v>
      </c>
      <c r="K301" s="14" t="n">
        <v>0.2611</v>
      </c>
      <c r="M301" s="0" t="s">
        <v>453</v>
      </c>
      <c r="N301" s="0" t="str">
        <f aca="false">IFERROR(VLOOKUP(A301,C$3:K$433,2,FALSE()),"")</f>
        <v/>
      </c>
      <c r="O301" s="0" t="str">
        <f aca="false">IFERROR(VLOOKUP(A301,C$3:K$433,3,FALSE()),"")</f>
        <v/>
      </c>
      <c r="P301" s="0" t="str">
        <f aca="false">IFERROR(VLOOKUP(A301,C$3:K$433,4,FALSE()),"")</f>
        <v/>
      </c>
      <c r="Q301" s="0" t="str">
        <f aca="false">IFERROR(VLOOKUP(A301,C$3:K$433,6,FALSE()),"")</f>
        <v/>
      </c>
      <c r="R301" s="0" t="str">
        <f aca="false">IFERROR(VLOOKUP(A301,C$3:K$433,8,FALSE()),"")</f>
        <v/>
      </c>
      <c r="AB301" s="1"/>
    </row>
    <row r="302" customFormat="false" ht="15" hidden="false" customHeight="false" outlineLevel="0" collapsed="false">
      <c r="A302" s="1" t="s">
        <v>454</v>
      </c>
      <c r="B302" s="1" t="s">
        <v>24</v>
      </c>
      <c r="C302" s="1" t="s">
        <v>768</v>
      </c>
      <c r="D302" s="0" t="s">
        <v>47</v>
      </c>
      <c r="E302" s="0" t="n">
        <v>6</v>
      </c>
      <c r="F302" s="0" t="n">
        <v>0</v>
      </c>
      <c r="G302" s="15" t="n">
        <v>0</v>
      </c>
      <c r="H302" s="0" t="n">
        <v>139</v>
      </c>
      <c r="I302" s="14" t="n">
        <v>0.1321</v>
      </c>
      <c r="J302" s="0" t="n">
        <v>63</v>
      </c>
      <c r="K302" s="14" t="n">
        <v>0.1493</v>
      </c>
      <c r="M302" s="0" t="s">
        <v>454</v>
      </c>
      <c r="N302" s="0" t="str">
        <f aca="false">IFERROR(VLOOKUP(A302,C$3:K$433,2,FALSE()),"")</f>
        <v/>
      </c>
      <c r="O302" s="0" t="str">
        <f aca="false">IFERROR(VLOOKUP(A302,C$3:K$433,3,FALSE()),"")</f>
        <v/>
      </c>
      <c r="P302" s="0" t="str">
        <f aca="false">IFERROR(VLOOKUP(A302,C$3:K$433,4,FALSE()),"")</f>
        <v/>
      </c>
      <c r="Q302" s="0" t="str">
        <f aca="false">IFERROR(VLOOKUP(A302,C$3:K$433,6,FALSE()),"")</f>
        <v/>
      </c>
      <c r="R302" s="0" t="str">
        <f aca="false">IFERROR(VLOOKUP(A302,C$3:K$433,8,FALSE()),"")</f>
        <v/>
      </c>
      <c r="AB302" s="1"/>
    </row>
    <row r="303" customFormat="false" ht="15" hidden="false" customHeight="false" outlineLevel="0" collapsed="false">
      <c r="A303" s="1" t="s">
        <v>456</v>
      </c>
      <c r="B303" s="1" t="s">
        <v>80</v>
      </c>
      <c r="C303" s="1" t="s">
        <v>771</v>
      </c>
      <c r="D303" s="0" t="s">
        <v>47</v>
      </c>
      <c r="E303" s="0" t="n">
        <v>15</v>
      </c>
      <c r="F303" s="0" t="n">
        <v>0</v>
      </c>
      <c r="G303" s="15" t="n">
        <v>0</v>
      </c>
      <c r="H303" s="0" t="n">
        <v>372</v>
      </c>
      <c r="I303" s="14" t="n">
        <v>0.3394</v>
      </c>
      <c r="J303" s="0" t="n">
        <v>223</v>
      </c>
      <c r="K303" s="14" t="n">
        <v>0.4685</v>
      </c>
      <c r="M303" s="0" t="s">
        <v>456</v>
      </c>
      <c r="N303" s="0" t="str">
        <f aca="false">IFERROR(VLOOKUP(A303,C$3:K$433,2,FALSE()),"")</f>
        <v>C</v>
      </c>
      <c r="O303" s="0" t="n">
        <f aca="false">IFERROR(VLOOKUP(A303,C$3:K$433,3,FALSE()),"")</f>
        <v>6</v>
      </c>
      <c r="P303" s="0" t="n">
        <f aca="false">IFERROR(VLOOKUP(A303,C$3:K$433,4,FALSE()),"")</f>
        <v>259</v>
      </c>
      <c r="Q303" s="0" t="n">
        <f aca="false">IFERROR(VLOOKUP(A303,C$3:K$433,6,FALSE()),"")</f>
        <v>0</v>
      </c>
      <c r="R303" s="0" t="n">
        <f aca="false">IFERROR(VLOOKUP(A303,C$3:K$433,8,FALSE()),"")</f>
        <v>3</v>
      </c>
      <c r="AB303" s="1"/>
    </row>
    <row r="304" customFormat="false" ht="15" hidden="false" customHeight="false" outlineLevel="0" collapsed="false">
      <c r="A304" s="1" t="s">
        <v>457</v>
      </c>
      <c r="B304" s="1" t="s">
        <v>27</v>
      </c>
      <c r="C304" s="1" t="s">
        <v>772</v>
      </c>
      <c r="D304" s="0" t="s">
        <v>1001</v>
      </c>
      <c r="E304" s="0" t="n">
        <v>14</v>
      </c>
      <c r="F304" s="0" t="n">
        <v>876</v>
      </c>
      <c r="G304" s="14" t="n">
        <v>0.8571</v>
      </c>
      <c r="H304" s="0" t="n">
        <v>0</v>
      </c>
      <c r="I304" s="15" t="n">
        <v>0</v>
      </c>
      <c r="J304" s="0" t="n">
        <v>62</v>
      </c>
      <c r="K304" s="14" t="n">
        <v>0.1308</v>
      </c>
      <c r="M304" s="0" t="s">
        <v>457</v>
      </c>
      <c r="N304" s="0" t="str">
        <f aca="false">IFERROR(VLOOKUP(A304,C$3:K$433,2,FALSE()),"")</f>
        <v/>
      </c>
      <c r="O304" s="0" t="str">
        <f aca="false">IFERROR(VLOOKUP(A304,C$3:K$433,3,FALSE()),"")</f>
        <v/>
      </c>
      <c r="P304" s="0" t="str">
        <f aca="false">IFERROR(VLOOKUP(A304,C$3:K$433,4,FALSE()),"")</f>
        <v/>
      </c>
      <c r="Q304" s="0" t="str">
        <f aca="false">IFERROR(VLOOKUP(A304,C$3:K$433,6,FALSE()),"")</f>
        <v/>
      </c>
      <c r="R304" s="0" t="str">
        <f aca="false">IFERROR(VLOOKUP(A304,C$3:K$433,8,FALSE()),"")</f>
        <v/>
      </c>
      <c r="AB304" s="1"/>
    </row>
    <row r="305" customFormat="false" ht="15" hidden="false" customHeight="false" outlineLevel="0" collapsed="false">
      <c r="A305" s="1" t="s">
        <v>458</v>
      </c>
      <c r="B305" s="1" t="s">
        <v>76</v>
      </c>
      <c r="C305" s="1" t="s">
        <v>776</v>
      </c>
      <c r="D305" s="0" t="s">
        <v>40</v>
      </c>
      <c r="E305" s="0" t="n">
        <v>11</v>
      </c>
      <c r="F305" s="0" t="n">
        <v>15</v>
      </c>
      <c r="G305" s="14" t="n">
        <v>0.0136</v>
      </c>
      <c r="H305" s="0" t="n">
        <v>0</v>
      </c>
      <c r="I305" s="15" t="n">
        <v>0</v>
      </c>
      <c r="J305" s="0" t="n">
        <v>204</v>
      </c>
      <c r="K305" s="14" t="n">
        <v>0.4397</v>
      </c>
      <c r="M305" s="0" t="s">
        <v>458</v>
      </c>
      <c r="N305" s="0" t="str">
        <f aca="false">IFERROR(VLOOKUP(A305,C$3:K$433,2,FALSE()),"")</f>
        <v/>
      </c>
      <c r="O305" s="0" t="str">
        <f aca="false">IFERROR(VLOOKUP(A305,C$3:K$433,3,FALSE()),"")</f>
        <v/>
      </c>
      <c r="P305" s="0" t="str">
        <f aca="false">IFERROR(VLOOKUP(A305,C$3:K$433,4,FALSE()),"")</f>
        <v/>
      </c>
      <c r="Q305" s="0" t="str">
        <f aca="false">IFERROR(VLOOKUP(A305,C$3:K$433,6,FALSE()),"")</f>
        <v/>
      </c>
      <c r="R305" s="0" t="str">
        <f aca="false">IFERROR(VLOOKUP(A305,C$3:K$433,8,FALSE()),"")</f>
        <v/>
      </c>
      <c r="AB305" s="1"/>
    </row>
    <row r="306" customFormat="false" ht="15" hidden="false" customHeight="false" outlineLevel="0" collapsed="false">
      <c r="A306" s="1" t="s">
        <v>459</v>
      </c>
      <c r="B306" s="1" t="s">
        <v>68</v>
      </c>
      <c r="C306" s="1" t="s">
        <v>778</v>
      </c>
      <c r="D306" s="0" t="s">
        <v>55</v>
      </c>
      <c r="E306" s="0" t="n">
        <v>16</v>
      </c>
      <c r="F306" s="0" t="n">
        <v>0</v>
      </c>
      <c r="G306" s="15" t="n">
        <v>0</v>
      </c>
      <c r="H306" s="0" t="n">
        <v>392</v>
      </c>
      <c r="I306" s="14" t="n">
        <v>0.356</v>
      </c>
      <c r="J306" s="0" t="n">
        <v>55</v>
      </c>
      <c r="K306" s="14" t="n">
        <v>0.119</v>
      </c>
      <c r="M306" s="0" t="s">
        <v>459</v>
      </c>
      <c r="N306" s="0" t="str">
        <f aca="false">IFERROR(VLOOKUP(A306,C$3:K$433,2,FALSE()),"")</f>
        <v/>
      </c>
      <c r="O306" s="0" t="str">
        <f aca="false">IFERROR(VLOOKUP(A306,C$3:K$433,3,FALSE()),"")</f>
        <v/>
      </c>
      <c r="P306" s="0" t="str">
        <f aca="false">IFERROR(VLOOKUP(A306,C$3:K$433,4,FALSE()),"")</f>
        <v/>
      </c>
      <c r="Q306" s="0" t="str">
        <f aca="false">IFERROR(VLOOKUP(A306,C$3:K$433,6,FALSE()),"")</f>
        <v/>
      </c>
      <c r="R306" s="0" t="str">
        <f aca="false">IFERROR(VLOOKUP(A306,C$3:K$433,8,FALSE()),"")</f>
        <v/>
      </c>
      <c r="AB306" s="31"/>
    </row>
    <row r="307" customFormat="false" ht="15" hidden="false" customHeight="false" outlineLevel="0" collapsed="false">
      <c r="A307" s="1" t="s">
        <v>460</v>
      </c>
      <c r="B307" s="1" t="s">
        <v>30</v>
      </c>
      <c r="C307" s="1" t="s">
        <v>780</v>
      </c>
      <c r="D307" s="0" t="s">
        <v>1003</v>
      </c>
      <c r="E307" s="0" t="n">
        <v>8</v>
      </c>
      <c r="F307" s="0" t="n">
        <v>0</v>
      </c>
      <c r="G307" s="15" t="n">
        <v>0</v>
      </c>
      <c r="H307" s="0" t="n">
        <v>125</v>
      </c>
      <c r="I307" s="14" t="n">
        <v>0.1135</v>
      </c>
      <c r="J307" s="0" t="n">
        <v>76</v>
      </c>
      <c r="K307" s="14" t="n">
        <v>0.1645</v>
      </c>
      <c r="M307" s="17" t="s">
        <v>460</v>
      </c>
      <c r="N307" s="0" t="str">
        <f aca="false">IFERROR(VLOOKUP(A307,C$3:K$433,2,FALSE()),"")</f>
        <v>FS</v>
      </c>
      <c r="O307" s="0" t="n">
        <v>9</v>
      </c>
      <c r="P307" s="0" t="n">
        <f aca="false">IFERROR(VLOOKUP(A307,C$3:K$433,4,FALSE()),"")</f>
        <v>0</v>
      </c>
      <c r="Q307" s="0" t="n">
        <f aca="false">IFERROR(VLOOKUP(A307,C$3:K$433,6,FALSE()),"")</f>
        <v>196</v>
      </c>
      <c r="R307" s="0" t="n">
        <f aca="false">162+19</f>
        <v>181</v>
      </c>
      <c r="S307" s="18" t="s">
        <v>37</v>
      </c>
      <c r="T307" s="18" t="n">
        <v>1</v>
      </c>
      <c r="U307" s="18" t="n">
        <v>0</v>
      </c>
      <c r="V307" s="19" t="n">
        <v>0</v>
      </c>
      <c r="W307" s="18" t="n">
        <v>0</v>
      </c>
      <c r="X307" s="19" t="n">
        <v>0</v>
      </c>
      <c r="Y307" s="18" t="n">
        <v>19</v>
      </c>
      <c r="Z307" s="24" t="n">
        <v>0.0386</v>
      </c>
      <c r="AB307" s="1"/>
    </row>
    <row r="308" customFormat="false" ht="15" hidden="false" customHeight="false" outlineLevel="0" collapsed="false">
      <c r="A308" s="1" t="s">
        <v>461</v>
      </c>
      <c r="B308" s="1" t="s">
        <v>47</v>
      </c>
      <c r="C308" s="31" t="s">
        <v>782</v>
      </c>
      <c r="D308" s="31" t="s">
        <v>16</v>
      </c>
      <c r="E308" s="0" t="n">
        <v>16</v>
      </c>
      <c r="F308" s="31" t="n">
        <v>299</v>
      </c>
      <c r="G308" s="33" t="n">
        <v>0.28</v>
      </c>
      <c r="H308" s="31" t="n">
        <v>0</v>
      </c>
      <c r="I308" s="32" t="n">
        <v>0</v>
      </c>
      <c r="J308" s="31" t="n">
        <v>39</v>
      </c>
      <c r="K308" s="33" t="n">
        <v>0.0903</v>
      </c>
      <c r="M308" s="0" t="s">
        <v>461</v>
      </c>
      <c r="N308" s="0" t="str">
        <f aca="false">IFERROR(VLOOKUP(A308,C$3:K$433,2,FALSE()),"")</f>
        <v/>
      </c>
      <c r="O308" s="0" t="str">
        <f aca="false">IFERROR(VLOOKUP(A308,C$3:K$433,3,FALSE()),"")</f>
        <v/>
      </c>
      <c r="P308" s="0" t="str">
        <f aca="false">IFERROR(VLOOKUP(A308,C$3:K$433,4,FALSE()),"")</f>
        <v/>
      </c>
      <c r="Q308" s="0" t="str">
        <f aca="false">IFERROR(VLOOKUP(A308,C$3:K$433,6,FALSE()),"")</f>
        <v/>
      </c>
      <c r="R308" s="0" t="str">
        <f aca="false">IFERROR(VLOOKUP(A308,C$3:K$433,8,FALSE()),"")</f>
        <v/>
      </c>
      <c r="AB308" s="1"/>
    </row>
    <row r="309" customFormat="false" ht="15" hidden="false" customHeight="false" outlineLevel="0" collapsed="false">
      <c r="A309" s="1" t="s">
        <v>462</v>
      </c>
      <c r="B309" s="1" t="s">
        <v>47</v>
      </c>
      <c r="C309" s="1" t="s">
        <v>1198</v>
      </c>
      <c r="D309" s="0" t="s">
        <v>47</v>
      </c>
      <c r="E309" s="0" t="n">
        <v>6</v>
      </c>
      <c r="F309" s="0" t="n">
        <v>0</v>
      </c>
      <c r="G309" s="15" t="n">
        <v>0</v>
      </c>
      <c r="H309" s="0" t="n">
        <v>20</v>
      </c>
      <c r="I309" s="14" t="n">
        <v>0.0179</v>
      </c>
      <c r="J309" s="0" t="n">
        <v>45</v>
      </c>
      <c r="K309" s="14" t="n">
        <v>0.0957</v>
      </c>
      <c r="M309" s="0" t="s">
        <v>462</v>
      </c>
      <c r="N309" s="0" t="str">
        <f aca="false">IFERROR(VLOOKUP(A309,C$3:K$433,2,FALSE()),"")</f>
        <v/>
      </c>
      <c r="O309" s="0" t="str">
        <f aca="false">IFERROR(VLOOKUP(A309,C$3:K$433,3,FALSE()),"")</f>
        <v/>
      </c>
      <c r="P309" s="0" t="str">
        <f aca="false">IFERROR(VLOOKUP(A309,C$3:K$433,4,FALSE()),"")</f>
        <v/>
      </c>
      <c r="Q309" s="0" t="str">
        <f aca="false">IFERROR(VLOOKUP(A309,C$3:K$433,6,FALSE()),"")</f>
        <v/>
      </c>
      <c r="R309" s="0" t="str">
        <f aca="false">IFERROR(VLOOKUP(A309,C$3:K$433,8,FALSE()),"")</f>
        <v/>
      </c>
      <c r="AB309" s="1"/>
    </row>
    <row r="310" customFormat="false" ht="15" hidden="false" customHeight="false" outlineLevel="0" collapsed="false">
      <c r="A310" s="1" t="s">
        <v>463</v>
      </c>
      <c r="B310" s="1" t="s">
        <v>30</v>
      </c>
      <c r="C310" s="1" t="s">
        <v>1198</v>
      </c>
      <c r="D310" s="0" t="s">
        <v>47</v>
      </c>
      <c r="E310" s="0" t="n">
        <v>8</v>
      </c>
      <c r="F310" s="0" t="n">
        <v>0</v>
      </c>
      <c r="G310" s="15" t="n">
        <v>0</v>
      </c>
      <c r="H310" s="0" t="n">
        <v>479</v>
      </c>
      <c r="I310" s="14" t="n">
        <v>0.4258</v>
      </c>
      <c r="J310" s="0" t="n">
        <v>69</v>
      </c>
      <c r="K310" s="14" t="n">
        <v>0.1487</v>
      </c>
      <c r="M310" s="17" t="s">
        <v>463</v>
      </c>
      <c r="N310" s="0" t="str">
        <f aca="false">IFERROR(VLOOKUP(A310,C$3:K$433,2,FALSE()),"")</f>
        <v>FS</v>
      </c>
      <c r="O310" s="0" t="n">
        <f aca="false">IFERROR(VLOOKUP(A310,C$3:K$433,3,FALSE()),"")</f>
        <v>1</v>
      </c>
      <c r="P310" s="0" t="n">
        <f aca="false">IFERROR(VLOOKUP(A310,C$3:K$433,4,FALSE()),"")</f>
        <v>0</v>
      </c>
      <c r="Q310" s="0" t="n">
        <f aca="false">IFERROR(VLOOKUP(A310,C$3:K$433,6,FALSE()),"")</f>
        <v>26</v>
      </c>
      <c r="R310" s="0" t="n">
        <f aca="false">IFERROR(VLOOKUP(A310,C$3:K$433,8,FALSE()),"")</f>
        <v>21</v>
      </c>
      <c r="S310" s="18" t="s">
        <v>37</v>
      </c>
      <c r="T310" s="18" t="n">
        <v>4</v>
      </c>
      <c r="U310" s="18" t="n">
        <v>0</v>
      </c>
      <c r="V310" s="19" t="n">
        <v>0</v>
      </c>
      <c r="W310" s="18" t="n">
        <v>0</v>
      </c>
      <c r="X310" s="19" t="n">
        <v>0</v>
      </c>
      <c r="Y310" s="18" t="n">
        <v>68</v>
      </c>
      <c r="Z310" s="24" t="n">
        <v>0.1596</v>
      </c>
      <c r="AB310" s="1"/>
    </row>
    <row r="311" customFormat="false" ht="15" hidden="false" customHeight="false" outlineLevel="0" collapsed="false">
      <c r="A311" s="1" t="s">
        <v>464</v>
      </c>
      <c r="B311" s="1" t="s">
        <v>34</v>
      </c>
      <c r="C311" s="1" t="s">
        <v>1072</v>
      </c>
      <c r="D311" s="0" t="s">
        <v>1003</v>
      </c>
      <c r="E311" s="0" t="n">
        <v>5</v>
      </c>
      <c r="F311" s="0" t="n">
        <v>0</v>
      </c>
      <c r="G311" s="15" t="n">
        <v>0</v>
      </c>
      <c r="H311" s="0" t="n">
        <v>53</v>
      </c>
      <c r="I311" s="14" t="n">
        <v>0.0481</v>
      </c>
      <c r="J311" s="0" t="n">
        <v>93</v>
      </c>
      <c r="K311" s="14" t="n">
        <v>0.2067</v>
      </c>
      <c r="M311" s="0" t="s">
        <v>464</v>
      </c>
      <c r="N311" s="0" t="str">
        <f aca="false">IFERROR(VLOOKUP(A311,C$3:K$433,2,FALSE()),"")</f>
        <v/>
      </c>
      <c r="O311" s="0" t="str">
        <f aca="false">IFERROR(VLOOKUP(A311,C$3:K$433,3,FALSE()),"")</f>
        <v/>
      </c>
      <c r="P311" s="0" t="str">
        <f aca="false">IFERROR(VLOOKUP(A311,C$3:K$433,4,FALSE()),"")</f>
        <v/>
      </c>
      <c r="Q311" s="0" t="str">
        <f aca="false">IFERROR(VLOOKUP(A311,C$3:K$433,6,FALSE()),"")</f>
        <v/>
      </c>
      <c r="R311" s="0" t="str">
        <f aca="false">IFERROR(VLOOKUP(A311,C$3:K$433,8,FALSE()),"")</f>
        <v/>
      </c>
      <c r="AB311" s="1"/>
    </row>
    <row r="312" customFormat="false" ht="15" hidden="false" customHeight="false" outlineLevel="0" collapsed="false">
      <c r="A312" s="1" t="s">
        <v>465</v>
      </c>
      <c r="B312" s="1" t="s">
        <v>34</v>
      </c>
      <c r="C312" s="1" t="s">
        <v>1072</v>
      </c>
      <c r="D312" s="0" t="s">
        <v>1003</v>
      </c>
      <c r="E312" s="0" t="n">
        <v>10</v>
      </c>
      <c r="F312" s="0" t="n">
        <v>0</v>
      </c>
      <c r="G312" s="15" t="n">
        <v>0</v>
      </c>
      <c r="H312" s="0" t="n">
        <v>427</v>
      </c>
      <c r="I312" s="14" t="n">
        <v>0.3796</v>
      </c>
      <c r="J312" s="0" t="n">
        <v>109</v>
      </c>
      <c r="K312" s="14" t="n">
        <v>0.2349</v>
      </c>
      <c r="M312" s="0" t="s">
        <v>465</v>
      </c>
      <c r="N312" s="0" t="str">
        <f aca="false">IFERROR(VLOOKUP(A312,C$3:K$433,2,FALSE()),"")</f>
        <v/>
      </c>
      <c r="O312" s="0" t="str">
        <f aca="false">IFERROR(VLOOKUP(A312,C$3:K$433,3,FALSE()),"")</f>
        <v/>
      </c>
      <c r="P312" s="0" t="str">
        <f aca="false">IFERROR(VLOOKUP(A312,C$3:K$433,4,FALSE()),"")</f>
        <v/>
      </c>
      <c r="Q312" s="0" t="str">
        <f aca="false">IFERROR(VLOOKUP(A312,C$3:K$433,6,FALSE()),"")</f>
        <v/>
      </c>
      <c r="R312" s="0" t="str">
        <f aca="false">IFERROR(VLOOKUP(A312,C$3:K$433,8,FALSE()),"")</f>
        <v/>
      </c>
      <c r="AB312" s="1"/>
    </row>
    <row r="313" customFormat="false" ht="15" hidden="false" customHeight="false" outlineLevel="0" collapsed="false">
      <c r="A313" s="1" t="s">
        <v>466</v>
      </c>
      <c r="B313" s="1" t="s">
        <v>24</v>
      </c>
      <c r="C313" s="1" t="s">
        <v>791</v>
      </c>
      <c r="D313" s="0" t="s">
        <v>1003</v>
      </c>
      <c r="E313" s="0" t="n">
        <v>2</v>
      </c>
      <c r="F313" s="0" t="n">
        <v>0</v>
      </c>
      <c r="G313" s="15" t="n">
        <v>0</v>
      </c>
      <c r="H313" s="0" t="n">
        <v>86</v>
      </c>
      <c r="I313" s="14" t="n">
        <v>0.0817</v>
      </c>
      <c r="J313" s="0" t="n">
        <v>18</v>
      </c>
      <c r="K313" s="14" t="n">
        <v>0.0427</v>
      </c>
      <c r="M313" s="0" t="s">
        <v>466</v>
      </c>
      <c r="N313" s="0" t="str">
        <f aca="false">IFERROR(VLOOKUP(A313,C$3:K$433,2,FALSE()),"")</f>
        <v/>
      </c>
      <c r="O313" s="0" t="str">
        <f aca="false">IFERROR(VLOOKUP(A313,C$3:K$433,3,FALSE()),"")</f>
        <v/>
      </c>
      <c r="P313" s="0" t="str">
        <f aca="false">IFERROR(VLOOKUP(A313,C$3:K$433,4,FALSE()),"")</f>
        <v/>
      </c>
      <c r="Q313" s="0" t="str">
        <f aca="false">IFERROR(VLOOKUP(A313,C$3:K$433,6,FALSE()),"")</f>
        <v/>
      </c>
      <c r="R313" s="0" t="str">
        <f aca="false">IFERROR(VLOOKUP(A313,C$3:K$433,8,FALSE()),"")</f>
        <v/>
      </c>
      <c r="AB313" s="1"/>
    </row>
    <row r="314" customFormat="false" ht="15" hidden="false" customHeight="false" outlineLevel="0" collapsed="false">
      <c r="A314" s="1" t="s">
        <v>467</v>
      </c>
      <c r="B314" s="1" t="s">
        <v>85</v>
      </c>
      <c r="C314" s="1" t="s">
        <v>1199</v>
      </c>
      <c r="D314" s="0" t="s">
        <v>85</v>
      </c>
      <c r="E314" s="0" t="n">
        <v>6</v>
      </c>
      <c r="F314" s="0" t="n">
        <v>0</v>
      </c>
      <c r="G314" s="15" t="n">
        <v>0</v>
      </c>
      <c r="H314" s="0" t="n">
        <v>60</v>
      </c>
      <c r="I314" s="14" t="n">
        <v>0.057</v>
      </c>
      <c r="J314" s="0" t="n">
        <v>1</v>
      </c>
      <c r="K314" s="14" t="n">
        <v>0.0024</v>
      </c>
      <c r="M314" s="0" t="s">
        <v>467</v>
      </c>
      <c r="N314" s="0" t="str">
        <f aca="false">IFERROR(VLOOKUP(A314,C$3:K$433,2,FALSE()),"")</f>
        <v/>
      </c>
      <c r="O314" s="0" t="str">
        <f aca="false">IFERROR(VLOOKUP(A314,C$3:K$433,3,FALSE()),"")</f>
        <v/>
      </c>
      <c r="P314" s="0" t="str">
        <f aca="false">IFERROR(VLOOKUP(A314,C$3:K$433,4,FALSE()),"")</f>
        <v/>
      </c>
      <c r="Q314" s="0" t="str">
        <f aca="false">IFERROR(VLOOKUP(A314,C$3:K$433,6,FALSE()),"")</f>
        <v/>
      </c>
      <c r="R314" s="0" t="str">
        <f aca="false">IFERROR(VLOOKUP(A314,C$3:K$433,8,FALSE()),"")</f>
        <v/>
      </c>
      <c r="AB314" s="31"/>
    </row>
    <row r="315" customFormat="false" ht="15" hidden="false" customHeight="false" outlineLevel="0" collapsed="false">
      <c r="A315" s="1" t="s">
        <v>468</v>
      </c>
      <c r="B315" s="1" t="s">
        <v>37</v>
      </c>
      <c r="C315" s="1" t="s">
        <v>1199</v>
      </c>
      <c r="D315" s="0" t="s">
        <v>85</v>
      </c>
      <c r="E315" s="0" t="n">
        <v>6</v>
      </c>
      <c r="F315" s="0" t="n">
        <v>0</v>
      </c>
      <c r="G315" s="15" t="n">
        <v>0</v>
      </c>
      <c r="H315" s="0" t="n">
        <v>88</v>
      </c>
      <c r="I315" s="14" t="n">
        <v>0.083</v>
      </c>
      <c r="J315" s="0" t="n">
        <v>5</v>
      </c>
      <c r="K315" s="14" t="n">
        <v>0.0111</v>
      </c>
      <c r="M315" s="0" t="s">
        <v>468</v>
      </c>
      <c r="N315" s="0" t="str">
        <f aca="false">IFERROR(VLOOKUP(A315,C$3:K$433,2,FALSE()),"")</f>
        <v/>
      </c>
      <c r="O315" s="0" t="str">
        <f aca="false">IFERROR(VLOOKUP(A315,C$3:K$433,3,FALSE()),"")</f>
        <v/>
      </c>
      <c r="P315" s="0" t="str">
        <f aca="false">IFERROR(VLOOKUP(A315,C$3:K$433,4,FALSE()),"")</f>
        <v/>
      </c>
      <c r="Q315" s="0" t="str">
        <f aca="false">IFERROR(VLOOKUP(A315,C$3:K$433,6,FALSE()),"")</f>
        <v/>
      </c>
      <c r="R315" s="0" t="str">
        <f aca="false">IFERROR(VLOOKUP(A315,C$3:K$433,8,FALSE()),"")</f>
        <v/>
      </c>
      <c r="AB315" s="1"/>
    </row>
    <row r="316" customFormat="false" ht="15" hidden="false" customHeight="false" outlineLevel="0" collapsed="false">
      <c r="A316" s="1" t="s">
        <v>469</v>
      </c>
      <c r="B316" s="1" t="s">
        <v>19</v>
      </c>
      <c r="C316" s="1" t="s">
        <v>796</v>
      </c>
      <c r="D316" s="0" t="s">
        <v>1014</v>
      </c>
      <c r="E316" s="0" t="n">
        <v>15</v>
      </c>
      <c r="F316" s="0" t="n">
        <v>965</v>
      </c>
      <c r="G316" s="14" t="n">
        <v>0.9342</v>
      </c>
      <c r="H316" s="0" t="n">
        <v>0</v>
      </c>
      <c r="I316" s="15" t="n">
        <v>0</v>
      </c>
      <c r="J316" s="0" t="n">
        <v>91</v>
      </c>
      <c r="K316" s="14" t="n">
        <v>0.1831</v>
      </c>
      <c r="M316" s="0" t="s">
        <v>469</v>
      </c>
      <c r="N316" s="0" t="str">
        <f aca="false">IFERROR(VLOOKUP(A316,C$3:K$433,2,FALSE()),"")</f>
        <v/>
      </c>
      <c r="O316" s="0" t="str">
        <f aca="false">IFERROR(VLOOKUP(A316,C$3:K$433,3,FALSE()),"")</f>
        <v/>
      </c>
      <c r="P316" s="0" t="str">
        <f aca="false">IFERROR(VLOOKUP(A316,C$3:K$433,4,FALSE()),"")</f>
        <v/>
      </c>
      <c r="Q316" s="0" t="str">
        <f aca="false">IFERROR(VLOOKUP(A316,C$3:K$433,6,FALSE()),"")</f>
        <v/>
      </c>
      <c r="R316" s="0" t="str">
        <f aca="false">IFERROR(VLOOKUP(A316,C$3:K$433,8,FALSE()),"")</f>
        <v/>
      </c>
      <c r="AB316" s="1"/>
    </row>
    <row r="317" customFormat="false" ht="15" hidden="false" customHeight="false" outlineLevel="0" collapsed="false">
      <c r="A317" s="1" t="s">
        <v>470</v>
      </c>
      <c r="B317" s="1" t="s">
        <v>68</v>
      </c>
      <c r="C317" s="1" t="s">
        <v>804</v>
      </c>
      <c r="D317" s="0" t="s">
        <v>47</v>
      </c>
      <c r="E317" s="0" t="n">
        <v>8</v>
      </c>
      <c r="F317" s="0" t="n">
        <v>0</v>
      </c>
      <c r="G317" s="15" t="n">
        <v>0</v>
      </c>
      <c r="H317" s="0" t="n">
        <v>379</v>
      </c>
      <c r="I317" s="14" t="n">
        <v>0.368</v>
      </c>
      <c r="J317" s="0" t="n">
        <v>9</v>
      </c>
      <c r="K317" s="14" t="n">
        <v>0.0197</v>
      </c>
      <c r="M317" s="0" t="s">
        <v>470</v>
      </c>
      <c r="N317" s="0" t="str">
        <f aca="false">IFERROR(VLOOKUP(A317,C$3:K$433,2,FALSE()),"")</f>
        <v/>
      </c>
      <c r="O317" s="0" t="str">
        <f aca="false">IFERROR(VLOOKUP(A317,C$3:K$433,3,FALSE()),"")</f>
        <v/>
      </c>
      <c r="P317" s="0" t="str">
        <f aca="false">IFERROR(VLOOKUP(A317,C$3:K$433,4,FALSE()),"")</f>
        <v/>
      </c>
      <c r="Q317" s="0" t="str">
        <f aca="false">IFERROR(VLOOKUP(A317,C$3:K$433,6,FALSE()),"")</f>
        <v/>
      </c>
      <c r="R317" s="0" t="str">
        <f aca="false">IFERROR(VLOOKUP(A317,C$3:K$433,8,FALSE()),"")</f>
        <v/>
      </c>
      <c r="AB317" s="1"/>
    </row>
    <row r="318" customFormat="false" ht="15" hidden="false" customHeight="false" outlineLevel="0" collapsed="false">
      <c r="A318" s="1" t="s">
        <v>471</v>
      </c>
      <c r="B318" s="1" t="s">
        <v>34</v>
      </c>
      <c r="C318" s="1" t="s">
        <v>805</v>
      </c>
      <c r="D318" s="0" t="s">
        <v>30</v>
      </c>
      <c r="E318" s="0" t="n">
        <v>2</v>
      </c>
      <c r="F318" s="0" t="n">
        <v>0</v>
      </c>
      <c r="G318" s="15" t="n">
        <v>0</v>
      </c>
      <c r="H318" s="0" t="n">
        <v>0</v>
      </c>
      <c r="I318" s="15" t="n">
        <v>0</v>
      </c>
      <c r="J318" s="0" t="n">
        <v>18</v>
      </c>
      <c r="K318" s="14" t="n">
        <v>0.0397</v>
      </c>
      <c r="M318" s="0" t="s">
        <v>471</v>
      </c>
      <c r="N318" s="0" t="str">
        <f aca="false">IFERROR(VLOOKUP(A318,C$3:K$433,2,FALSE()),"")</f>
        <v/>
      </c>
      <c r="O318" s="0" t="str">
        <f aca="false">IFERROR(VLOOKUP(A318,C$3:K$433,3,FALSE()),"")</f>
        <v/>
      </c>
      <c r="P318" s="0" t="str">
        <f aca="false">IFERROR(VLOOKUP(A318,C$3:K$433,4,FALSE()),"")</f>
        <v/>
      </c>
      <c r="Q318" s="0" t="str">
        <f aca="false">IFERROR(VLOOKUP(A318,C$3:K$433,6,FALSE()),"")</f>
        <v/>
      </c>
      <c r="R318" s="0" t="str">
        <f aca="false">IFERROR(VLOOKUP(A318,C$3:K$433,8,FALSE()),"")</f>
        <v/>
      </c>
      <c r="AB318" s="1"/>
    </row>
    <row r="319" customFormat="false" ht="15" hidden="false" customHeight="false" outlineLevel="0" collapsed="false">
      <c r="A319" s="1" t="s">
        <v>472</v>
      </c>
      <c r="B319" s="1" t="s">
        <v>68</v>
      </c>
      <c r="C319" s="1" t="s">
        <v>1200</v>
      </c>
      <c r="D319" s="0" t="s">
        <v>16</v>
      </c>
      <c r="E319" s="0" t="n">
        <v>4</v>
      </c>
      <c r="F319" s="0" t="n">
        <v>24</v>
      </c>
      <c r="G319" s="14" t="n">
        <v>0.0233</v>
      </c>
      <c r="H319" s="0" t="n">
        <v>0</v>
      </c>
      <c r="I319" s="15" t="n">
        <v>0</v>
      </c>
      <c r="J319" s="0" t="n">
        <v>2</v>
      </c>
      <c r="K319" s="14" t="n">
        <v>0.0044</v>
      </c>
      <c r="M319" s="0" t="s">
        <v>472</v>
      </c>
      <c r="N319" s="0" t="str">
        <f aca="false">IFERROR(VLOOKUP(A319,C$3:K$433,2,FALSE()),"")</f>
        <v/>
      </c>
      <c r="O319" s="0" t="str">
        <f aca="false">IFERROR(VLOOKUP(A319,C$3:K$433,3,FALSE()),"")</f>
        <v/>
      </c>
      <c r="P319" s="0" t="str">
        <f aca="false">IFERROR(VLOOKUP(A319,C$3:K$433,4,FALSE()),"")</f>
        <v/>
      </c>
      <c r="Q319" s="0" t="str">
        <f aca="false">IFERROR(VLOOKUP(A319,C$3:K$433,6,FALSE()),"")</f>
        <v/>
      </c>
      <c r="R319" s="0" t="str">
        <f aca="false">IFERROR(VLOOKUP(A319,C$3:K$433,8,FALSE()),"")</f>
        <v/>
      </c>
      <c r="AB319" s="1"/>
    </row>
    <row r="320" customFormat="false" ht="15" hidden="false" customHeight="false" outlineLevel="0" collapsed="false">
      <c r="A320" s="1" t="s">
        <v>473</v>
      </c>
      <c r="B320" s="1" t="s">
        <v>47</v>
      </c>
      <c r="C320" s="1" t="s">
        <v>1200</v>
      </c>
      <c r="D320" s="0" t="s">
        <v>16</v>
      </c>
      <c r="E320" s="0" t="n">
        <v>11</v>
      </c>
      <c r="F320" s="0" t="n">
        <v>90</v>
      </c>
      <c r="G320" s="14" t="n">
        <v>0.0876</v>
      </c>
      <c r="H320" s="0" t="n">
        <v>0</v>
      </c>
      <c r="I320" s="15" t="n">
        <v>0</v>
      </c>
      <c r="J320" s="0" t="n">
        <v>53</v>
      </c>
      <c r="K320" s="14" t="n">
        <v>0.1147</v>
      </c>
      <c r="M320" s="0" t="s">
        <v>473</v>
      </c>
      <c r="N320" s="0" t="str">
        <f aca="false">IFERROR(VLOOKUP(A320,C$3:K$433,2,FALSE()),"")</f>
        <v/>
      </c>
      <c r="O320" s="0" t="str">
        <f aca="false">IFERROR(VLOOKUP(A320,C$3:K$433,3,FALSE()),"")</f>
        <v/>
      </c>
      <c r="P320" s="0" t="str">
        <f aca="false">IFERROR(VLOOKUP(A320,C$3:K$433,4,FALSE()),"")</f>
        <v/>
      </c>
      <c r="Q320" s="0" t="str">
        <f aca="false">IFERROR(VLOOKUP(A320,C$3:K$433,6,FALSE()),"")</f>
        <v/>
      </c>
      <c r="R320" s="0" t="str">
        <f aca="false">IFERROR(VLOOKUP(A320,C$3:K$433,8,FALSE()),"")</f>
        <v/>
      </c>
      <c r="AB320" s="1"/>
    </row>
    <row r="321" customFormat="false" ht="15" hidden="false" customHeight="false" outlineLevel="0" collapsed="false">
      <c r="A321" s="1" t="s">
        <v>474</v>
      </c>
      <c r="B321" s="1" t="s">
        <v>47</v>
      </c>
      <c r="C321" s="1" t="s">
        <v>813</v>
      </c>
      <c r="D321" s="0" t="s">
        <v>30</v>
      </c>
      <c r="E321" s="0" t="n">
        <v>3</v>
      </c>
      <c r="F321" s="0" t="n">
        <v>0</v>
      </c>
      <c r="G321" s="15" t="n">
        <v>0</v>
      </c>
      <c r="H321" s="0" t="n">
        <v>5</v>
      </c>
      <c r="I321" s="14" t="n">
        <v>0.0045</v>
      </c>
      <c r="J321" s="0" t="n">
        <v>49</v>
      </c>
      <c r="K321" s="14" t="n">
        <v>0.1089</v>
      </c>
      <c r="M321" s="0" t="s">
        <v>474</v>
      </c>
      <c r="N321" s="0" t="str">
        <f aca="false">IFERROR(VLOOKUP(A321,C$3:K$433,2,FALSE()),"")</f>
        <v/>
      </c>
      <c r="O321" s="0" t="str">
        <f aca="false">IFERROR(VLOOKUP(A321,C$3:K$433,3,FALSE()),"")</f>
        <v/>
      </c>
      <c r="P321" s="0" t="str">
        <f aca="false">IFERROR(VLOOKUP(A321,C$3:K$433,4,FALSE()),"")</f>
        <v/>
      </c>
      <c r="Q321" s="0" t="str">
        <f aca="false">IFERROR(VLOOKUP(A321,C$3:K$433,6,FALSE()),"")</f>
        <v/>
      </c>
      <c r="R321" s="0" t="str">
        <f aca="false">IFERROR(VLOOKUP(A321,C$3:K$433,8,FALSE()),"")</f>
        <v/>
      </c>
      <c r="AB321" s="1"/>
    </row>
    <row r="322" customFormat="false" ht="15" hidden="false" customHeight="false" outlineLevel="0" collapsed="false">
      <c r="A322" s="1" t="s">
        <v>475</v>
      </c>
      <c r="B322" s="1" t="s">
        <v>34</v>
      </c>
      <c r="C322" s="1" t="s">
        <v>814</v>
      </c>
      <c r="D322" s="0" t="s">
        <v>55</v>
      </c>
      <c r="E322" s="0" t="n">
        <v>14</v>
      </c>
      <c r="F322" s="0" t="n">
        <v>0</v>
      </c>
      <c r="G322" s="15" t="n">
        <v>0</v>
      </c>
      <c r="H322" s="0" t="n">
        <v>456</v>
      </c>
      <c r="I322" s="14" t="n">
        <v>0.4306</v>
      </c>
      <c r="J322" s="0" t="n">
        <v>71</v>
      </c>
      <c r="K322" s="14" t="n">
        <v>0.1667</v>
      </c>
      <c r="M322" s="1" t="s">
        <v>475</v>
      </c>
      <c r="N322" s="0" t="str">
        <f aca="false">IFERROR(VLOOKUP(A322,C$3:K$433,2,FALSE()),"")</f>
        <v>WR</v>
      </c>
      <c r="O322" s="0" t="n">
        <v>2</v>
      </c>
      <c r="P322" s="0" t="n">
        <v>62</v>
      </c>
      <c r="Q322" s="0" t="n">
        <f aca="false">IFERROR(VLOOKUP(A322,C$3:K$433,6,FALSE()),"")</f>
        <v>0</v>
      </c>
      <c r="R322" s="0" t="n">
        <f aca="false">IFERROR(VLOOKUP(A322,C$3:K$433,8,FALSE()),"")</f>
        <v>9</v>
      </c>
      <c r="S322" s="18" t="s">
        <v>34</v>
      </c>
      <c r="T322" s="18" t="n">
        <v>1</v>
      </c>
      <c r="U322" s="18" t="n">
        <v>42</v>
      </c>
      <c r="V322" s="24" t="n">
        <v>0.0373</v>
      </c>
      <c r="W322" s="18" t="n">
        <v>0</v>
      </c>
      <c r="X322" s="19" t="n">
        <v>0</v>
      </c>
      <c r="Y322" s="18" t="n">
        <v>0</v>
      </c>
      <c r="Z322" s="19" t="n">
        <v>0</v>
      </c>
      <c r="AB322" s="1"/>
    </row>
    <row r="323" customFormat="false" ht="15" hidden="false" customHeight="false" outlineLevel="0" collapsed="false">
      <c r="A323" s="1" t="s">
        <v>476</v>
      </c>
      <c r="B323" s="1" t="s">
        <v>40</v>
      </c>
      <c r="C323" s="1" t="s">
        <v>818</v>
      </c>
      <c r="D323" s="0" t="s">
        <v>504</v>
      </c>
      <c r="E323" s="0" t="n">
        <v>2</v>
      </c>
      <c r="F323" s="0" t="n">
        <v>0</v>
      </c>
      <c r="G323" s="15" t="n">
        <v>0</v>
      </c>
      <c r="H323" s="0" t="n">
        <v>0</v>
      </c>
      <c r="I323" s="15" t="n">
        <v>0</v>
      </c>
      <c r="J323" s="0" t="n">
        <v>16</v>
      </c>
      <c r="K323" s="14" t="n">
        <v>0.0322</v>
      </c>
      <c r="M323" s="0" t="s">
        <v>476</v>
      </c>
      <c r="N323" s="0" t="str">
        <f aca="false">IFERROR(VLOOKUP(A323,C$3:K$433,2,FALSE()),"")</f>
        <v/>
      </c>
      <c r="O323" s="0" t="str">
        <f aca="false">IFERROR(VLOOKUP(A323,C$3:K$433,3,FALSE()),"")</f>
        <v/>
      </c>
      <c r="P323" s="0" t="str">
        <f aca="false">IFERROR(VLOOKUP(A323,C$3:K$433,4,FALSE()),"")</f>
        <v/>
      </c>
      <c r="Q323" s="0" t="str">
        <f aca="false">IFERROR(VLOOKUP(A323,C$3:K$433,6,FALSE()),"")</f>
        <v/>
      </c>
      <c r="R323" s="0" t="str">
        <f aca="false">IFERROR(VLOOKUP(A323,C$3:K$433,8,FALSE()),"")</f>
        <v/>
      </c>
      <c r="AB323" s="1"/>
    </row>
    <row r="324" customFormat="false" ht="15" hidden="false" customHeight="false" outlineLevel="0" collapsed="false">
      <c r="A324" s="1" t="s">
        <v>478</v>
      </c>
      <c r="B324" s="1" t="s">
        <v>68</v>
      </c>
      <c r="C324" s="31" t="s">
        <v>819</v>
      </c>
      <c r="D324" s="31" t="s">
        <v>34</v>
      </c>
      <c r="E324" s="0" t="n">
        <v>12</v>
      </c>
      <c r="F324" s="31" t="n">
        <v>92</v>
      </c>
      <c r="G324" s="33" t="n">
        <v>0.0861</v>
      </c>
      <c r="H324" s="31" t="n">
        <v>0</v>
      </c>
      <c r="I324" s="32" t="n">
        <v>0</v>
      </c>
      <c r="J324" s="31" t="n">
        <v>148</v>
      </c>
      <c r="K324" s="33" t="n">
        <v>0.3426</v>
      </c>
      <c r="M324" s="0" t="s">
        <v>478</v>
      </c>
      <c r="N324" s="0" t="str">
        <f aca="false">IFERROR(VLOOKUP(A324,C$3:K$433,2,FALSE()),"")</f>
        <v>T</v>
      </c>
      <c r="O324" s="0" t="n">
        <f aca="false">IFERROR(VLOOKUP(A324,C$3:K$433,3,FALSE()),"")</f>
        <v>8</v>
      </c>
      <c r="P324" s="0" t="n">
        <f aca="false">IFERROR(VLOOKUP(A324,C$3:K$433,4,FALSE()),"")</f>
        <v>361</v>
      </c>
      <c r="Q324" s="0" t="n">
        <f aca="false">IFERROR(VLOOKUP(A324,C$3:K$433,6,FALSE()),"")</f>
        <v>0</v>
      </c>
      <c r="R324" s="0" t="n">
        <f aca="false">IFERROR(VLOOKUP(A324,C$3:K$433,8,FALSE()),"")</f>
        <v>24</v>
      </c>
      <c r="AB324" s="1"/>
    </row>
    <row r="325" customFormat="false" ht="15" hidden="false" customHeight="false" outlineLevel="0" collapsed="false">
      <c r="A325" s="1" t="s">
        <v>479</v>
      </c>
      <c r="B325" s="1" t="s">
        <v>34</v>
      </c>
      <c r="C325" s="1" t="s">
        <v>824</v>
      </c>
      <c r="D325" s="0" t="s">
        <v>76</v>
      </c>
      <c r="E325" s="0" t="n">
        <v>5</v>
      </c>
      <c r="F325" s="0" t="n">
        <v>101</v>
      </c>
      <c r="G325" s="14" t="n">
        <v>0.0978</v>
      </c>
      <c r="H325" s="0" t="n">
        <v>0</v>
      </c>
      <c r="I325" s="15" t="n">
        <v>0</v>
      </c>
      <c r="J325" s="0" t="n">
        <v>0</v>
      </c>
      <c r="K325" s="15" t="n">
        <v>0</v>
      </c>
      <c r="M325" s="0" t="s">
        <v>479</v>
      </c>
      <c r="N325" s="0" t="str">
        <f aca="false">IFERROR(VLOOKUP(A325,C$3:K$433,2,FALSE()),"")</f>
        <v/>
      </c>
      <c r="O325" s="0" t="str">
        <f aca="false">IFERROR(VLOOKUP(A325,C$3:K$433,3,FALSE()),"")</f>
        <v/>
      </c>
      <c r="P325" s="0" t="str">
        <f aca="false">IFERROR(VLOOKUP(A325,C$3:K$433,4,FALSE()),"")</f>
        <v/>
      </c>
      <c r="Q325" s="0" t="str">
        <f aca="false">IFERROR(VLOOKUP(A325,C$3:K$433,6,FALSE()),"")</f>
        <v/>
      </c>
      <c r="R325" s="0" t="str">
        <f aca="false">IFERROR(VLOOKUP(A325,C$3:K$433,8,FALSE()),"")</f>
        <v/>
      </c>
      <c r="AB325" s="1"/>
    </row>
    <row r="326" customFormat="false" ht="15" hidden="false" customHeight="false" outlineLevel="0" collapsed="false">
      <c r="A326" s="1" t="s">
        <v>481</v>
      </c>
      <c r="B326" s="1" t="s">
        <v>68</v>
      </c>
      <c r="C326" s="1" t="s">
        <v>1201</v>
      </c>
      <c r="D326" s="0" t="s">
        <v>1003</v>
      </c>
      <c r="E326" s="0" t="n">
        <v>3</v>
      </c>
      <c r="F326" s="0" t="n">
        <v>0</v>
      </c>
      <c r="G326" s="15" t="n">
        <v>0</v>
      </c>
      <c r="H326" s="0" t="n">
        <v>0</v>
      </c>
      <c r="I326" s="15" t="n">
        <v>0</v>
      </c>
      <c r="J326" s="0" t="n">
        <v>72</v>
      </c>
      <c r="K326" s="14" t="n">
        <v>0.1589</v>
      </c>
      <c r="M326" s="0" t="s">
        <v>481</v>
      </c>
      <c r="N326" s="0" t="str">
        <f aca="false">IFERROR(VLOOKUP(A326,C$3:K$433,2,FALSE()),"")</f>
        <v/>
      </c>
      <c r="O326" s="0" t="str">
        <f aca="false">IFERROR(VLOOKUP(A326,C$3:K$433,3,FALSE()),"")</f>
        <v/>
      </c>
      <c r="P326" s="0" t="str">
        <f aca="false">IFERROR(VLOOKUP(A326,C$3:K$433,4,FALSE()),"")</f>
        <v/>
      </c>
      <c r="Q326" s="0" t="str">
        <f aca="false">IFERROR(VLOOKUP(A326,C$3:K$433,6,FALSE()),"")</f>
        <v/>
      </c>
      <c r="R326" s="0" t="str">
        <f aca="false">IFERROR(VLOOKUP(A326,C$3:K$433,8,FALSE()),"")</f>
        <v/>
      </c>
      <c r="AB326" s="1"/>
    </row>
    <row r="327" customFormat="false" ht="15" hidden="false" customHeight="false" outlineLevel="0" collapsed="false">
      <c r="A327" s="1" t="s">
        <v>483</v>
      </c>
      <c r="B327" s="1" t="s">
        <v>24</v>
      </c>
      <c r="C327" s="1" t="s">
        <v>1201</v>
      </c>
      <c r="D327" s="0" t="s">
        <v>1003</v>
      </c>
      <c r="E327" s="0" t="n">
        <v>4</v>
      </c>
      <c r="F327" s="0" t="n">
        <v>0</v>
      </c>
      <c r="G327" s="15" t="n">
        <v>0</v>
      </c>
      <c r="H327" s="0" t="n">
        <v>164</v>
      </c>
      <c r="I327" s="14" t="n">
        <v>0.1672</v>
      </c>
      <c r="J327" s="0" t="n">
        <v>20</v>
      </c>
      <c r="K327" s="14" t="n">
        <v>0.0452</v>
      </c>
      <c r="M327" s="0" t="s">
        <v>483</v>
      </c>
      <c r="N327" s="0" t="str">
        <f aca="false">IFERROR(VLOOKUP(A327,C$3:K$433,2,FALSE()),"")</f>
        <v>LB</v>
      </c>
      <c r="O327" s="0" t="n">
        <f aca="false">IFERROR(VLOOKUP(A327,C$3:K$433,3,FALSE()),"")</f>
        <v>15</v>
      </c>
      <c r="P327" s="0" t="n">
        <f aca="false">IFERROR(VLOOKUP(A327,C$3:K$433,4,FALSE()),"")</f>
        <v>0</v>
      </c>
      <c r="Q327" s="0" t="n">
        <f aca="false">IFERROR(VLOOKUP(A327,C$3:K$433,6,FALSE()),"")</f>
        <v>507</v>
      </c>
      <c r="R327" s="0" t="n">
        <f aca="false">IFERROR(VLOOKUP(A327,C$3:K$433,8,FALSE()),"")</f>
        <v>210</v>
      </c>
      <c r="AB327" s="1"/>
    </row>
    <row r="328" customFormat="false" ht="15" hidden="false" customHeight="false" outlineLevel="0" collapsed="false">
      <c r="A328" s="1" t="s">
        <v>484</v>
      </c>
      <c r="B328" s="1" t="s">
        <v>80</v>
      </c>
      <c r="C328" s="1" t="s">
        <v>831</v>
      </c>
      <c r="D328" s="0" t="s">
        <v>1003</v>
      </c>
      <c r="E328" s="0" t="n">
        <v>8</v>
      </c>
      <c r="F328" s="0" t="n">
        <v>0</v>
      </c>
      <c r="G328" s="15" t="n">
        <v>0</v>
      </c>
      <c r="H328" s="0" t="n">
        <v>354</v>
      </c>
      <c r="I328" s="14" t="n">
        <v>0.3583</v>
      </c>
      <c r="J328" s="0" t="n">
        <v>3</v>
      </c>
      <c r="K328" s="14" t="n">
        <v>0.0066</v>
      </c>
      <c r="M328" s="0" t="s">
        <v>484</v>
      </c>
      <c r="N328" s="0" t="str">
        <f aca="false">IFERROR(VLOOKUP(A328,C$3:K$433,2,FALSE()),"")</f>
        <v/>
      </c>
      <c r="O328" s="0" t="str">
        <f aca="false">IFERROR(VLOOKUP(A328,C$3:K$433,3,FALSE()),"")</f>
        <v/>
      </c>
      <c r="P328" s="0" t="str">
        <f aca="false">IFERROR(VLOOKUP(A328,C$3:K$433,4,FALSE()),"")</f>
        <v/>
      </c>
      <c r="Q328" s="0" t="str">
        <f aca="false">IFERROR(VLOOKUP(A328,C$3:K$433,6,FALSE()),"")</f>
        <v/>
      </c>
      <c r="R328" s="0" t="str">
        <f aca="false">IFERROR(VLOOKUP(A328,C$3:K$433,8,FALSE()),"")</f>
        <v/>
      </c>
      <c r="AB328" s="1"/>
    </row>
    <row r="329" customFormat="false" ht="15" hidden="false" customHeight="false" outlineLevel="0" collapsed="false">
      <c r="A329" s="1" t="s">
        <v>485</v>
      </c>
      <c r="B329" s="1" t="s">
        <v>76</v>
      </c>
      <c r="C329" s="1" t="s">
        <v>833</v>
      </c>
      <c r="D329" s="0" t="s">
        <v>1003</v>
      </c>
      <c r="E329" s="0" t="n">
        <v>14</v>
      </c>
      <c r="F329" s="0" t="n">
        <v>0</v>
      </c>
      <c r="G329" s="15" t="n">
        <v>0</v>
      </c>
      <c r="H329" s="0" t="n">
        <v>640</v>
      </c>
      <c r="I329" s="14" t="n">
        <v>0.6426</v>
      </c>
      <c r="J329" s="0" t="n">
        <v>117</v>
      </c>
      <c r="K329" s="14" t="n">
        <v>0.2665</v>
      </c>
      <c r="M329" s="0" t="s">
        <v>485</v>
      </c>
      <c r="N329" s="0" t="str">
        <f aca="false">IFERROR(VLOOKUP(A329,C$3:K$433,2,FALSE()),"")</f>
        <v/>
      </c>
      <c r="O329" s="0" t="str">
        <f aca="false">IFERROR(VLOOKUP(A329,C$3:K$433,3,FALSE()),"")</f>
        <v/>
      </c>
      <c r="P329" s="0" t="str">
        <f aca="false">IFERROR(VLOOKUP(A329,C$3:K$433,4,FALSE()),"")</f>
        <v/>
      </c>
      <c r="Q329" s="0" t="str">
        <f aca="false">IFERROR(VLOOKUP(A329,C$3:K$433,6,FALSE()),"")</f>
        <v/>
      </c>
      <c r="R329" s="0" t="str">
        <f aca="false">IFERROR(VLOOKUP(A329,C$3:K$433,8,FALSE()),"")</f>
        <v/>
      </c>
      <c r="AB329" s="1"/>
    </row>
    <row r="330" customFormat="false" ht="15" hidden="false" customHeight="false" outlineLevel="0" collapsed="false">
      <c r="A330" s="1" t="s">
        <v>486</v>
      </c>
      <c r="B330" s="1" t="s">
        <v>47</v>
      </c>
      <c r="C330" s="1" t="s">
        <v>1203</v>
      </c>
      <c r="D330" s="0" t="s">
        <v>85</v>
      </c>
      <c r="E330" s="0" t="n">
        <v>6</v>
      </c>
      <c r="F330" s="0" t="n">
        <v>0</v>
      </c>
      <c r="G330" s="15" t="n">
        <v>0</v>
      </c>
      <c r="H330" s="0" t="n">
        <v>125</v>
      </c>
      <c r="I330" s="14" t="n">
        <v>0.1208</v>
      </c>
      <c r="J330" s="0" t="n">
        <v>42</v>
      </c>
      <c r="K330" s="14" t="n">
        <v>0.0866</v>
      </c>
      <c r="M330" s="0" t="s">
        <v>486</v>
      </c>
      <c r="N330" s="0" t="str">
        <f aca="false">IFERROR(VLOOKUP(A330,C$3:K$433,2,FALSE()),"")</f>
        <v/>
      </c>
      <c r="O330" s="0" t="str">
        <f aca="false">IFERROR(VLOOKUP(A330,C$3:K$433,3,FALSE()),"")</f>
        <v/>
      </c>
      <c r="P330" s="0" t="str">
        <f aca="false">IFERROR(VLOOKUP(A330,C$3:K$433,4,FALSE()),"")</f>
        <v/>
      </c>
      <c r="Q330" s="0" t="str">
        <f aca="false">IFERROR(VLOOKUP(A330,C$3:K$433,6,FALSE()),"")</f>
        <v/>
      </c>
      <c r="R330" s="0" t="str">
        <f aca="false">IFERROR(VLOOKUP(A330,C$3:K$433,8,FALSE()),"")</f>
        <v/>
      </c>
      <c r="AB330" s="1"/>
    </row>
    <row r="331" customFormat="false" ht="15" hidden="false" customHeight="false" outlineLevel="0" collapsed="false">
      <c r="A331" s="1" t="s">
        <v>487</v>
      </c>
      <c r="B331" s="1" t="s">
        <v>27</v>
      </c>
      <c r="C331" s="1" t="s">
        <v>1203</v>
      </c>
      <c r="D331" s="0" t="s">
        <v>85</v>
      </c>
      <c r="E331" s="0" t="n">
        <v>6</v>
      </c>
      <c r="F331" s="0" t="n">
        <v>0</v>
      </c>
      <c r="G331" s="15" t="n">
        <v>0</v>
      </c>
      <c r="H331" s="0" t="n">
        <v>195</v>
      </c>
      <c r="I331" s="14" t="n">
        <v>0.1733</v>
      </c>
      <c r="J331" s="0" t="n">
        <v>2</v>
      </c>
      <c r="K331" s="14" t="n">
        <v>0.0043</v>
      </c>
      <c r="M331" s="0" t="s">
        <v>487</v>
      </c>
      <c r="N331" s="0" t="str">
        <f aca="false">IFERROR(VLOOKUP(A331,C$3:K$433,2,FALSE()),"")</f>
        <v>FB</v>
      </c>
      <c r="O331" s="0" t="n">
        <f aca="false">IFERROR(VLOOKUP(A331,C$3:K$433,3,FALSE()),"")</f>
        <v>10</v>
      </c>
      <c r="P331" s="0" t="n">
        <f aca="false">IFERROR(VLOOKUP(A331,C$3:K$433,4,FALSE()),"")</f>
        <v>94</v>
      </c>
      <c r="Q331" s="0" t="n">
        <f aca="false">IFERROR(VLOOKUP(A331,C$3:K$433,6,FALSE()),"")</f>
        <v>0</v>
      </c>
      <c r="R331" s="0" t="n">
        <f aca="false">IFERROR(VLOOKUP(A331,C$3:K$433,8,FALSE()),"")</f>
        <v>1</v>
      </c>
      <c r="AB331" s="1"/>
    </row>
    <row r="332" customFormat="false" ht="15" hidden="false" customHeight="false" outlineLevel="0" collapsed="false">
      <c r="A332" s="1" t="s">
        <v>488</v>
      </c>
      <c r="B332" s="1" t="s">
        <v>34</v>
      </c>
      <c r="C332" s="1" t="s">
        <v>838</v>
      </c>
      <c r="D332" s="0" t="s">
        <v>34</v>
      </c>
      <c r="E332" s="0" t="n">
        <v>14</v>
      </c>
      <c r="F332" s="0" t="n">
        <v>780</v>
      </c>
      <c r="G332" s="14" t="n">
        <v>0.6989</v>
      </c>
      <c r="H332" s="0" t="n">
        <v>0</v>
      </c>
      <c r="I332" s="15" t="n">
        <v>0</v>
      </c>
      <c r="J332" s="0" t="n">
        <v>0</v>
      </c>
      <c r="K332" s="15" t="n">
        <v>0</v>
      </c>
      <c r="M332" s="0" t="s">
        <v>488</v>
      </c>
      <c r="N332" s="0" t="str">
        <f aca="false">IFERROR(VLOOKUP(A332,C$3:K$433,2,FALSE()),"")</f>
        <v/>
      </c>
      <c r="O332" s="0" t="str">
        <f aca="false">IFERROR(VLOOKUP(A332,C$3:K$433,3,FALSE()),"")</f>
        <v/>
      </c>
      <c r="P332" s="0" t="str">
        <f aca="false">IFERROR(VLOOKUP(A332,C$3:K$433,4,FALSE()),"")</f>
        <v/>
      </c>
      <c r="Q332" s="0" t="str">
        <f aca="false">IFERROR(VLOOKUP(A332,C$3:K$433,6,FALSE()),"")</f>
        <v/>
      </c>
      <c r="R332" s="0" t="str">
        <f aca="false">IFERROR(VLOOKUP(A332,C$3:K$433,8,FALSE()),"")</f>
        <v/>
      </c>
      <c r="AB332" s="1"/>
    </row>
    <row r="333" customFormat="false" ht="15" hidden="false" customHeight="false" outlineLevel="0" collapsed="false">
      <c r="A333" s="1" t="s">
        <v>489</v>
      </c>
      <c r="B333" s="1" t="s">
        <v>76</v>
      </c>
      <c r="C333" s="1" t="s">
        <v>842</v>
      </c>
      <c r="D333" s="0" t="s">
        <v>1003</v>
      </c>
      <c r="E333" s="0" t="n">
        <v>8</v>
      </c>
      <c r="F333" s="0" t="n">
        <v>0</v>
      </c>
      <c r="G333" s="15" t="n">
        <v>0</v>
      </c>
      <c r="H333" s="0" t="n">
        <v>133</v>
      </c>
      <c r="I333" s="14" t="n">
        <v>0.1272</v>
      </c>
      <c r="J333" s="0" t="n">
        <v>40</v>
      </c>
      <c r="K333" s="14" t="n">
        <v>0.0897</v>
      </c>
      <c r="M333" s="0" t="s">
        <v>489</v>
      </c>
      <c r="N333" s="0" t="str">
        <f aca="false">IFERROR(VLOOKUP(A333,C$3:K$433,2,FALSE()),"")</f>
        <v/>
      </c>
      <c r="O333" s="0" t="str">
        <f aca="false">IFERROR(VLOOKUP(A333,C$3:K$433,3,FALSE()),"")</f>
        <v/>
      </c>
      <c r="P333" s="0" t="str">
        <f aca="false">IFERROR(VLOOKUP(A333,C$3:K$433,4,FALSE()),"")</f>
        <v/>
      </c>
      <c r="Q333" s="0" t="str">
        <f aca="false">IFERROR(VLOOKUP(A333,C$3:K$433,6,FALSE()),"")</f>
        <v/>
      </c>
      <c r="R333" s="0" t="str">
        <f aca="false">IFERROR(VLOOKUP(A333,C$3:K$433,8,FALSE()),"")</f>
        <v/>
      </c>
      <c r="AB333" s="1"/>
    </row>
    <row r="334" customFormat="false" ht="15" hidden="false" customHeight="false" outlineLevel="0" collapsed="false">
      <c r="A334" s="1" t="s">
        <v>490</v>
      </c>
      <c r="B334" s="1" t="s">
        <v>76</v>
      </c>
      <c r="C334" s="1" t="s">
        <v>1204</v>
      </c>
      <c r="D334" s="0" t="s">
        <v>1003</v>
      </c>
      <c r="E334" s="0" t="n">
        <v>10</v>
      </c>
      <c r="F334" s="0" t="n">
        <v>0</v>
      </c>
      <c r="G334" s="15" t="n">
        <v>0</v>
      </c>
      <c r="H334" s="0" t="n">
        <v>0</v>
      </c>
      <c r="I334" s="15" t="n">
        <v>0</v>
      </c>
      <c r="J334" s="0" t="n">
        <v>234</v>
      </c>
      <c r="K334" s="14" t="n">
        <v>0.4979</v>
      </c>
      <c r="M334" s="0" t="s">
        <v>490</v>
      </c>
      <c r="N334" s="0" t="str">
        <f aca="false">IFERROR(VLOOKUP(A334,C$3:K$433,2,FALSE()),"")</f>
        <v>QB</v>
      </c>
      <c r="O334" s="0" t="n">
        <f aca="false">IFERROR(VLOOKUP(A334,C$3:K$433,3,FALSE()),"")</f>
        <v>13</v>
      </c>
      <c r="P334" s="0" t="n">
        <f aca="false">IFERROR(VLOOKUP(A334,C$3:K$433,4,FALSE()),"")</f>
        <v>790</v>
      </c>
      <c r="Q334" s="0" t="n">
        <f aca="false">IFERROR(VLOOKUP(A334,C$3:K$433,6,FALSE()),"")</f>
        <v>0</v>
      </c>
      <c r="R334" s="0" t="n">
        <f aca="false">IFERROR(VLOOKUP(A334,C$3:K$433,8,FALSE()),"")</f>
        <v>0</v>
      </c>
      <c r="AB334" s="31"/>
    </row>
    <row r="335" customFormat="false" ht="15" hidden="false" customHeight="false" outlineLevel="0" collapsed="false">
      <c r="A335" s="1" t="s">
        <v>491</v>
      </c>
      <c r="B335" s="1" t="s">
        <v>34</v>
      </c>
      <c r="C335" s="1" t="s">
        <v>1204</v>
      </c>
      <c r="D335" s="0" t="s">
        <v>1003</v>
      </c>
      <c r="E335" s="0" t="n">
        <v>1</v>
      </c>
      <c r="F335" s="0" t="n">
        <v>0</v>
      </c>
      <c r="G335" s="15" t="n">
        <v>0</v>
      </c>
      <c r="H335" s="0" t="n">
        <v>0</v>
      </c>
      <c r="I335" s="15" t="n">
        <v>0</v>
      </c>
      <c r="J335" s="0" t="n">
        <v>22</v>
      </c>
      <c r="K335" s="14" t="n">
        <v>0.0498</v>
      </c>
      <c r="M335" s="0" t="s">
        <v>491</v>
      </c>
      <c r="N335" s="0" t="str">
        <f aca="false">IFERROR(VLOOKUP(A335,C$3:K$433,2,FALSE()),"")</f>
        <v/>
      </c>
      <c r="O335" s="0" t="str">
        <f aca="false">IFERROR(VLOOKUP(A335,C$3:K$433,3,FALSE()),"")</f>
        <v/>
      </c>
      <c r="P335" s="0" t="str">
        <f aca="false">IFERROR(VLOOKUP(A335,C$3:K$433,4,FALSE()),"")</f>
        <v/>
      </c>
      <c r="Q335" s="0" t="str">
        <f aca="false">IFERROR(VLOOKUP(A335,C$3:K$433,6,FALSE()),"")</f>
        <v/>
      </c>
      <c r="R335" s="0" t="str">
        <f aca="false">IFERROR(VLOOKUP(A335,C$3:K$433,8,FALSE()),"")</f>
        <v/>
      </c>
      <c r="AB335" s="1"/>
    </row>
    <row r="336" customFormat="false" ht="15" hidden="false" customHeight="false" outlineLevel="0" collapsed="false">
      <c r="A336" s="1" t="s">
        <v>492</v>
      </c>
      <c r="B336" s="1" t="s">
        <v>85</v>
      </c>
      <c r="C336" s="1" t="s">
        <v>847</v>
      </c>
      <c r="D336" s="0" t="s">
        <v>47</v>
      </c>
      <c r="E336" s="0" t="n">
        <v>9</v>
      </c>
      <c r="F336" s="0" t="n">
        <v>0</v>
      </c>
      <c r="G336" s="15" t="n">
        <v>0</v>
      </c>
      <c r="H336" s="0" t="n">
        <v>512</v>
      </c>
      <c r="I336" s="14" t="n">
        <v>0.465</v>
      </c>
      <c r="J336" s="0" t="n">
        <v>35</v>
      </c>
      <c r="K336" s="14" t="n">
        <v>0.0758</v>
      </c>
      <c r="M336" s="0" t="s">
        <v>492</v>
      </c>
      <c r="N336" s="0" t="str">
        <f aca="false">IFERROR(VLOOKUP(A336,C$3:K$433,2,FALSE()),"")</f>
        <v/>
      </c>
      <c r="O336" s="0" t="str">
        <f aca="false">IFERROR(VLOOKUP(A336,C$3:K$433,3,FALSE()),"")</f>
        <v/>
      </c>
      <c r="P336" s="0" t="str">
        <f aca="false">IFERROR(VLOOKUP(A336,C$3:K$433,4,FALSE()),"")</f>
        <v/>
      </c>
      <c r="Q336" s="0" t="str">
        <f aca="false">IFERROR(VLOOKUP(A336,C$3:K$433,6,FALSE()),"")</f>
        <v/>
      </c>
      <c r="R336" s="0" t="str">
        <f aca="false">IFERROR(VLOOKUP(A336,C$3:K$433,8,FALSE()),"")</f>
        <v/>
      </c>
      <c r="AB336" s="1"/>
    </row>
    <row r="337" customFormat="false" ht="15" hidden="false" customHeight="false" outlineLevel="0" collapsed="false">
      <c r="A337" s="1" t="s">
        <v>493</v>
      </c>
      <c r="B337" s="1" t="s">
        <v>16</v>
      </c>
      <c r="C337" s="1" t="s">
        <v>849</v>
      </c>
      <c r="D337" s="0" t="s">
        <v>1014</v>
      </c>
      <c r="E337" s="0" t="n">
        <v>6</v>
      </c>
      <c r="F337" s="0" t="n">
        <v>142</v>
      </c>
      <c r="G337" s="14" t="n">
        <v>0.1403</v>
      </c>
      <c r="H337" s="0" t="n">
        <v>0</v>
      </c>
      <c r="I337" s="15" t="n">
        <v>0</v>
      </c>
      <c r="J337" s="0" t="n">
        <v>26</v>
      </c>
      <c r="K337" s="14" t="n">
        <v>0.0546</v>
      </c>
      <c r="M337" s="0" t="s">
        <v>493</v>
      </c>
      <c r="N337" s="0" t="str">
        <f aca="false">IFERROR(VLOOKUP(A337,C$3:K$433,2,FALSE()),"")</f>
        <v/>
      </c>
      <c r="O337" s="0" t="str">
        <f aca="false">IFERROR(VLOOKUP(A337,C$3:K$433,3,FALSE()),"")</f>
        <v/>
      </c>
      <c r="P337" s="0" t="str">
        <f aca="false">IFERROR(VLOOKUP(A337,C$3:K$433,4,FALSE()),"")</f>
        <v/>
      </c>
      <c r="Q337" s="0" t="str">
        <f aca="false">IFERROR(VLOOKUP(A337,C$3:K$433,6,FALSE()),"")</f>
        <v/>
      </c>
      <c r="R337" s="0" t="str">
        <f aca="false">IFERROR(VLOOKUP(A337,C$3:K$433,8,FALSE()),"")</f>
        <v/>
      </c>
      <c r="AB337" s="1"/>
    </row>
    <row r="338" customFormat="false" ht="15" hidden="false" customHeight="false" outlineLevel="0" collapsed="false">
      <c r="A338" s="1" t="s">
        <v>495</v>
      </c>
      <c r="B338" s="1" t="s">
        <v>55</v>
      </c>
      <c r="C338" s="1" t="s">
        <v>850</v>
      </c>
      <c r="D338" s="0" t="s">
        <v>40</v>
      </c>
      <c r="E338" s="0" t="n">
        <v>10</v>
      </c>
      <c r="F338" s="0" t="n">
        <v>226</v>
      </c>
      <c r="G338" s="14" t="n">
        <v>0.2007</v>
      </c>
      <c r="H338" s="0" t="n">
        <v>0</v>
      </c>
      <c r="I338" s="15" t="n">
        <v>0</v>
      </c>
      <c r="J338" s="0" t="n">
        <v>0</v>
      </c>
      <c r="K338" s="15" t="n">
        <v>0</v>
      </c>
      <c r="M338" s="0" t="s">
        <v>495</v>
      </c>
      <c r="N338" s="0" t="str">
        <f aca="false">IFERROR(VLOOKUP(A338,C$3:K$433,2,FALSE()),"")</f>
        <v/>
      </c>
      <c r="O338" s="0" t="str">
        <f aca="false">IFERROR(VLOOKUP(A338,C$3:K$433,3,FALSE()),"")</f>
        <v/>
      </c>
      <c r="P338" s="0" t="str">
        <f aca="false">IFERROR(VLOOKUP(A338,C$3:K$433,4,FALSE()),"")</f>
        <v/>
      </c>
      <c r="Q338" s="0" t="str">
        <f aca="false">IFERROR(VLOOKUP(A338,C$3:K$433,6,FALSE()),"")</f>
        <v/>
      </c>
      <c r="R338" s="0" t="str">
        <f aca="false">IFERROR(VLOOKUP(A338,C$3:K$433,8,FALSE()),"")</f>
        <v/>
      </c>
      <c r="AB338" s="1"/>
    </row>
    <row r="339" customFormat="false" ht="15" hidden="false" customHeight="false" outlineLevel="0" collapsed="false">
      <c r="A339" s="1" t="s">
        <v>496</v>
      </c>
      <c r="B339" s="1" t="s">
        <v>30</v>
      </c>
      <c r="C339" s="1" t="s">
        <v>852</v>
      </c>
      <c r="D339" s="0" t="s">
        <v>40</v>
      </c>
      <c r="E339" s="0" t="n">
        <v>8</v>
      </c>
      <c r="F339" s="0" t="n">
        <v>3</v>
      </c>
      <c r="G339" s="14" t="n">
        <v>0.0029</v>
      </c>
      <c r="H339" s="0" t="n">
        <v>0</v>
      </c>
      <c r="I339" s="15" t="n">
        <v>0</v>
      </c>
      <c r="J339" s="0" t="n">
        <v>128</v>
      </c>
      <c r="K339" s="14" t="n">
        <v>0.2929</v>
      </c>
      <c r="M339" s="0" t="s">
        <v>496</v>
      </c>
      <c r="N339" s="0" t="str">
        <f aca="false">IFERROR(VLOOKUP(A339,C$3:K$433,2,FALSE()),"")</f>
        <v/>
      </c>
      <c r="O339" s="0" t="str">
        <f aca="false">IFERROR(VLOOKUP(A339,C$3:K$433,3,FALSE()),"")</f>
        <v/>
      </c>
      <c r="P339" s="0" t="str">
        <f aca="false">IFERROR(VLOOKUP(A339,C$3:K$433,4,FALSE()),"")</f>
        <v/>
      </c>
      <c r="Q339" s="0" t="str">
        <f aca="false">IFERROR(VLOOKUP(A339,C$3:K$433,6,FALSE()),"")</f>
        <v/>
      </c>
      <c r="R339" s="0" t="str">
        <f aca="false">IFERROR(VLOOKUP(A339,C$3:K$433,8,FALSE()),"")</f>
        <v/>
      </c>
      <c r="AB339" s="1"/>
    </row>
    <row r="340" customFormat="false" ht="15" hidden="false" customHeight="false" outlineLevel="0" collapsed="false">
      <c r="A340" s="1" t="s">
        <v>497</v>
      </c>
      <c r="B340" s="1" t="s">
        <v>24</v>
      </c>
      <c r="C340" s="1" t="s">
        <v>857</v>
      </c>
      <c r="D340" s="0" t="s">
        <v>76</v>
      </c>
      <c r="E340" s="0" t="n">
        <v>1</v>
      </c>
      <c r="F340" s="0" t="n">
        <v>9</v>
      </c>
      <c r="G340" s="14" t="n">
        <v>0.0082</v>
      </c>
      <c r="H340" s="0" t="n">
        <v>0</v>
      </c>
      <c r="I340" s="15" t="n">
        <v>0</v>
      </c>
      <c r="J340" s="0" t="n">
        <v>0</v>
      </c>
      <c r="K340" s="15" t="n">
        <v>0</v>
      </c>
      <c r="M340" s="0" t="s">
        <v>497</v>
      </c>
      <c r="N340" s="0" t="str">
        <f aca="false">IFERROR(VLOOKUP(A340,C$3:K$433,2,FALSE()),"")</f>
        <v/>
      </c>
      <c r="O340" s="0" t="str">
        <f aca="false">IFERROR(VLOOKUP(A340,C$3:K$433,3,FALSE()),"")</f>
        <v/>
      </c>
      <c r="P340" s="0" t="str">
        <f aca="false">IFERROR(VLOOKUP(A340,C$3:K$433,4,FALSE()),"")</f>
        <v/>
      </c>
      <c r="Q340" s="0" t="str">
        <f aca="false">IFERROR(VLOOKUP(A340,C$3:K$433,6,FALSE()),"")</f>
        <v/>
      </c>
      <c r="R340" s="0" t="str">
        <f aca="false">IFERROR(VLOOKUP(A340,C$3:K$433,8,FALSE()),"")</f>
        <v/>
      </c>
      <c r="AB340" s="1"/>
    </row>
    <row r="341" customFormat="false" ht="15" hidden="false" customHeight="false" outlineLevel="0" collapsed="false">
      <c r="A341" s="1" t="s">
        <v>498</v>
      </c>
      <c r="B341" s="1" t="s">
        <v>13</v>
      </c>
      <c r="C341" s="1" t="s">
        <v>869</v>
      </c>
      <c r="D341" s="0" t="s">
        <v>40</v>
      </c>
      <c r="E341" s="0" t="n">
        <v>10</v>
      </c>
      <c r="F341" s="0" t="n">
        <v>6</v>
      </c>
      <c r="G341" s="14" t="n">
        <v>0.0054</v>
      </c>
      <c r="H341" s="0" t="n">
        <v>0</v>
      </c>
      <c r="I341" s="15" t="n">
        <v>0</v>
      </c>
      <c r="J341" s="0" t="n">
        <v>147</v>
      </c>
      <c r="K341" s="14" t="n">
        <v>0.3326</v>
      </c>
      <c r="M341" s="0" t="s">
        <v>498</v>
      </c>
      <c r="N341" s="0" t="str">
        <f aca="false">IFERROR(VLOOKUP(A341,C$3:K$433,2,FALSE()),"")</f>
        <v/>
      </c>
      <c r="O341" s="0" t="str">
        <f aca="false">IFERROR(VLOOKUP(A341,C$3:K$433,3,FALSE()),"")</f>
        <v/>
      </c>
      <c r="P341" s="0" t="str">
        <f aca="false">IFERROR(VLOOKUP(A341,C$3:K$433,4,FALSE()),"")</f>
        <v/>
      </c>
      <c r="Q341" s="0" t="str">
        <f aca="false">IFERROR(VLOOKUP(A341,C$3:K$433,6,FALSE()),"")</f>
        <v/>
      </c>
      <c r="R341" s="0" t="str">
        <f aca="false">IFERROR(VLOOKUP(A341,C$3:K$433,8,FALSE()),"")</f>
        <v/>
      </c>
      <c r="AB341" s="1"/>
    </row>
    <row r="342" customFormat="false" ht="15" hidden="false" customHeight="false" outlineLevel="0" collapsed="false">
      <c r="A342" s="1" t="s">
        <v>499</v>
      </c>
      <c r="B342" s="1" t="s">
        <v>34</v>
      </c>
      <c r="C342" s="1" t="s">
        <v>873</v>
      </c>
      <c r="D342" s="0" t="s">
        <v>40</v>
      </c>
      <c r="E342" s="0" t="n">
        <v>2</v>
      </c>
      <c r="F342" s="0" t="n">
        <v>0</v>
      </c>
      <c r="G342" s="15" t="n">
        <v>0</v>
      </c>
      <c r="H342" s="0" t="n">
        <v>0</v>
      </c>
      <c r="I342" s="15" t="n">
        <v>0</v>
      </c>
      <c r="J342" s="0" t="n">
        <v>15</v>
      </c>
      <c r="K342" s="14" t="n">
        <v>0.0355</v>
      </c>
      <c r="M342" s="0" t="s">
        <v>499</v>
      </c>
      <c r="N342" s="0" t="str">
        <f aca="false">IFERROR(VLOOKUP(A342,C$3:K$433,2,FALSE()),"")</f>
        <v>WR</v>
      </c>
      <c r="O342" s="0" t="n">
        <f aca="false">IFERROR(VLOOKUP(A342,C$3:K$433,3,FALSE()),"")</f>
        <v>15</v>
      </c>
      <c r="P342" s="0" t="n">
        <f aca="false">IFERROR(VLOOKUP(A342,C$3:K$433,4,FALSE()),"")</f>
        <v>670</v>
      </c>
      <c r="Q342" s="0" t="n">
        <f aca="false">IFERROR(VLOOKUP(A342,C$3:K$433,6,FALSE()),"")</f>
        <v>0</v>
      </c>
      <c r="R342" s="0" t="n">
        <f aca="false">IFERROR(VLOOKUP(A342,C$3:K$433,8,FALSE()),"")</f>
        <v>76</v>
      </c>
      <c r="AB342" s="31"/>
    </row>
    <row r="343" customFormat="false" ht="15" hidden="false" customHeight="false" outlineLevel="0" collapsed="false">
      <c r="A343" s="1" t="s">
        <v>500</v>
      </c>
      <c r="B343" s="1" t="s">
        <v>68</v>
      </c>
      <c r="C343" s="1" t="s">
        <v>875</v>
      </c>
      <c r="D343" s="0" t="s">
        <v>40</v>
      </c>
      <c r="E343" s="0" t="n">
        <v>14</v>
      </c>
      <c r="F343" s="0" t="n">
        <v>74</v>
      </c>
      <c r="G343" s="14" t="n">
        <v>0.0723</v>
      </c>
      <c r="H343" s="0" t="n">
        <v>0</v>
      </c>
      <c r="I343" s="15" t="n">
        <v>0</v>
      </c>
      <c r="J343" s="0" t="n">
        <v>161</v>
      </c>
      <c r="K343" s="14" t="n">
        <v>0.3806</v>
      </c>
      <c r="M343" s="0" t="s">
        <v>500</v>
      </c>
      <c r="N343" s="0" t="str">
        <f aca="false">IFERROR(VLOOKUP(A343,C$3:K$433,2,FALSE()),"")</f>
        <v>G</v>
      </c>
      <c r="O343" s="0" t="n">
        <f aca="false">IFERROR(VLOOKUP(A343,C$3:K$433,3,FALSE()),"")</f>
        <v>16</v>
      </c>
      <c r="P343" s="0" t="n">
        <f aca="false">IFERROR(VLOOKUP(A343,C$3:K$433,4,FALSE()),"")</f>
        <v>1031</v>
      </c>
      <c r="Q343" s="0" t="n">
        <f aca="false">IFERROR(VLOOKUP(A343,C$3:K$433,6,FALSE()),"")</f>
        <v>0</v>
      </c>
      <c r="R343" s="0" t="n">
        <f aca="false">IFERROR(VLOOKUP(A343,C$3:K$433,8,FALSE()),"")</f>
        <v>94</v>
      </c>
      <c r="AB343" s="1"/>
    </row>
    <row r="344" customFormat="false" ht="15" hidden="false" customHeight="false" outlineLevel="0" collapsed="false">
      <c r="A344" s="1" t="s">
        <v>501</v>
      </c>
      <c r="B344" s="1" t="s">
        <v>30</v>
      </c>
      <c r="C344" s="1" t="s">
        <v>879</v>
      </c>
      <c r="D344" s="0" t="s">
        <v>40</v>
      </c>
      <c r="E344" s="0" t="n">
        <v>15</v>
      </c>
      <c r="F344" s="0" t="n">
        <v>424</v>
      </c>
      <c r="G344" s="14" t="n">
        <v>0.4141</v>
      </c>
      <c r="H344" s="0" t="n">
        <v>0</v>
      </c>
      <c r="I344" s="15" t="n">
        <v>0</v>
      </c>
      <c r="J344" s="0" t="n">
        <v>0</v>
      </c>
      <c r="K344" s="15" t="n">
        <v>0</v>
      </c>
      <c r="M344" s="0" t="s">
        <v>501</v>
      </c>
      <c r="N344" s="0" t="str">
        <f aca="false">IFERROR(VLOOKUP(A344,C$3:K$433,2,FALSE()),"")</f>
        <v>SS</v>
      </c>
      <c r="O344" s="0" t="n">
        <f aca="false">IFERROR(VLOOKUP(A344,C$3:K$433,3,FALSE()),"")</f>
        <v>9</v>
      </c>
      <c r="P344" s="0" t="n">
        <f aca="false">IFERROR(VLOOKUP(A344,C$3:K$433,4,FALSE()),"")</f>
        <v>0</v>
      </c>
      <c r="Q344" s="0" t="n">
        <f aca="false">IFERROR(VLOOKUP(A344,C$3:K$433,6,FALSE()),"")</f>
        <v>595</v>
      </c>
      <c r="R344" s="0" t="n">
        <f aca="false">IFERROR(VLOOKUP(A344,C$3:K$433,8,FALSE()),"")</f>
        <v>84</v>
      </c>
      <c r="AB344" s="1"/>
    </row>
    <row r="345" customFormat="false" ht="15" hidden="false" customHeight="false" outlineLevel="0" collapsed="false">
      <c r="A345" s="1" t="s">
        <v>503</v>
      </c>
      <c r="B345" s="1" t="s">
        <v>504</v>
      </c>
      <c r="C345" s="1" t="s">
        <v>882</v>
      </c>
      <c r="D345" s="0" t="s">
        <v>40</v>
      </c>
      <c r="E345" s="0" t="n">
        <v>12</v>
      </c>
      <c r="F345" s="0" t="n">
        <v>218</v>
      </c>
      <c r="G345" s="14" t="n">
        <v>0.2043</v>
      </c>
      <c r="H345" s="0" t="n">
        <v>0</v>
      </c>
      <c r="I345" s="15" t="n">
        <v>0</v>
      </c>
      <c r="J345" s="0" t="n">
        <v>1</v>
      </c>
      <c r="K345" s="14" t="n">
        <v>0.0021</v>
      </c>
      <c r="M345" s="0" t="s">
        <v>503</v>
      </c>
      <c r="N345" s="0" t="str">
        <f aca="false">IFERROR(VLOOKUP(A345,C$3:K$433,2,FALSE()),"")</f>
        <v/>
      </c>
      <c r="O345" s="0" t="str">
        <f aca="false">IFERROR(VLOOKUP(A345,C$3:K$433,3,FALSE()),"")</f>
        <v/>
      </c>
      <c r="P345" s="0" t="str">
        <f aca="false">IFERROR(VLOOKUP(A345,C$3:K$433,4,FALSE()),"")</f>
        <v/>
      </c>
      <c r="Q345" s="0" t="str">
        <f aca="false">IFERROR(VLOOKUP(A345,C$3:K$433,6,FALSE()),"")</f>
        <v/>
      </c>
      <c r="R345" s="0" t="str">
        <f aca="false">IFERROR(VLOOKUP(A345,C$3:K$433,8,FALSE()),"")</f>
        <v/>
      </c>
      <c r="AB345" s="1"/>
    </row>
    <row r="346" customFormat="false" ht="15" hidden="false" customHeight="false" outlineLevel="0" collapsed="false">
      <c r="A346" s="1" t="s">
        <v>505</v>
      </c>
      <c r="B346" s="1" t="s">
        <v>30</v>
      </c>
      <c r="C346" s="1" t="s">
        <v>886</v>
      </c>
      <c r="D346" s="0" t="s">
        <v>37</v>
      </c>
      <c r="E346" s="0" t="n">
        <v>1</v>
      </c>
      <c r="F346" s="0" t="n">
        <v>0</v>
      </c>
      <c r="G346" s="15" t="n">
        <v>0</v>
      </c>
      <c r="H346" s="0" t="n">
        <v>0</v>
      </c>
      <c r="I346" s="15" t="n">
        <v>0</v>
      </c>
      <c r="J346" s="0" t="n">
        <v>1</v>
      </c>
      <c r="K346" s="14" t="n">
        <v>0.0022</v>
      </c>
      <c r="M346" s="0" t="s">
        <v>505</v>
      </c>
      <c r="N346" s="0" t="str">
        <f aca="false">IFERROR(VLOOKUP(A346,C$3:K$433,2,FALSE()),"")</f>
        <v/>
      </c>
      <c r="O346" s="0" t="str">
        <f aca="false">IFERROR(VLOOKUP(A346,C$3:K$433,3,FALSE()),"")</f>
        <v/>
      </c>
      <c r="P346" s="0" t="str">
        <f aca="false">IFERROR(VLOOKUP(A346,C$3:K$433,4,FALSE()),"")</f>
        <v/>
      </c>
      <c r="Q346" s="0" t="str">
        <f aca="false">IFERROR(VLOOKUP(A346,C$3:K$433,6,FALSE()),"")</f>
        <v/>
      </c>
      <c r="R346" s="0" t="str">
        <f aca="false">IFERROR(VLOOKUP(A346,C$3:K$433,8,FALSE()),"")</f>
        <v/>
      </c>
      <c r="AB346" s="1"/>
    </row>
    <row r="347" customFormat="false" ht="15" hidden="false" customHeight="false" outlineLevel="0" collapsed="false">
      <c r="A347" s="1" t="s">
        <v>506</v>
      </c>
      <c r="B347" s="1" t="s">
        <v>37</v>
      </c>
      <c r="C347" s="1" t="s">
        <v>888</v>
      </c>
      <c r="D347" s="0" t="s">
        <v>40</v>
      </c>
      <c r="E347" s="0" t="n">
        <v>15</v>
      </c>
      <c r="F347" s="0" t="n">
        <v>788</v>
      </c>
      <c r="G347" s="14" t="n">
        <v>0.7628</v>
      </c>
      <c r="H347" s="0" t="n">
        <v>0</v>
      </c>
      <c r="I347" s="15" t="n">
        <v>0</v>
      </c>
      <c r="J347" s="0" t="n">
        <v>0</v>
      </c>
      <c r="K347" s="15" t="n">
        <v>0</v>
      </c>
      <c r="M347" s="0" t="s">
        <v>506</v>
      </c>
      <c r="N347" s="0" t="str">
        <f aca="false">IFERROR(VLOOKUP(A347,C$3:K$433,2,FALSE()),"")</f>
        <v/>
      </c>
      <c r="O347" s="0" t="str">
        <f aca="false">IFERROR(VLOOKUP(A347,C$3:K$433,3,FALSE()),"")</f>
        <v/>
      </c>
      <c r="P347" s="0" t="str">
        <f aca="false">IFERROR(VLOOKUP(A347,C$3:K$433,4,FALSE()),"")</f>
        <v/>
      </c>
      <c r="Q347" s="0" t="str">
        <f aca="false">IFERROR(VLOOKUP(A347,C$3:K$433,6,FALSE()),"")</f>
        <v/>
      </c>
      <c r="R347" s="0" t="str">
        <f aca="false">IFERROR(VLOOKUP(A347,C$3:K$433,8,FALSE()),"")</f>
        <v/>
      </c>
      <c r="AB347" s="1"/>
    </row>
    <row r="348" customFormat="false" ht="15" hidden="false" customHeight="false" outlineLevel="0" collapsed="false">
      <c r="A348" s="1" t="s">
        <v>508</v>
      </c>
      <c r="B348" s="1" t="s">
        <v>34</v>
      </c>
      <c r="C348" s="1" t="s">
        <v>1205</v>
      </c>
      <c r="D348" s="0" t="s">
        <v>1001</v>
      </c>
      <c r="E348" s="0" t="n">
        <v>4</v>
      </c>
      <c r="F348" s="0" t="n">
        <v>32</v>
      </c>
      <c r="G348" s="14" t="n">
        <v>0.0295</v>
      </c>
      <c r="H348" s="0" t="n">
        <v>0</v>
      </c>
      <c r="I348" s="15" t="n">
        <v>0</v>
      </c>
      <c r="J348" s="0" t="n">
        <v>17</v>
      </c>
      <c r="K348" s="14" t="n">
        <v>0.0362</v>
      </c>
      <c r="M348" s="0" t="s">
        <v>508</v>
      </c>
      <c r="N348" s="0" t="str">
        <f aca="false">IFERROR(VLOOKUP(A348,C$3:K$433,2,FALSE()),"")</f>
        <v/>
      </c>
      <c r="O348" s="0" t="str">
        <f aca="false">IFERROR(VLOOKUP(A348,C$3:K$433,3,FALSE()),"")</f>
        <v/>
      </c>
      <c r="P348" s="0" t="str">
        <f aca="false">IFERROR(VLOOKUP(A348,C$3:K$433,4,FALSE()),"")</f>
        <v/>
      </c>
      <c r="Q348" s="0" t="str">
        <f aca="false">IFERROR(VLOOKUP(A348,C$3:K$433,6,FALSE()),"")</f>
        <v/>
      </c>
      <c r="R348" s="0" t="str">
        <f aca="false">IFERROR(VLOOKUP(A348,C$3:K$433,8,FALSE()),"")</f>
        <v/>
      </c>
      <c r="AB348" s="1"/>
    </row>
    <row r="349" customFormat="false" ht="15" hidden="false" customHeight="false" outlineLevel="0" collapsed="false">
      <c r="A349" s="1" t="s">
        <v>509</v>
      </c>
      <c r="B349" s="1" t="s">
        <v>13</v>
      </c>
      <c r="C349" s="1" t="s">
        <v>1205</v>
      </c>
      <c r="D349" s="0" t="s">
        <v>1001</v>
      </c>
      <c r="E349" s="0" t="n">
        <v>9</v>
      </c>
      <c r="F349" s="0" t="n">
        <v>193</v>
      </c>
      <c r="G349" s="14" t="n">
        <v>0.1907</v>
      </c>
      <c r="H349" s="0" t="n">
        <v>0</v>
      </c>
      <c r="I349" s="15" t="n">
        <v>0</v>
      </c>
      <c r="J349" s="0" t="n">
        <v>32</v>
      </c>
      <c r="K349" s="14" t="n">
        <v>0.0672</v>
      </c>
      <c r="M349" s="0" t="s">
        <v>509</v>
      </c>
      <c r="N349" s="0" t="str">
        <f aca="false">IFERROR(VLOOKUP(A349,C$3:K$433,2,FALSE()),"")</f>
        <v/>
      </c>
      <c r="O349" s="0" t="str">
        <f aca="false">IFERROR(VLOOKUP(A349,C$3:K$433,3,FALSE()),"")</f>
        <v/>
      </c>
      <c r="P349" s="0" t="str">
        <f aca="false">IFERROR(VLOOKUP(A349,C$3:K$433,4,FALSE()),"")</f>
        <v/>
      </c>
      <c r="Q349" s="0" t="str">
        <f aca="false">IFERROR(VLOOKUP(A349,C$3:K$433,6,FALSE()),"")</f>
        <v/>
      </c>
      <c r="R349" s="0" t="str">
        <f aca="false">IFERROR(VLOOKUP(A349,C$3:K$433,8,FALSE()),"")</f>
        <v/>
      </c>
      <c r="AB349" s="1"/>
    </row>
    <row r="350" customFormat="false" ht="15" hidden="false" customHeight="false" outlineLevel="0" collapsed="false">
      <c r="A350" s="1" t="s">
        <v>510</v>
      </c>
      <c r="B350" s="1" t="s">
        <v>40</v>
      </c>
      <c r="C350" s="1" t="s">
        <v>1206</v>
      </c>
      <c r="D350" s="0" t="s">
        <v>85</v>
      </c>
      <c r="E350" s="0" t="n">
        <v>1</v>
      </c>
      <c r="F350" s="0" t="n">
        <v>0</v>
      </c>
      <c r="G350" s="15" t="n">
        <v>0</v>
      </c>
      <c r="H350" s="0" t="n">
        <v>22</v>
      </c>
      <c r="I350" s="14" t="n">
        <v>0.0208</v>
      </c>
      <c r="J350" s="0" t="n">
        <v>9</v>
      </c>
      <c r="K350" s="14" t="n">
        <v>0.0195</v>
      </c>
      <c r="M350" s="0" t="s">
        <v>510</v>
      </c>
      <c r="N350" s="0" t="str">
        <f aca="false">IFERROR(VLOOKUP(A350,C$3:K$433,2,FALSE()),"")</f>
        <v>RB</v>
      </c>
      <c r="O350" s="0" t="n">
        <f aca="false">IFERROR(VLOOKUP(A350,C$3:K$433,3,FALSE()),"")</f>
        <v>16</v>
      </c>
      <c r="P350" s="0" t="n">
        <f aca="false">IFERROR(VLOOKUP(A350,C$3:K$433,4,FALSE()),"")</f>
        <v>464</v>
      </c>
      <c r="Q350" s="0" t="n">
        <f aca="false">IFERROR(VLOOKUP(A350,C$3:K$433,6,FALSE()),"")</f>
        <v>0</v>
      </c>
      <c r="R350" s="0" t="n">
        <f aca="false">IFERROR(VLOOKUP(A350,C$3:K$433,8,FALSE()),"")</f>
        <v>166</v>
      </c>
      <c r="AB350" s="1"/>
    </row>
    <row r="351" customFormat="false" ht="15" hidden="false" customHeight="false" outlineLevel="0" collapsed="false">
      <c r="A351" s="1" t="s">
        <v>511</v>
      </c>
      <c r="B351" s="1" t="s">
        <v>40</v>
      </c>
      <c r="C351" s="1" t="s">
        <v>1206</v>
      </c>
      <c r="D351" s="0" t="s">
        <v>85</v>
      </c>
      <c r="E351" s="0" t="n">
        <v>4</v>
      </c>
      <c r="F351" s="0" t="n">
        <v>0</v>
      </c>
      <c r="G351" s="15" t="n">
        <v>0</v>
      </c>
      <c r="H351" s="0" t="n">
        <v>69</v>
      </c>
      <c r="I351" s="14" t="n">
        <v>0.0613</v>
      </c>
      <c r="J351" s="0" t="n">
        <v>0</v>
      </c>
      <c r="K351" s="15" t="n">
        <v>0</v>
      </c>
      <c r="M351" s="0" t="s">
        <v>511</v>
      </c>
      <c r="N351" s="0" t="str">
        <f aca="false">IFERROR(VLOOKUP(A351,C$3:K$433,2,FALSE()),"")</f>
        <v/>
      </c>
      <c r="O351" s="0" t="str">
        <f aca="false">IFERROR(VLOOKUP(A351,C$3:K$433,3,FALSE()),"")</f>
        <v/>
      </c>
      <c r="P351" s="0" t="str">
        <f aca="false">IFERROR(VLOOKUP(A351,C$3:K$433,4,FALSE()),"")</f>
        <v/>
      </c>
      <c r="Q351" s="0" t="str">
        <f aca="false">IFERROR(VLOOKUP(A351,C$3:K$433,6,FALSE()),"")</f>
        <v/>
      </c>
      <c r="R351" s="0" t="str">
        <f aca="false">IFERROR(VLOOKUP(A351,C$3:K$433,8,FALSE()),"")</f>
        <v/>
      </c>
      <c r="AB351" s="1"/>
    </row>
    <row r="352" customFormat="false" ht="15" hidden="false" customHeight="false" outlineLevel="0" collapsed="false">
      <c r="A352" s="1" t="s">
        <v>513</v>
      </c>
      <c r="B352" s="1" t="s">
        <v>34</v>
      </c>
      <c r="C352" s="1" t="s">
        <v>1207</v>
      </c>
      <c r="D352" s="0" t="s">
        <v>47</v>
      </c>
      <c r="E352" s="0" t="n">
        <v>5</v>
      </c>
      <c r="F352" s="0" t="n">
        <v>0</v>
      </c>
      <c r="G352" s="15" t="n">
        <v>0</v>
      </c>
      <c r="H352" s="0" t="n">
        <v>0</v>
      </c>
      <c r="I352" s="15" t="n">
        <v>0</v>
      </c>
      <c r="J352" s="0" t="n">
        <v>48</v>
      </c>
      <c r="K352" s="14" t="n">
        <v>0.1021</v>
      </c>
      <c r="M352" s="0" t="s">
        <v>513</v>
      </c>
      <c r="N352" s="0" t="str">
        <f aca="false">IFERROR(VLOOKUP(A352,C$3:K$433,2,FALSE()),"")</f>
        <v/>
      </c>
      <c r="O352" s="0" t="str">
        <f aca="false">IFERROR(VLOOKUP(A352,C$3:K$433,3,FALSE()),"")</f>
        <v/>
      </c>
      <c r="P352" s="0" t="str">
        <f aca="false">IFERROR(VLOOKUP(A352,C$3:K$433,4,FALSE()),"")</f>
        <v/>
      </c>
      <c r="Q352" s="0" t="str">
        <f aca="false">IFERROR(VLOOKUP(A352,C$3:K$433,6,FALSE()),"")</f>
        <v/>
      </c>
      <c r="R352" s="0" t="str">
        <f aca="false">IFERROR(VLOOKUP(A352,C$3:K$433,8,FALSE()),"")</f>
        <v/>
      </c>
      <c r="AB352" s="1"/>
    </row>
    <row r="353" customFormat="false" ht="15" hidden="false" customHeight="false" outlineLevel="0" collapsed="false">
      <c r="A353" s="1" t="s">
        <v>514</v>
      </c>
      <c r="B353" s="1" t="s">
        <v>40</v>
      </c>
      <c r="C353" s="1" t="s">
        <v>1207</v>
      </c>
      <c r="D353" s="0" t="s">
        <v>47</v>
      </c>
      <c r="E353" s="0" t="n">
        <v>4</v>
      </c>
      <c r="F353" s="0" t="n">
        <v>0</v>
      </c>
      <c r="G353" s="15" t="n">
        <v>0</v>
      </c>
      <c r="H353" s="0" t="n">
        <v>16</v>
      </c>
      <c r="I353" s="14" t="n">
        <v>0.014</v>
      </c>
      <c r="J353" s="0" t="n">
        <v>61</v>
      </c>
      <c r="K353" s="14" t="n">
        <v>0.1356</v>
      </c>
      <c r="M353" s="17" t="s">
        <v>514</v>
      </c>
      <c r="N353" s="0" t="str">
        <f aca="false">IFERROR(VLOOKUP(A353,C$3:K$433,2,FALSE()),"")</f>
        <v>RB</v>
      </c>
      <c r="O353" s="0" t="n">
        <v>14</v>
      </c>
      <c r="P353" s="0" t="n">
        <f aca="false">320+187</f>
        <v>507</v>
      </c>
      <c r="Q353" s="0" t="n">
        <f aca="false">IFERROR(VLOOKUP(A353,C$3:K$433,6,FALSE()),"")</f>
        <v>0</v>
      </c>
      <c r="R353" s="0" t="n">
        <f aca="false">IFERROR(VLOOKUP(A353,C$3:K$433,8,FALSE()),"")</f>
        <v>0</v>
      </c>
      <c r="S353" s="18" t="s">
        <v>40</v>
      </c>
      <c r="T353" s="18" t="n">
        <v>7</v>
      </c>
      <c r="U353" s="18" t="n">
        <v>187</v>
      </c>
      <c r="V353" s="24" t="n">
        <v>0.1653</v>
      </c>
      <c r="W353" s="18" t="n">
        <v>0</v>
      </c>
      <c r="X353" s="19" t="n">
        <v>0</v>
      </c>
      <c r="Y353" s="18" t="n">
        <v>0</v>
      </c>
      <c r="Z353" s="19" t="n">
        <v>0</v>
      </c>
      <c r="AB353" s="1"/>
    </row>
    <row r="354" customFormat="false" ht="15" hidden="false" customHeight="false" outlineLevel="0" collapsed="false">
      <c r="A354" s="1" t="s">
        <v>515</v>
      </c>
      <c r="B354" s="1" t="s">
        <v>16</v>
      </c>
      <c r="C354" s="1" t="s">
        <v>1208</v>
      </c>
      <c r="D354" s="0" t="s">
        <v>30</v>
      </c>
      <c r="E354" s="0" t="n">
        <v>13</v>
      </c>
      <c r="F354" s="0" t="n">
        <v>0</v>
      </c>
      <c r="G354" s="15" t="n">
        <v>0</v>
      </c>
      <c r="H354" s="0" t="n">
        <v>99</v>
      </c>
      <c r="I354" s="14" t="n">
        <v>0.0894</v>
      </c>
      <c r="J354" s="0" t="n">
        <v>153</v>
      </c>
      <c r="K354" s="14" t="n">
        <v>0.3501</v>
      </c>
      <c r="M354" s="0" t="s">
        <v>515</v>
      </c>
      <c r="N354" s="0" t="str">
        <f aca="false">IFERROR(VLOOKUP(A354,C$3:K$433,2,FALSE()),"")</f>
        <v/>
      </c>
      <c r="O354" s="0" t="str">
        <f aca="false">IFERROR(VLOOKUP(A354,C$3:K$433,3,FALSE()),"")</f>
        <v/>
      </c>
      <c r="P354" s="0" t="str">
        <f aca="false">IFERROR(VLOOKUP(A354,C$3:K$433,4,FALSE()),"")</f>
        <v/>
      </c>
      <c r="Q354" s="0" t="str">
        <f aca="false">IFERROR(VLOOKUP(A354,C$3:K$433,6,FALSE()),"")</f>
        <v/>
      </c>
      <c r="R354" s="0" t="str">
        <f aca="false">IFERROR(VLOOKUP(A354,C$3:K$433,8,FALSE()),"")</f>
        <v/>
      </c>
      <c r="AB354" s="1"/>
    </row>
    <row r="355" customFormat="false" ht="15" hidden="false" customHeight="false" outlineLevel="0" collapsed="false">
      <c r="A355" s="1" t="s">
        <v>517</v>
      </c>
      <c r="B355" s="1" t="s">
        <v>16</v>
      </c>
      <c r="C355" s="1" t="s">
        <v>1208</v>
      </c>
      <c r="D355" s="0" t="s">
        <v>30</v>
      </c>
      <c r="E355" s="0" t="n">
        <v>1</v>
      </c>
      <c r="F355" s="0" t="n">
        <v>0</v>
      </c>
      <c r="G355" s="15" t="n">
        <v>0</v>
      </c>
      <c r="H355" s="0" t="n">
        <v>0</v>
      </c>
      <c r="I355" s="15" t="n">
        <v>0</v>
      </c>
      <c r="J355" s="0" t="n">
        <v>7</v>
      </c>
      <c r="K355" s="14" t="n">
        <v>0.0154</v>
      </c>
      <c r="M355" s="0" t="s">
        <v>517</v>
      </c>
      <c r="N355" s="0" t="str">
        <f aca="false">IFERROR(VLOOKUP(A355,C$3:K$433,2,FALSE()),"")</f>
        <v>TE</v>
      </c>
      <c r="O355" s="0" t="n">
        <f aca="false">IFERROR(VLOOKUP(A355,C$3:K$433,3,FALSE()),"")</f>
        <v>14</v>
      </c>
      <c r="P355" s="0" t="n">
        <f aca="false">IFERROR(VLOOKUP(A355,C$3:K$433,4,FALSE()),"")</f>
        <v>321</v>
      </c>
      <c r="Q355" s="0" t="n">
        <f aca="false">IFERROR(VLOOKUP(A355,C$3:K$433,6,FALSE()),"")</f>
        <v>0</v>
      </c>
      <c r="R355" s="0" t="n">
        <f aca="false">IFERROR(VLOOKUP(A355,C$3:K$433,8,FALSE()),"")</f>
        <v>27</v>
      </c>
      <c r="AB355" s="1"/>
    </row>
    <row r="356" customFormat="false" ht="15" hidden="false" customHeight="false" outlineLevel="0" collapsed="false">
      <c r="A356" s="1" t="s">
        <v>518</v>
      </c>
      <c r="B356" s="1" t="s">
        <v>19</v>
      </c>
      <c r="C356" s="1" t="s">
        <v>897</v>
      </c>
      <c r="D356" s="0" t="s">
        <v>47</v>
      </c>
      <c r="E356" s="0" t="n">
        <v>16</v>
      </c>
      <c r="F356" s="0" t="n">
        <v>0</v>
      </c>
      <c r="G356" s="15" t="n">
        <v>0</v>
      </c>
      <c r="H356" s="0" t="n">
        <v>915</v>
      </c>
      <c r="I356" s="14" t="n">
        <v>0.9196</v>
      </c>
      <c r="J356" s="0" t="n">
        <v>86</v>
      </c>
      <c r="K356" s="14" t="n">
        <v>0.192</v>
      </c>
      <c r="M356" s="0" t="s">
        <v>518</v>
      </c>
      <c r="N356" s="0" t="str">
        <f aca="false">IFERROR(VLOOKUP(A356,C$3:K$433,2,FALSE()),"")</f>
        <v/>
      </c>
      <c r="O356" s="0" t="str">
        <f aca="false">IFERROR(VLOOKUP(A356,C$3:K$433,3,FALSE()),"")</f>
        <v/>
      </c>
      <c r="P356" s="0" t="str">
        <f aca="false">IFERROR(VLOOKUP(A356,C$3:K$433,4,FALSE()),"")</f>
        <v/>
      </c>
      <c r="Q356" s="0" t="str">
        <f aca="false">IFERROR(VLOOKUP(A356,C$3:K$433,6,FALSE()),"")</f>
        <v/>
      </c>
      <c r="R356" s="0" t="str">
        <f aca="false">IFERROR(VLOOKUP(A356,C$3:K$433,8,FALSE()),"")</f>
        <v/>
      </c>
      <c r="AB356" s="1"/>
    </row>
    <row r="357" customFormat="false" ht="15" hidden="false" customHeight="false" outlineLevel="0" collapsed="false">
      <c r="A357" s="1" t="s">
        <v>519</v>
      </c>
      <c r="B357" s="1" t="s">
        <v>85</v>
      </c>
      <c r="C357" s="1" t="s">
        <v>1084</v>
      </c>
      <c r="D357" s="0" t="s">
        <v>40</v>
      </c>
      <c r="E357" s="0" t="n">
        <v>6</v>
      </c>
      <c r="F357" s="0" t="n">
        <v>103</v>
      </c>
      <c r="G357" s="14" t="n">
        <v>0.0979</v>
      </c>
      <c r="H357" s="0" t="n">
        <v>0</v>
      </c>
      <c r="I357" s="15" t="n">
        <v>0</v>
      </c>
      <c r="J357" s="0" t="n">
        <v>41</v>
      </c>
      <c r="K357" s="14" t="n">
        <v>0.0938</v>
      </c>
      <c r="M357" s="0" t="s">
        <v>519</v>
      </c>
      <c r="N357" s="0" t="str">
        <f aca="false">IFERROR(VLOOKUP(A357,C$3:K$433,2,FALSE()),"")</f>
        <v/>
      </c>
      <c r="O357" s="0" t="str">
        <f aca="false">IFERROR(VLOOKUP(A357,C$3:K$433,3,FALSE()),"")</f>
        <v/>
      </c>
      <c r="P357" s="0" t="str">
        <f aca="false">IFERROR(VLOOKUP(A357,C$3:K$433,4,FALSE()),"")</f>
        <v/>
      </c>
      <c r="Q357" s="0" t="str">
        <f aca="false">IFERROR(VLOOKUP(A357,C$3:K$433,6,FALSE()),"")</f>
        <v/>
      </c>
      <c r="R357" s="0" t="str">
        <f aca="false">IFERROR(VLOOKUP(A357,C$3:K$433,8,FALSE()),"")</f>
        <v/>
      </c>
      <c r="AB357" s="1"/>
    </row>
    <row r="358" customFormat="false" ht="15" hidden="false" customHeight="false" outlineLevel="0" collapsed="false">
      <c r="A358" s="1" t="s">
        <v>520</v>
      </c>
      <c r="B358" s="1" t="s">
        <v>47</v>
      </c>
      <c r="C358" s="1" t="s">
        <v>1084</v>
      </c>
      <c r="D358" s="0" t="s">
        <v>40</v>
      </c>
      <c r="E358" s="0" t="n">
        <v>3</v>
      </c>
      <c r="F358" s="0" t="n">
        <v>13</v>
      </c>
      <c r="G358" s="14" t="n">
        <v>0.0125</v>
      </c>
      <c r="H358" s="0" t="n">
        <v>0</v>
      </c>
      <c r="I358" s="15" t="n">
        <v>0</v>
      </c>
      <c r="J358" s="0" t="n">
        <v>15</v>
      </c>
      <c r="K358" s="14" t="n">
        <v>0.0319</v>
      </c>
      <c r="M358" s="0" t="s">
        <v>520</v>
      </c>
      <c r="N358" s="0" t="str">
        <f aca="false">IFERROR(VLOOKUP(A358,C$3:K$433,2,FALSE()),"")</f>
        <v/>
      </c>
      <c r="O358" s="0" t="str">
        <f aca="false">IFERROR(VLOOKUP(A358,C$3:K$433,3,FALSE()),"")</f>
        <v/>
      </c>
      <c r="P358" s="0" t="str">
        <f aca="false">IFERROR(VLOOKUP(A358,C$3:K$433,4,FALSE()),"")</f>
        <v/>
      </c>
      <c r="Q358" s="0" t="str">
        <f aca="false">IFERROR(VLOOKUP(A358,C$3:K$433,6,FALSE()),"")</f>
        <v/>
      </c>
      <c r="R358" s="0" t="str">
        <f aca="false">IFERROR(VLOOKUP(A358,C$3:K$433,8,FALSE()),"")</f>
        <v/>
      </c>
      <c r="AB358" s="1"/>
    </row>
    <row r="359" customFormat="false" ht="15" hidden="false" customHeight="false" outlineLevel="0" collapsed="false">
      <c r="A359" s="1" t="s">
        <v>521</v>
      </c>
      <c r="B359" s="1" t="s">
        <v>13</v>
      </c>
      <c r="C359" s="1" t="s">
        <v>904</v>
      </c>
      <c r="D359" s="0" t="s">
        <v>34</v>
      </c>
      <c r="E359" s="0" t="n">
        <v>8</v>
      </c>
      <c r="F359" s="0" t="n">
        <v>234</v>
      </c>
      <c r="G359" s="14" t="n">
        <v>0.2368</v>
      </c>
      <c r="H359" s="0" t="n">
        <v>0</v>
      </c>
      <c r="I359" s="15" t="n">
        <v>0</v>
      </c>
      <c r="J359" s="0" t="n">
        <v>10</v>
      </c>
      <c r="K359" s="14" t="n">
        <v>0.0239</v>
      </c>
      <c r="M359" s="0" t="s">
        <v>521</v>
      </c>
      <c r="N359" s="0" t="str">
        <f aca="false">IFERROR(VLOOKUP(A359,C$3:K$433,2,FALSE()),"")</f>
        <v/>
      </c>
      <c r="O359" s="0" t="str">
        <f aca="false">IFERROR(VLOOKUP(A359,C$3:K$433,3,FALSE()),"")</f>
        <v/>
      </c>
      <c r="P359" s="0" t="str">
        <f aca="false">IFERROR(VLOOKUP(A359,C$3:K$433,4,FALSE()),"")</f>
        <v/>
      </c>
      <c r="Q359" s="0" t="str">
        <f aca="false">IFERROR(VLOOKUP(A359,C$3:K$433,6,FALSE()),"")</f>
        <v/>
      </c>
      <c r="R359" s="0" t="str">
        <f aca="false">IFERROR(VLOOKUP(A359,C$3:K$433,8,FALSE()),"")</f>
        <v/>
      </c>
      <c r="AB359" s="1"/>
    </row>
    <row r="360" customFormat="false" ht="15" hidden="false" customHeight="false" outlineLevel="0" collapsed="false">
      <c r="A360" s="1" t="s">
        <v>522</v>
      </c>
      <c r="B360" s="1" t="s">
        <v>30</v>
      </c>
      <c r="C360" s="1" t="s">
        <v>905</v>
      </c>
      <c r="D360" s="0" t="s">
        <v>1014</v>
      </c>
      <c r="E360" s="0" t="n">
        <v>10</v>
      </c>
      <c r="F360" s="0" t="n">
        <v>670</v>
      </c>
      <c r="G360" s="14" t="n">
        <v>0.6091</v>
      </c>
      <c r="H360" s="0" t="n">
        <v>0</v>
      </c>
      <c r="I360" s="15" t="n">
        <v>0</v>
      </c>
      <c r="J360" s="0" t="n">
        <v>33</v>
      </c>
      <c r="K360" s="14" t="n">
        <v>0.0711</v>
      </c>
      <c r="M360" s="0" t="s">
        <v>522</v>
      </c>
      <c r="N360" s="0" t="str">
        <f aca="false">IFERROR(VLOOKUP(A360,C$3:K$433,2,FALSE()),"")</f>
        <v/>
      </c>
      <c r="O360" s="0" t="str">
        <f aca="false">IFERROR(VLOOKUP(A360,C$3:K$433,3,FALSE()),"")</f>
        <v/>
      </c>
      <c r="P360" s="0" t="str">
        <f aca="false">IFERROR(VLOOKUP(A360,C$3:K$433,4,FALSE()),"")</f>
        <v/>
      </c>
      <c r="Q360" s="0" t="str">
        <f aca="false">IFERROR(VLOOKUP(A360,C$3:K$433,6,FALSE()),"")</f>
        <v/>
      </c>
      <c r="R360" s="0" t="str">
        <f aca="false">IFERROR(VLOOKUP(A360,C$3:K$433,8,FALSE()),"")</f>
        <v/>
      </c>
      <c r="AB360" s="1"/>
    </row>
    <row r="361" customFormat="false" ht="15" hidden="false" customHeight="false" outlineLevel="0" collapsed="false">
      <c r="A361" s="1" t="s">
        <v>523</v>
      </c>
      <c r="B361" s="1" t="s">
        <v>40</v>
      </c>
      <c r="C361" s="1" t="s">
        <v>908</v>
      </c>
      <c r="D361" s="0" t="s">
        <v>76</v>
      </c>
      <c r="E361" s="0" t="n">
        <v>11</v>
      </c>
      <c r="F361" s="0" t="n">
        <v>677</v>
      </c>
      <c r="G361" s="14" t="n">
        <v>0.6007</v>
      </c>
      <c r="H361" s="0" t="n">
        <v>0</v>
      </c>
      <c r="I361" s="15" t="n">
        <v>0</v>
      </c>
      <c r="J361" s="0" t="n">
        <v>0</v>
      </c>
      <c r="K361" s="15" t="n">
        <v>0</v>
      </c>
      <c r="M361" s="0" t="s">
        <v>523</v>
      </c>
      <c r="N361" s="0" t="str">
        <f aca="false">IFERROR(VLOOKUP(A361,C$3:K$433,2,FALSE()),"")</f>
        <v/>
      </c>
      <c r="O361" s="0" t="str">
        <f aca="false">IFERROR(VLOOKUP(A361,C$3:K$433,3,FALSE()),"")</f>
        <v/>
      </c>
      <c r="P361" s="0" t="str">
        <f aca="false">IFERROR(VLOOKUP(A361,C$3:K$433,4,FALSE()),"")</f>
        <v/>
      </c>
      <c r="Q361" s="0" t="str">
        <f aca="false">IFERROR(VLOOKUP(A361,C$3:K$433,6,FALSE()),"")</f>
        <v/>
      </c>
      <c r="R361" s="0" t="str">
        <f aca="false">IFERROR(VLOOKUP(A361,C$3:K$433,8,FALSE()),"")</f>
        <v/>
      </c>
      <c r="AB361" s="1"/>
    </row>
    <row r="362" customFormat="false" ht="15" hidden="false" customHeight="false" outlineLevel="0" collapsed="false">
      <c r="A362" s="1" t="s">
        <v>525</v>
      </c>
      <c r="B362" s="1" t="s">
        <v>68</v>
      </c>
      <c r="C362" s="1" t="s">
        <v>910</v>
      </c>
      <c r="D362" s="0" t="s">
        <v>55</v>
      </c>
      <c r="E362" s="0" t="n">
        <v>14</v>
      </c>
      <c r="F362" s="0" t="n">
        <v>0</v>
      </c>
      <c r="G362" s="15" t="n">
        <v>0</v>
      </c>
      <c r="H362" s="0" t="n">
        <v>802</v>
      </c>
      <c r="I362" s="14" t="n">
        <v>0.7566</v>
      </c>
      <c r="J362" s="0" t="n">
        <v>0</v>
      </c>
      <c r="K362" s="15" t="n">
        <v>0</v>
      </c>
      <c r="M362" s="0" t="s">
        <v>525</v>
      </c>
      <c r="N362" s="0" t="str">
        <f aca="false">IFERROR(VLOOKUP(A362,C$3:K$433,2,FALSE()),"")</f>
        <v/>
      </c>
      <c r="O362" s="0" t="str">
        <f aca="false">IFERROR(VLOOKUP(A362,C$3:K$433,3,FALSE()),"")</f>
        <v/>
      </c>
      <c r="P362" s="0" t="str">
        <f aca="false">IFERROR(VLOOKUP(A362,C$3:K$433,4,FALSE()),"")</f>
        <v/>
      </c>
      <c r="Q362" s="0" t="str">
        <f aca="false">IFERROR(VLOOKUP(A362,C$3:K$433,6,FALSE()),"")</f>
        <v/>
      </c>
      <c r="R362" s="0" t="str">
        <f aca="false">IFERROR(VLOOKUP(A362,C$3:K$433,8,FALSE()),"")</f>
        <v/>
      </c>
      <c r="AB362" s="1"/>
    </row>
    <row r="363" customFormat="false" ht="15" hidden="false" customHeight="false" outlineLevel="0" collapsed="false">
      <c r="A363" s="1" t="s">
        <v>526</v>
      </c>
      <c r="B363" s="1" t="s">
        <v>37</v>
      </c>
      <c r="C363" s="1" t="s">
        <v>913</v>
      </c>
      <c r="D363" s="0" t="s">
        <v>47</v>
      </c>
      <c r="E363" s="0" t="n">
        <v>12</v>
      </c>
      <c r="F363" s="0" t="n">
        <v>0</v>
      </c>
      <c r="G363" s="15" t="n">
        <v>0</v>
      </c>
      <c r="H363" s="0" t="n">
        <v>266</v>
      </c>
      <c r="I363" s="14" t="n">
        <v>0.2477</v>
      </c>
      <c r="J363" s="0" t="n">
        <v>154</v>
      </c>
      <c r="K363" s="14" t="n">
        <v>0.3099</v>
      </c>
      <c r="M363" s="0" t="s">
        <v>526</v>
      </c>
      <c r="N363" s="0" t="str">
        <f aca="false">IFERROR(VLOOKUP(A363,C$3:K$433,2,FALSE()),"")</f>
        <v>FS</v>
      </c>
      <c r="O363" s="0" t="n">
        <f aca="false">IFERROR(VLOOKUP(A363,C$3:K$433,3,FALSE()),"")</f>
        <v>10</v>
      </c>
      <c r="P363" s="0" t="n">
        <f aca="false">IFERROR(VLOOKUP(A363,C$3:K$433,4,FALSE()),"")</f>
        <v>0</v>
      </c>
      <c r="Q363" s="0" t="n">
        <f aca="false">IFERROR(VLOOKUP(A363,C$3:K$433,6,FALSE()),"")</f>
        <v>120</v>
      </c>
      <c r="R363" s="0" t="n">
        <f aca="false">IFERROR(VLOOKUP(A363,C$3:K$433,8,FALSE()),"")</f>
        <v>190</v>
      </c>
      <c r="AB363" s="1"/>
    </row>
    <row r="364" customFormat="false" ht="15" hidden="false" customHeight="false" outlineLevel="0" collapsed="false">
      <c r="A364" s="1" t="s">
        <v>527</v>
      </c>
      <c r="B364" s="1" t="s">
        <v>55</v>
      </c>
      <c r="C364" s="1" t="s">
        <v>915</v>
      </c>
      <c r="D364" s="0" t="s">
        <v>40</v>
      </c>
      <c r="E364" s="0" t="n">
        <v>8</v>
      </c>
      <c r="F364" s="0" t="n">
        <v>275</v>
      </c>
      <c r="G364" s="14" t="n">
        <v>0.2627</v>
      </c>
      <c r="H364" s="0" t="n">
        <v>0</v>
      </c>
      <c r="I364" s="15" t="n">
        <v>0</v>
      </c>
      <c r="J364" s="0" t="n">
        <v>5</v>
      </c>
      <c r="K364" s="14" t="n">
        <v>0.0118</v>
      </c>
      <c r="M364" s="0" t="s">
        <v>527</v>
      </c>
      <c r="N364" s="0" t="str">
        <f aca="false">IFERROR(VLOOKUP(A364,C$3:K$433,2,FALSE()),"")</f>
        <v/>
      </c>
      <c r="O364" s="0" t="str">
        <f aca="false">IFERROR(VLOOKUP(A364,C$3:K$433,3,FALSE()),"")</f>
        <v/>
      </c>
      <c r="P364" s="0" t="str">
        <f aca="false">IFERROR(VLOOKUP(A364,C$3:K$433,4,FALSE()),"")</f>
        <v/>
      </c>
      <c r="Q364" s="0" t="str">
        <f aca="false">IFERROR(VLOOKUP(A364,C$3:K$433,6,FALSE()),"")</f>
        <v/>
      </c>
      <c r="R364" s="0" t="str">
        <f aca="false">IFERROR(VLOOKUP(A364,C$3:K$433,8,FALSE()),"")</f>
        <v/>
      </c>
      <c r="AB364" s="1"/>
    </row>
    <row r="365" customFormat="false" ht="15" hidden="false" customHeight="false" outlineLevel="0" collapsed="false">
      <c r="A365" s="1" t="s">
        <v>528</v>
      </c>
      <c r="B365" s="1" t="s">
        <v>76</v>
      </c>
      <c r="C365" s="1" t="s">
        <v>916</v>
      </c>
      <c r="D365" s="0" t="s">
        <v>1014</v>
      </c>
      <c r="E365" s="0" t="n">
        <v>15</v>
      </c>
      <c r="F365" s="0" t="n">
        <v>209</v>
      </c>
      <c r="G365" s="14" t="n">
        <v>0.2041</v>
      </c>
      <c r="H365" s="0" t="n">
        <v>0</v>
      </c>
      <c r="I365" s="15" t="n">
        <v>0</v>
      </c>
      <c r="J365" s="0" t="n">
        <v>103</v>
      </c>
      <c r="K365" s="14" t="n">
        <v>0.2435</v>
      </c>
      <c r="M365" s="0" t="s">
        <v>528</v>
      </c>
      <c r="N365" s="0" t="str">
        <f aca="false">IFERROR(VLOOKUP(A365,C$3:K$433,2,FALSE()),"")</f>
        <v/>
      </c>
      <c r="O365" s="0" t="str">
        <f aca="false">IFERROR(VLOOKUP(A365,C$3:K$433,3,FALSE()),"")</f>
        <v/>
      </c>
      <c r="P365" s="0" t="str">
        <f aca="false">IFERROR(VLOOKUP(A365,C$3:K$433,4,FALSE()),"")</f>
        <v/>
      </c>
      <c r="Q365" s="0" t="str">
        <f aca="false">IFERROR(VLOOKUP(A365,C$3:K$433,6,FALSE()),"")</f>
        <v/>
      </c>
      <c r="R365" s="0" t="str">
        <f aca="false">IFERROR(VLOOKUP(A365,C$3:K$433,8,FALSE()),"")</f>
        <v/>
      </c>
      <c r="AB365" s="1"/>
    </row>
    <row r="366" customFormat="false" ht="15" hidden="false" customHeight="false" outlineLevel="0" collapsed="false">
      <c r="A366" s="1" t="s">
        <v>530</v>
      </c>
      <c r="B366" s="1" t="s">
        <v>40</v>
      </c>
      <c r="C366" s="1" t="s">
        <v>917</v>
      </c>
      <c r="D366" s="0" t="s">
        <v>47</v>
      </c>
      <c r="E366" s="0" t="n">
        <v>15</v>
      </c>
      <c r="F366" s="0" t="n">
        <v>0</v>
      </c>
      <c r="G366" s="15" t="n">
        <v>0</v>
      </c>
      <c r="H366" s="0" t="n">
        <v>125</v>
      </c>
      <c r="I366" s="14" t="n">
        <v>0.1149</v>
      </c>
      <c r="J366" s="0" t="n">
        <v>253</v>
      </c>
      <c r="K366" s="14" t="n">
        <v>0.5338</v>
      </c>
      <c r="M366" s="0" t="s">
        <v>530</v>
      </c>
      <c r="N366" s="0" t="str">
        <f aca="false">IFERROR(VLOOKUP(A366,C$3:K$433,2,FALSE()),"")</f>
        <v/>
      </c>
      <c r="O366" s="0" t="str">
        <f aca="false">IFERROR(VLOOKUP(A366,C$3:K$433,3,FALSE()),"")</f>
        <v/>
      </c>
      <c r="P366" s="0" t="str">
        <f aca="false">IFERROR(VLOOKUP(A366,C$3:K$433,4,FALSE()),"")</f>
        <v/>
      </c>
      <c r="Q366" s="0" t="str">
        <f aca="false">IFERROR(VLOOKUP(A366,C$3:K$433,6,FALSE()),"")</f>
        <v/>
      </c>
      <c r="R366" s="0" t="str">
        <f aca="false">IFERROR(VLOOKUP(A366,C$3:K$433,8,FALSE()),"")</f>
        <v/>
      </c>
      <c r="AB366" s="1"/>
    </row>
    <row r="367" customFormat="false" ht="15" hidden="false" customHeight="false" outlineLevel="0" collapsed="false">
      <c r="A367" s="1" t="s">
        <v>531</v>
      </c>
      <c r="B367" s="1" t="s">
        <v>16</v>
      </c>
      <c r="C367" s="1" t="s">
        <v>918</v>
      </c>
      <c r="D367" s="0" t="s">
        <v>85</v>
      </c>
      <c r="E367" s="0" t="n">
        <v>16</v>
      </c>
      <c r="F367" s="0" t="n">
        <v>0</v>
      </c>
      <c r="G367" s="15" t="n">
        <v>0</v>
      </c>
      <c r="H367" s="0" t="n">
        <v>588</v>
      </c>
      <c r="I367" s="14" t="n">
        <v>0.5558</v>
      </c>
      <c r="J367" s="0" t="n">
        <v>81</v>
      </c>
      <c r="K367" s="14" t="n">
        <v>0.1753</v>
      </c>
      <c r="M367" s="0" t="s">
        <v>531</v>
      </c>
      <c r="N367" s="0" t="str">
        <f aca="false">IFERROR(VLOOKUP(A367,C$3:K$433,2,FALSE()),"")</f>
        <v>TE</v>
      </c>
      <c r="O367" s="0" t="n">
        <f aca="false">IFERROR(VLOOKUP(A367,C$3:K$433,3,FALSE()),"")</f>
        <v>16</v>
      </c>
      <c r="P367" s="0" t="n">
        <f aca="false">IFERROR(VLOOKUP(A367,C$3:K$433,4,FALSE()),"")</f>
        <v>906</v>
      </c>
      <c r="Q367" s="0" t="n">
        <f aca="false">IFERROR(VLOOKUP(A367,C$3:K$433,6,FALSE()),"")</f>
        <v>0</v>
      </c>
      <c r="R367" s="0" t="n">
        <f aca="false">IFERROR(VLOOKUP(A367,C$3:K$433,8,FALSE()),"")</f>
        <v>77</v>
      </c>
      <c r="AB367" s="1"/>
    </row>
    <row r="368" customFormat="false" ht="15" hidden="false" customHeight="false" outlineLevel="0" collapsed="false">
      <c r="A368" s="1" t="s">
        <v>532</v>
      </c>
      <c r="B368" s="1" t="s">
        <v>71</v>
      </c>
      <c r="C368" s="1" t="s">
        <v>920</v>
      </c>
      <c r="D368" s="0" t="s">
        <v>16</v>
      </c>
      <c r="E368" s="0" t="n">
        <v>16</v>
      </c>
      <c r="F368" s="0" t="n">
        <v>825</v>
      </c>
      <c r="G368" s="14" t="n">
        <v>0.8576</v>
      </c>
      <c r="H368" s="0" t="n">
        <v>0</v>
      </c>
      <c r="I368" s="15" t="n">
        <v>0</v>
      </c>
      <c r="J368" s="0" t="n">
        <v>55</v>
      </c>
      <c r="K368" s="14" t="n">
        <v>0.1222</v>
      </c>
      <c r="M368" s="0" t="s">
        <v>532</v>
      </c>
      <c r="N368" s="0" t="str">
        <f aca="false">IFERROR(VLOOKUP(A368,C$3:K$433,2,FALSE()),"")</f>
        <v/>
      </c>
      <c r="O368" s="0" t="str">
        <f aca="false">IFERROR(VLOOKUP(A368,C$3:K$433,3,FALSE()),"")</f>
        <v/>
      </c>
      <c r="P368" s="0" t="str">
        <f aca="false">IFERROR(VLOOKUP(A368,C$3:K$433,4,FALSE()),"")</f>
        <v/>
      </c>
      <c r="Q368" s="0" t="str">
        <f aca="false">IFERROR(VLOOKUP(A368,C$3:K$433,6,FALSE()),"")</f>
        <v/>
      </c>
      <c r="R368" s="0" t="str">
        <f aca="false">IFERROR(VLOOKUP(A368,C$3:K$433,8,FALSE()),"")</f>
        <v/>
      </c>
      <c r="AB368" s="1"/>
    </row>
    <row r="369" customFormat="false" ht="15" hidden="false" customHeight="false" outlineLevel="0" collapsed="false">
      <c r="A369" s="1" t="s">
        <v>533</v>
      </c>
      <c r="B369" s="1" t="s">
        <v>76</v>
      </c>
      <c r="C369" s="1" t="s">
        <v>921</v>
      </c>
      <c r="D369" s="0" t="s">
        <v>34</v>
      </c>
      <c r="E369" s="0" t="n">
        <v>16</v>
      </c>
      <c r="F369" s="0" t="n">
        <v>691</v>
      </c>
      <c r="G369" s="14" t="n">
        <v>0.6476</v>
      </c>
      <c r="H369" s="0" t="n">
        <v>0</v>
      </c>
      <c r="I369" s="15" t="n">
        <v>0</v>
      </c>
      <c r="J369" s="0" t="n">
        <v>167</v>
      </c>
      <c r="K369" s="14" t="n">
        <v>0.3501</v>
      </c>
      <c r="M369" s="0" t="s">
        <v>533</v>
      </c>
      <c r="N369" s="0" t="str">
        <f aca="false">IFERROR(VLOOKUP(A369,C$3:K$433,2,FALSE()),"")</f>
        <v/>
      </c>
      <c r="O369" s="0" t="str">
        <f aca="false">IFERROR(VLOOKUP(A369,C$3:K$433,3,FALSE()),"")</f>
        <v/>
      </c>
      <c r="P369" s="0" t="str">
        <f aca="false">IFERROR(VLOOKUP(A369,C$3:K$433,4,FALSE()),"")</f>
        <v/>
      </c>
      <c r="Q369" s="0" t="str">
        <f aca="false">IFERROR(VLOOKUP(A369,C$3:K$433,6,FALSE()),"")</f>
        <v/>
      </c>
      <c r="R369" s="0" t="str">
        <f aca="false">IFERROR(VLOOKUP(A369,C$3:K$433,8,FALSE()),"")</f>
        <v/>
      </c>
      <c r="AB369" s="1"/>
    </row>
    <row r="370" customFormat="false" ht="15" hidden="false" customHeight="false" outlineLevel="0" collapsed="false">
      <c r="A370" s="1" t="s">
        <v>534</v>
      </c>
      <c r="B370" s="1" t="s">
        <v>27</v>
      </c>
      <c r="C370" s="1" t="s">
        <v>929</v>
      </c>
      <c r="D370" s="0" t="s">
        <v>34</v>
      </c>
      <c r="E370" s="0" t="n">
        <v>16</v>
      </c>
      <c r="F370" s="0" t="n">
        <v>851</v>
      </c>
      <c r="G370" s="14" t="n">
        <v>0.8006</v>
      </c>
      <c r="H370" s="0" t="n">
        <v>0</v>
      </c>
      <c r="I370" s="15" t="n">
        <v>0</v>
      </c>
      <c r="J370" s="0" t="n">
        <v>11</v>
      </c>
      <c r="K370" s="14" t="n">
        <v>0.0256</v>
      </c>
      <c r="M370" s="0" t="s">
        <v>534</v>
      </c>
      <c r="N370" s="0" t="str">
        <f aca="false">IFERROR(VLOOKUP(A370,C$3:K$433,2,FALSE()),"")</f>
        <v/>
      </c>
      <c r="O370" s="0" t="str">
        <f aca="false">IFERROR(VLOOKUP(A370,C$3:K$433,3,FALSE()),"")</f>
        <v/>
      </c>
      <c r="P370" s="0" t="str">
        <f aca="false">IFERROR(VLOOKUP(A370,C$3:K$433,4,FALSE()),"")</f>
        <v/>
      </c>
      <c r="Q370" s="0" t="str">
        <f aca="false">IFERROR(VLOOKUP(A370,C$3:K$433,6,FALSE()),"")</f>
        <v/>
      </c>
      <c r="R370" s="0" t="str">
        <f aca="false">IFERROR(VLOOKUP(A370,C$3:K$433,8,FALSE()),"")</f>
        <v/>
      </c>
      <c r="AB370" s="1"/>
    </row>
    <row r="371" customFormat="false" ht="15" hidden="false" customHeight="false" outlineLevel="0" collapsed="false">
      <c r="A371" s="1" t="s">
        <v>535</v>
      </c>
      <c r="B371" s="1" t="s">
        <v>24</v>
      </c>
      <c r="C371" s="1" t="s">
        <v>937</v>
      </c>
      <c r="D371" s="0" t="s">
        <v>1003</v>
      </c>
      <c r="E371" s="0" t="n">
        <v>14</v>
      </c>
      <c r="F371" s="0" t="n">
        <v>0</v>
      </c>
      <c r="G371" s="15" t="n">
        <v>0</v>
      </c>
      <c r="H371" s="0" t="n">
        <v>483</v>
      </c>
      <c r="I371" s="14" t="n">
        <v>0.46</v>
      </c>
      <c r="J371" s="0" t="n">
        <v>10</v>
      </c>
      <c r="K371" s="14" t="n">
        <v>0.0236</v>
      </c>
      <c r="M371" s="0" t="s">
        <v>535</v>
      </c>
      <c r="N371" s="0" t="str">
        <f aca="false">IFERROR(VLOOKUP(A371,C$3:K$433,2,FALSE()),"")</f>
        <v/>
      </c>
      <c r="O371" s="0" t="str">
        <f aca="false">IFERROR(VLOOKUP(A371,C$3:K$433,3,FALSE()),"")</f>
        <v/>
      </c>
      <c r="P371" s="0" t="str">
        <f aca="false">IFERROR(VLOOKUP(A371,C$3:K$433,4,FALSE()),"")</f>
        <v/>
      </c>
      <c r="Q371" s="0" t="str">
        <f aca="false">IFERROR(VLOOKUP(A371,C$3:K$433,6,FALSE()),"")</f>
        <v/>
      </c>
      <c r="R371" s="0" t="str">
        <f aca="false">IFERROR(VLOOKUP(A371,C$3:K$433,8,FALSE()),"")</f>
        <v/>
      </c>
      <c r="AB371" s="1"/>
    </row>
    <row r="372" customFormat="false" ht="15" hidden="false" customHeight="false" outlineLevel="0" collapsed="false">
      <c r="A372" s="1" t="s">
        <v>536</v>
      </c>
      <c r="B372" s="1" t="s">
        <v>40</v>
      </c>
      <c r="C372" s="1" t="s">
        <v>938</v>
      </c>
      <c r="D372" s="0" t="s">
        <v>16</v>
      </c>
      <c r="E372" s="0" t="n">
        <v>16</v>
      </c>
      <c r="F372" s="0" t="n">
        <v>21</v>
      </c>
      <c r="G372" s="14" t="n">
        <v>0.0194</v>
      </c>
      <c r="H372" s="0" t="n">
        <v>0</v>
      </c>
      <c r="I372" s="15" t="n">
        <v>0</v>
      </c>
      <c r="J372" s="0" t="n">
        <v>312</v>
      </c>
      <c r="K372" s="14" t="n">
        <v>0.6638</v>
      </c>
      <c r="M372" s="0" t="s">
        <v>536</v>
      </c>
      <c r="N372" s="0" t="str">
        <f aca="false">IFERROR(VLOOKUP(A372,C$3:K$433,2,FALSE()),"")</f>
        <v/>
      </c>
      <c r="O372" s="0" t="str">
        <f aca="false">IFERROR(VLOOKUP(A372,C$3:K$433,3,FALSE()),"")</f>
        <v/>
      </c>
      <c r="P372" s="0" t="str">
        <f aca="false">IFERROR(VLOOKUP(A372,C$3:K$433,4,FALSE()),"")</f>
        <v/>
      </c>
      <c r="Q372" s="0" t="str">
        <f aca="false">IFERROR(VLOOKUP(A372,C$3:K$433,6,FALSE()),"")</f>
        <v/>
      </c>
      <c r="R372" s="0" t="str">
        <f aca="false">IFERROR(VLOOKUP(A372,C$3:K$433,8,FALSE()),"")</f>
        <v/>
      </c>
      <c r="AB372" s="1"/>
    </row>
    <row r="373" customFormat="false" ht="15" hidden="false" customHeight="false" outlineLevel="0" collapsed="false">
      <c r="A373" s="1" t="s">
        <v>537</v>
      </c>
      <c r="B373" s="1" t="s">
        <v>71</v>
      </c>
      <c r="C373" s="1" t="s">
        <v>944</v>
      </c>
      <c r="D373" s="0" t="s">
        <v>16</v>
      </c>
      <c r="E373" s="0" t="n">
        <v>3</v>
      </c>
      <c r="F373" s="0" t="n">
        <v>101</v>
      </c>
      <c r="G373" s="14" t="n">
        <v>0.0975</v>
      </c>
      <c r="H373" s="0" t="n">
        <v>0</v>
      </c>
      <c r="I373" s="15" t="n">
        <v>0</v>
      </c>
      <c r="J373" s="0" t="n">
        <v>17</v>
      </c>
      <c r="K373" s="14" t="n">
        <v>0.0362</v>
      </c>
      <c r="M373" s="0" t="s">
        <v>537</v>
      </c>
      <c r="N373" s="0" t="str">
        <f aca="false">IFERROR(VLOOKUP(A373,C$3:K$433,2,FALSE()),"")</f>
        <v>LS</v>
      </c>
      <c r="O373" s="0" t="n">
        <f aca="false">IFERROR(VLOOKUP(A373,C$3:K$433,3,FALSE()),"")</f>
        <v>16</v>
      </c>
      <c r="P373" s="0" t="n">
        <f aca="false">IFERROR(VLOOKUP(A373,C$3:K$433,4,FALSE()),"")</f>
        <v>0</v>
      </c>
      <c r="Q373" s="0" t="n">
        <f aca="false">IFERROR(VLOOKUP(A373,C$3:K$433,6,FALSE()),"")</f>
        <v>0</v>
      </c>
      <c r="R373" s="0" t="n">
        <f aca="false">IFERROR(VLOOKUP(A373,C$3:K$433,8,FALSE()),"")</f>
        <v>147</v>
      </c>
      <c r="AB373" s="1"/>
    </row>
    <row r="374" customFormat="false" ht="15" hidden="false" customHeight="false" outlineLevel="0" collapsed="false">
      <c r="A374" s="1" t="s">
        <v>539</v>
      </c>
      <c r="B374" s="1" t="s">
        <v>40</v>
      </c>
      <c r="C374" s="1" t="s">
        <v>946</v>
      </c>
      <c r="D374" s="0" t="s">
        <v>85</v>
      </c>
      <c r="E374" s="0" t="n">
        <v>8</v>
      </c>
      <c r="F374" s="0" t="n">
        <v>0</v>
      </c>
      <c r="G374" s="15" t="n">
        <v>0</v>
      </c>
      <c r="H374" s="0" t="n">
        <v>203</v>
      </c>
      <c r="I374" s="14" t="n">
        <v>0.1819</v>
      </c>
      <c r="J374" s="0" t="n">
        <v>2</v>
      </c>
      <c r="K374" s="14" t="n">
        <v>0.0043</v>
      </c>
      <c r="M374" s="0" t="s">
        <v>539</v>
      </c>
      <c r="N374" s="0" t="str">
        <f aca="false">IFERROR(VLOOKUP(A374,C$3:K$433,2,FALSE()),"")</f>
        <v/>
      </c>
      <c r="O374" s="0" t="str">
        <f aca="false">IFERROR(VLOOKUP(A374,C$3:K$433,3,FALSE()),"")</f>
        <v/>
      </c>
      <c r="P374" s="0" t="str">
        <f aca="false">IFERROR(VLOOKUP(A374,C$3:K$433,4,FALSE()),"")</f>
        <v/>
      </c>
      <c r="Q374" s="0" t="str">
        <f aca="false">IFERROR(VLOOKUP(A374,C$3:K$433,6,FALSE()),"")</f>
        <v/>
      </c>
      <c r="R374" s="0" t="str">
        <f aca="false">IFERROR(VLOOKUP(A374,C$3:K$433,8,FALSE()),"")</f>
        <v/>
      </c>
      <c r="AB374" s="1"/>
    </row>
    <row r="375" customFormat="false" ht="15" hidden="false" customHeight="false" outlineLevel="0" collapsed="false">
      <c r="A375" s="1" t="s">
        <v>540</v>
      </c>
      <c r="B375" s="1" t="s">
        <v>80</v>
      </c>
      <c r="C375" s="1" t="s">
        <v>946</v>
      </c>
      <c r="D375" s="0" t="s">
        <v>85</v>
      </c>
      <c r="E375" s="0" t="n">
        <v>5</v>
      </c>
      <c r="F375" s="0" t="n">
        <v>0</v>
      </c>
      <c r="G375" s="15" t="n">
        <v>0</v>
      </c>
      <c r="H375" s="0" t="n">
        <v>103</v>
      </c>
      <c r="I375" s="14" t="n">
        <v>0.0916</v>
      </c>
      <c r="J375" s="0" t="n">
        <v>0</v>
      </c>
      <c r="K375" s="15" t="n">
        <v>0</v>
      </c>
      <c r="M375" s="0" t="s">
        <v>540</v>
      </c>
      <c r="N375" s="0" t="str">
        <f aca="false">IFERROR(VLOOKUP(A375,C$3:K$433,2,FALSE()),"")</f>
        <v/>
      </c>
      <c r="O375" s="0" t="str">
        <f aca="false">IFERROR(VLOOKUP(A375,C$3:K$433,3,FALSE()),"")</f>
        <v/>
      </c>
      <c r="P375" s="0" t="str">
        <f aca="false">IFERROR(VLOOKUP(A375,C$3:K$433,4,FALSE()),"")</f>
        <v/>
      </c>
      <c r="Q375" s="0" t="str">
        <f aca="false">IFERROR(VLOOKUP(A375,C$3:K$433,6,FALSE()),"")</f>
        <v/>
      </c>
      <c r="R375" s="0" t="str">
        <f aca="false">IFERROR(VLOOKUP(A375,C$3:K$433,8,FALSE()),"")</f>
        <v/>
      </c>
      <c r="AB375" s="1"/>
    </row>
    <row r="376" customFormat="false" ht="15" hidden="false" customHeight="false" outlineLevel="0" collapsed="false">
      <c r="A376" s="1" t="s">
        <v>541</v>
      </c>
      <c r="B376" s="1" t="s">
        <v>27</v>
      </c>
      <c r="C376" s="1" t="s">
        <v>947</v>
      </c>
      <c r="D376" s="0" t="s">
        <v>85</v>
      </c>
      <c r="E376" s="0" t="n">
        <v>11</v>
      </c>
      <c r="F376" s="0" t="n">
        <v>0</v>
      </c>
      <c r="G376" s="15" t="n">
        <v>0</v>
      </c>
      <c r="H376" s="0" t="n">
        <v>249</v>
      </c>
      <c r="I376" s="14" t="n">
        <v>0.2351</v>
      </c>
      <c r="J376" s="0" t="n">
        <v>17</v>
      </c>
      <c r="K376" s="14" t="n">
        <v>0.0355</v>
      </c>
      <c r="M376" s="0" t="s">
        <v>541</v>
      </c>
      <c r="N376" s="0" t="str">
        <f aca="false">IFERROR(VLOOKUP(A376,C$3:K$433,2,FALSE()),"")</f>
        <v/>
      </c>
      <c r="O376" s="0" t="str">
        <f aca="false">IFERROR(VLOOKUP(A376,C$3:K$433,3,FALSE()),"")</f>
        <v/>
      </c>
      <c r="P376" s="0" t="str">
        <f aca="false">IFERROR(VLOOKUP(A376,C$3:K$433,4,FALSE()),"")</f>
        <v/>
      </c>
      <c r="Q376" s="0" t="str">
        <f aca="false">IFERROR(VLOOKUP(A376,C$3:K$433,6,FALSE()),"")</f>
        <v/>
      </c>
      <c r="R376" s="0" t="str">
        <f aca="false">IFERROR(VLOOKUP(A376,C$3:K$433,8,FALSE()),"")</f>
        <v/>
      </c>
      <c r="AB376" s="1"/>
    </row>
    <row r="377" customFormat="false" ht="15" hidden="false" customHeight="false" outlineLevel="0" collapsed="false">
      <c r="A377" s="1" t="s">
        <v>543</v>
      </c>
      <c r="B377" s="1" t="s">
        <v>85</v>
      </c>
      <c r="C377" s="1" t="s">
        <v>952</v>
      </c>
      <c r="D377" s="0" t="s">
        <v>1003</v>
      </c>
      <c r="E377" s="0" t="n">
        <v>7</v>
      </c>
      <c r="F377" s="0" t="n">
        <v>0</v>
      </c>
      <c r="G377" s="15" t="n">
        <v>0</v>
      </c>
      <c r="H377" s="0" t="n">
        <v>394</v>
      </c>
      <c r="I377" s="14" t="n">
        <v>0.3595</v>
      </c>
      <c r="J377" s="0" t="n">
        <v>72</v>
      </c>
      <c r="K377" s="14" t="n">
        <v>0.1513</v>
      </c>
      <c r="M377" s="0" t="s">
        <v>543</v>
      </c>
      <c r="N377" s="0" t="str">
        <f aca="false">IFERROR(VLOOKUP(A377,C$3:K$433,2,FALSE()),"")</f>
        <v>DT</v>
      </c>
      <c r="O377" s="0" t="n">
        <f aca="false">IFERROR(VLOOKUP(A377,C$3:K$433,3,FALSE()),"")</f>
        <v>7</v>
      </c>
      <c r="P377" s="0" t="n">
        <f aca="false">IFERROR(VLOOKUP(A377,C$3:K$433,4,FALSE()),"")</f>
        <v>0</v>
      </c>
      <c r="Q377" s="0" t="n">
        <f aca="false">IFERROR(VLOOKUP(A377,C$3:K$433,6,FALSE()),"")</f>
        <v>96</v>
      </c>
      <c r="R377" s="0" t="n">
        <f aca="false">IFERROR(VLOOKUP(A377,C$3:K$433,8,FALSE()),"")</f>
        <v>14</v>
      </c>
      <c r="AB377" s="1"/>
    </row>
    <row r="378" customFormat="false" ht="15" hidden="false" customHeight="false" outlineLevel="0" collapsed="false">
      <c r="A378" s="1" t="s">
        <v>544</v>
      </c>
      <c r="B378" s="1" t="s">
        <v>40</v>
      </c>
      <c r="C378" s="1" t="s">
        <v>954</v>
      </c>
      <c r="D378" s="0" t="s">
        <v>40</v>
      </c>
      <c r="E378" s="0" t="n">
        <v>8</v>
      </c>
      <c r="F378" s="0" t="n">
        <v>65</v>
      </c>
      <c r="G378" s="14" t="n">
        <v>0.0624</v>
      </c>
      <c r="H378" s="0" t="n">
        <v>0</v>
      </c>
      <c r="I378" s="15" t="n">
        <v>0</v>
      </c>
      <c r="J378" s="0" t="n">
        <v>155</v>
      </c>
      <c r="K378" s="14" t="n">
        <v>0.3291</v>
      </c>
      <c r="M378" s="0" t="s">
        <v>544</v>
      </c>
      <c r="N378" s="0" t="str">
        <f aca="false">IFERROR(VLOOKUP(A378,C$3:K$433,2,FALSE()),"")</f>
        <v/>
      </c>
      <c r="O378" s="0" t="str">
        <f aca="false">IFERROR(VLOOKUP(A378,C$3:K$433,3,FALSE()),"")</f>
        <v/>
      </c>
      <c r="P378" s="0" t="str">
        <f aca="false">IFERROR(VLOOKUP(A378,C$3:K$433,4,FALSE()),"")</f>
        <v/>
      </c>
      <c r="Q378" s="0" t="str">
        <f aca="false">IFERROR(VLOOKUP(A378,C$3:K$433,6,FALSE()),"")</f>
        <v/>
      </c>
      <c r="R378" s="0" t="str">
        <f aca="false">IFERROR(VLOOKUP(A378,C$3:K$433,8,FALSE()),"")</f>
        <v/>
      </c>
      <c r="AB378" s="1"/>
    </row>
    <row r="379" customFormat="false" ht="15" hidden="false" customHeight="false" outlineLevel="0" collapsed="false">
      <c r="A379" s="1" t="s">
        <v>546</v>
      </c>
      <c r="B379" s="1" t="s">
        <v>30</v>
      </c>
      <c r="C379" s="1" t="s">
        <v>958</v>
      </c>
      <c r="D379" s="0" t="s">
        <v>1003</v>
      </c>
      <c r="E379" s="0" t="n">
        <v>14</v>
      </c>
      <c r="F379" s="0" t="n">
        <v>0</v>
      </c>
      <c r="G379" s="15" t="n">
        <v>0</v>
      </c>
      <c r="H379" s="0" t="n">
        <v>532</v>
      </c>
      <c r="I379" s="14" t="n">
        <v>0.4867</v>
      </c>
      <c r="J379" s="0" t="n">
        <v>69</v>
      </c>
      <c r="K379" s="14" t="n">
        <v>0.1468</v>
      </c>
      <c r="M379" s="0" t="s">
        <v>546</v>
      </c>
      <c r="N379" s="0" t="str">
        <f aca="false">IFERROR(VLOOKUP(A379,C$3:K$433,2,FALSE()),"")</f>
        <v/>
      </c>
      <c r="O379" s="0" t="str">
        <f aca="false">IFERROR(VLOOKUP(A379,C$3:K$433,3,FALSE()),"")</f>
        <v/>
      </c>
      <c r="P379" s="0" t="str">
        <f aca="false">IFERROR(VLOOKUP(A379,C$3:K$433,4,FALSE()),"")</f>
        <v/>
      </c>
      <c r="Q379" s="0" t="str">
        <f aca="false">IFERROR(VLOOKUP(A379,C$3:K$433,6,FALSE()),"")</f>
        <v/>
      </c>
      <c r="R379" s="0" t="str">
        <f aca="false">IFERROR(VLOOKUP(A379,C$3:K$433,8,FALSE()),"")</f>
        <v/>
      </c>
      <c r="AB379" s="1"/>
    </row>
    <row r="380" customFormat="false" ht="15" hidden="false" customHeight="false" outlineLevel="0" collapsed="false">
      <c r="A380" s="1" t="s">
        <v>547</v>
      </c>
      <c r="B380" s="1" t="s">
        <v>13</v>
      </c>
      <c r="C380" s="1" t="s">
        <v>959</v>
      </c>
      <c r="D380" s="0" t="s">
        <v>1003</v>
      </c>
      <c r="E380" s="0" t="n">
        <v>16</v>
      </c>
      <c r="F380" s="0" t="n">
        <v>0</v>
      </c>
      <c r="G380" s="15" t="n">
        <v>0</v>
      </c>
      <c r="H380" s="0" t="n">
        <v>135</v>
      </c>
      <c r="I380" s="14" t="n">
        <v>0.1366</v>
      </c>
      <c r="J380" s="0" t="n">
        <v>274</v>
      </c>
      <c r="K380" s="14" t="n">
        <v>0.6009</v>
      </c>
      <c r="M380" s="0" t="s">
        <v>547</v>
      </c>
      <c r="N380" s="0" t="str">
        <f aca="false">IFERROR(VLOOKUP(A380,C$3:K$433,2,FALSE()),"")</f>
        <v>G</v>
      </c>
      <c r="O380" s="0" t="n">
        <f aca="false">IFERROR(VLOOKUP(A380,C$3:K$433,3,FALSE()),"")</f>
        <v>4</v>
      </c>
      <c r="P380" s="0" t="n">
        <f aca="false">IFERROR(VLOOKUP(A380,C$3:K$433,4,FALSE()),"")</f>
        <v>256</v>
      </c>
      <c r="Q380" s="0" t="n">
        <f aca="false">IFERROR(VLOOKUP(A380,C$3:K$433,6,FALSE()),"")</f>
        <v>0</v>
      </c>
      <c r="R380" s="0" t="n">
        <f aca="false">IFERROR(VLOOKUP(A380,C$3:K$433,8,FALSE()),"")</f>
        <v>16</v>
      </c>
      <c r="AB380" s="1"/>
    </row>
    <row r="381" customFormat="false" ht="15" hidden="false" customHeight="false" outlineLevel="0" collapsed="false">
      <c r="A381" s="1" t="s">
        <v>548</v>
      </c>
      <c r="B381" s="1" t="s">
        <v>19</v>
      </c>
      <c r="C381" s="0"/>
      <c r="M381" s="0" t="s">
        <v>548</v>
      </c>
      <c r="N381" s="0" t="str">
        <f aca="false">IFERROR(VLOOKUP(A381,C$3:K$433,2,FALSE()),"")</f>
        <v>LB</v>
      </c>
      <c r="O381" s="0" t="n">
        <f aca="false">IFERROR(VLOOKUP(A381,C$3:K$433,3,FALSE()),"")</f>
        <v>11</v>
      </c>
      <c r="P381" s="0" t="n">
        <f aca="false">IFERROR(VLOOKUP(A381,C$3:K$433,4,FALSE()),"")</f>
        <v>0</v>
      </c>
      <c r="Q381" s="0" t="n">
        <f aca="false">IFERROR(VLOOKUP(A381,C$3:K$433,6,FALSE()),"")</f>
        <v>136</v>
      </c>
      <c r="R381" s="0" t="n">
        <f aca="false">IFERROR(VLOOKUP(A381,C$3:K$433,8,FALSE()),"")</f>
        <v>193</v>
      </c>
    </row>
    <row r="382" customFormat="false" ht="15" hidden="false" customHeight="false" outlineLevel="0" collapsed="false">
      <c r="A382" s="1" t="s">
        <v>549</v>
      </c>
      <c r="B382" s="1" t="s">
        <v>13</v>
      </c>
      <c r="G382" s="15"/>
      <c r="I382" s="14"/>
      <c r="K382" s="14"/>
      <c r="M382" s="0" t="s">
        <v>549</v>
      </c>
      <c r="N382" s="0" t="str">
        <f aca="false">IFERROR(VLOOKUP(A382,C$3:K$433,2,FALSE()),"")</f>
        <v>G</v>
      </c>
      <c r="O382" s="0" t="n">
        <f aca="false">IFERROR(VLOOKUP(A382,C$3:K$433,3,FALSE()),"")</f>
        <v>13</v>
      </c>
      <c r="P382" s="0" t="n">
        <f aca="false">IFERROR(VLOOKUP(A382,C$3:K$433,4,FALSE()),"")</f>
        <v>124</v>
      </c>
      <c r="Q382" s="0" t="n">
        <f aca="false">IFERROR(VLOOKUP(A382,C$3:K$433,6,FALSE()),"")</f>
        <v>0</v>
      </c>
      <c r="R382" s="0" t="n">
        <f aca="false">IFERROR(VLOOKUP(A382,C$3:K$433,8,FALSE()),"")</f>
        <v>108</v>
      </c>
      <c r="AB382" s="1"/>
    </row>
    <row r="383" customFormat="false" ht="15" hidden="false" customHeight="false" outlineLevel="0" collapsed="false">
      <c r="A383" s="1" t="s">
        <v>550</v>
      </c>
      <c r="B383" s="1" t="s">
        <v>47</v>
      </c>
      <c r="G383" s="15"/>
      <c r="I383" s="14"/>
      <c r="K383" s="14"/>
      <c r="M383" s="0" t="s">
        <v>550</v>
      </c>
      <c r="N383" s="0" t="str">
        <f aca="false">IFERROR(VLOOKUP(A383,C$3:K$433,2,FALSE()),"")</f>
        <v/>
      </c>
      <c r="O383" s="0" t="str">
        <f aca="false">IFERROR(VLOOKUP(A383,C$3:K$433,3,FALSE()),"")</f>
        <v/>
      </c>
      <c r="P383" s="0" t="str">
        <f aca="false">IFERROR(VLOOKUP(A383,C$3:K$433,4,FALSE()),"")</f>
        <v/>
      </c>
      <c r="Q383" s="0" t="str">
        <f aca="false">IFERROR(VLOOKUP(A383,C$3:K$433,6,FALSE()),"")</f>
        <v/>
      </c>
      <c r="R383" s="0" t="str">
        <f aca="false">IFERROR(VLOOKUP(A383,C$3:K$433,8,FALSE()),"")</f>
        <v/>
      </c>
      <c r="AB383" s="1"/>
    </row>
    <row r="384" customFormat="false" ht="15" hidden="false" customHeight="false" outlineLevel="0" collapsed="false">
      <c r="A384" s="1" t="s">
        <v>551</v>
      </c>
      <c r="B384" s="1" t="s">
        <v>55</v>
      </c>
      <c r="G384" s="14"/>
      <c r="I384" s="14"/>
      <c r="K384" s="15"/>
      <c r="M384" s="0" t="s">
        <v>551</v>
      </c>
      <c r="N384" s="0" t="str">
        <f aca="false">IFERROR(VLOOKUP(A384,C$3:K$433,2,FALSE()),"")</f>
        <v/>
      </c>
      <c r="O384" s="0" t="str">
        <f aca="false">IFERROR(VLOOKUP(A384,C$3:K$433,3,FALSE()),"")</f>
        <v/>
      </c>
      <c r="P384" s="0" t="str">
        <f aca="false">IFERROR(VLOOKUP(A384,C$3:K$433,4,FALSE()),"")</f>
        <v/>
      </c>
      <c r="Q384" s="0" t="str">
        <f aca="false">IFERROR(VLOOKUP(A384,C$3:K$433,6,FALSE()),"")</f>
        <v/>
      </c>
      <c r="R384" s="0" t="str">
        <f aca="false">IFERROR(VLOOKUP(A384,C$3:K$433,8,FALSE()),"")</f>
        <v/>
      </c>
      <c r="AB384" s="1"/>
    </row>
    <row r="385" customFormat="false" ht="15" hidden="false" customHeight="false" outlineLevel="0" collapsed="false">
      <c r="A385" s="1" t="s">
        <v>552</v>
      </c>
      <c r="B385" s="1" t="s">
        <v>37</v>
      </c>
      <c r="G385" s="15"/>
      <c r="I385" s="14"/>
      <c r="K385" s="14"/>
      <c r="M385" s="0" t="s">
        <v>552</v>
      </c>
      <c r="N385" s="0" t="str">
        <f aca="false">IFERROR(VLOOKUP(A385,C$3:K$433,2,FALSE()),"")</f>
        <v/>
      </c>
      <c r="O385" s="0" t="str">
        <f aca="false">IFERROR(VLOOKUP(A385,C$3:K$433,3,FALSE()),"")</f>
        <v/>
      </c>
      <c r="P385" s="0" t="str">
        <f aca="false">IFERROR(VLOOKUP(A385,C$3:K$433,4,FALSE()),"")</f>
        <v/>
      </c>
      <c r="Q385" s="0" t="str">
        <f aca="false">IFERROR(VLOOKUP(A385,C$3:K$433,6,FALSE()),"")</f>
        <v/>
      </c>
      <c r="R385" s="0" t="str">
        <f aca="false">IFERROR(VLOOKUP(A385,C$3:K$433,8,FALSE()),"")</f>
        <v/>
      </c>
      <c r="AB385" s="1"/>
    </row>
    <row r="386" customFormat="false" ht="15" hidden="false" customHeight="false" outlineLevel="0" collapsed="false">
      <c r="A386" s="1" t="s">
        <v>553</v>
      </c>
      <c r="B386" s="1" t="s">
        <v>24</v>
      </c>
      <c r="G386" s="14"/>
      <c r="I386" s="15"/>
      <c r="K386" s="15"/>
      <c r="M386" s="0" t="s">
        <v>553</v>
      </c>
      <c r="N386" s="0" t="str">
        <f aca="false">IFERROR(VLOOKUP(A386,C$3:K$433,2,FALSE()),"")</f>
        <v>LB</v>
      </c>
      <c r="O386" s="0" t="n">
        <f aca="false">IFERROR(VLOOKUP(A386,C$3:K$433,3,FALSE()),"")</f>
        <v>7</v>
      </c>
      <c r="P386" s="0" t="n">
        <f aca="false">IFERROR(VLOOKUP(A386,C$3:K$433,4,FALSE()),"")</f>
        <v>0</v>
      </c>
      <c r="Q386" s="0" t="n">
        <f aca="false">IFERROR(VLOOKUP(A386,C$3:K$433,6,FALSE()),"")</f>
        <v>268</v>
      </c>
      <c r="R386" s="0" t="n">
        <f aca="false">IFERROR(VLOOKUP(A386,C$3:K$433,8,FALSE()),"")</f>
        <v>19</v>
      </c>
      <c r="AB386" s="1"/>
    </row>
    <row r="387" customFormat="false" ht="15" hidden="false" customHeight="false" outlineLevel="0" collapsed="false">
      <c r="A387" s="1" t="s">
        <v>554</v>
      </c>
      <c r="B387" s="1" t="s">
        <v>85</v>
      </c>
      <c r="G387" s="15"/>
      <c r="I387" s="15"/>
      <c r="K387" s="14"/>
      <c r="M387" s="0" t="s">
        <v>554</v>
      </c>
      <c r="N387" s="0" t="str">
        <f aca="false">IFERROR(VLOOKUP(A387,C$3:K$433,2,FALSE()),"")</f>
        <v>DT</v>
      </c>
      <c r="O387" s="0" t="n">
        <f aca="false">IFERROR(VLOOKUP(A387,C$3:K$433,3,FALSE()),"")</f>
        <v>13</v>
      </c>
      <c r="P387" s="0" t="n">
        <f aca="false">IFERROR(VLOOKUP(A387,C$3:K$433,4,FALSE()),"")</f>
        <v>0</v>
      </c>
      <c r="Q387" s="0" t="n">
        <f aca="false">IFERROR(VLOOKUP(A387,C$3:K$433,6,FALSE()),"")</f>
        <v>402</v>
      </c>
      <c r="R387" s="0" t="n">
        <f aca="false">IFERROR(VLOOKUP(A387,C$3:K$433,8,FALSE()),"")</f>
        <v>57</v>
      </c>
      <c r="AB387" s="1"/>
    </row>
    <row r="388" customFormat="false" ht="15" hidden="false" customHeight="false" outlineLevel="0" collapsed="false">
      <c r="A388" s="1" t="s">
        <v>555</v>
      </c>
      <c r="B388" s="1" t="s">
        <v>30</v>
      </c>
      <c r="G388" s="15"/>
      <c r="I388" s="14"/>
      <c r="K388" s="14"/>
      <c r="M388" s="0" t="s">
        <v>555</v>
      </c>
      <c r="N388" s="0" t="str">
        <f aca="false">IFERROR(VLOOKUP(A388,C$3:K$433,2,FALSE()),"")</f>
        <v>SS</v>
      </c>
      <c r="O388" s="0" t="n">
        <f aca="false">IFERROR(VLOOKUP(A388,C$3:K$433,3,FALSE()),"")</f>
        <v>16</v>
      </c>
      <c r="P388" s="0" t="n">
        <f aca="false">IFERROR(VLOOKUP(A388,C$3:K$433,4,FALSE()),"")</f>
        <v>0</v>
      </c>
      <c r="Q388" s="0" t="n">
        <f aca="false">IFERROR(VLOOKUP(A388,C$3:K$433,6,FALSE()),"")</f>
        <v>272</v>
      </c>
      <c r="R388" s="0" t="n">
        <f aca="false">IFERROR(VLOOKUP(A388,C$3:K$433,8,FALSE()),"")</f>
        <v>309</v>
      </c>
      <c r="AB388" s="1"/>
    </row>
    <row r="389" customFormat="false" ht="15" hidden="false" customHeight="false" outlineLevel="0" collapsed="false">
      <c r="A389" s="1" t="s">
        <v>556</v>
      </c>
      <c r="B389" s="1" t="s">
        <v>34</v>
      </c>
      <c r="G389" s="15"/>
      <c r="I389" s="14"/>
      <c r="K389" s="14"/>
      <c r="M389" s="0" t="s">
        <v>556</v>
      </c>
      <c r="N389" s="0" t="str">
        <f aca="false">IFERROR(VLOOKUP(A389,C$3:K$433,2,FALSE()),"")</f>
        <v>WR</v>
      </c>
      <c r="O389" s="0" t="n">
        <f aca="false">IFERROR(VLOOKUP(A389,C$3:K$433,3,FALSE()),"")</f>
        <v>10</v>
      </c>
      <c r="P389" s="0" t="n">
        <f aca="false">IFERROR(VLOOKUP(A389,C$3:K$433,4,FALSE()),"")</f>
        <v>258</v>
      </c>
      <c r="Q389" s="0" t="n">
        <f aca="false">IFERROR(VLOOKUP(A389,C$3:K$433,6,FALSE()),"")</f>
        <v>0</v>
      </c>
      <c r="R389" s="0" t="n">
        <f aca="false">IFERROR(VLOOKUP(A389,C$3:K$433,8,FALSE()),"")</f>
        <v>104</v>
      </c>
      <c r="AB389" s="1"/>
    </row>
    <row r="390" customFormat="false" ht="15" hidden="false" customHeight="false" outlineLevel="0" collapsed="false">
      <c r="A390" s="1" t="s">
        <v>557</v>
      </c>
      <c r="B390" s="1" t="s">
        <v>55</v>
      </c>
      <c r="G390" s="14"/>
      <c r="I390" s="15"/>
      <c r="K390" s="14"/>
      <c r="M390" s="0" t="s">
        <v>557</v>
      </c>
      <c r="N390" s="0" t="str">
        <f aca="false">IFERROR(VLOOKUP(A390,C$3:K$433,2,FALSE()),"")</f>
        <v>DE</v>
      </c>
      <c r="O390" s="0" t="n">
        <f aca="false">IFERROR(VLOOKUP(A390,C$3:K$433,3,FALSE()),"")</f>
        <v>1</v>
      </c>
      <c r="P390" s="0" t="n">
        <f aca="false">IFERROR(VLOOKUP(A390,C$3:K$433,4,FALSE()),"")</f>
        <v>0</v>
      </c>
      <c r="Q390" s="0" t="n">
        <f aca="false">IFERROR(VLOOKUP(A390,C$3:K$433,6,FALSE()),"")</f>
        <v>11</v>
      </c>
      <c r="R390" s="0" t="n">
        <f aca="false">IFERROR(VLOOKUP(A390,C$3:K$433,8,FALSE()),"")</f>
        <v>16</v>
      </c>
      <c r="AB390" s="1"/>
    </row>
    <row r="391" customFormat="false" ht="15" hidden="false" customHeight="false" outlineLevel="0" collapsed="false">
      <c r="A391" s="1" t="s">
        <v>558</v>
      </c>
      <c r="B391" s="1" t="s">
        <v>40</v>
      </c>
      <c r="G391" s="15"/>
      <c r="I391" s="14"/>
      <c r="K391" s="14"/>
      <c r="M391" s="0" t="s">
        <v>558</v>
      </c>
      <c r="N391" s="0" t="str">
        <f aca="false">IFERROR(VLOOKUP(A391,C$3:K$433,2,FALSE()),"")</f>
        <v/>
      </c>
      <c r="O391" s="0" t="str">
        <f aca="false">IFERROR(VLOOKUP(A391,C$3:K$433,3,FALSE()),"")</f>
        <v/>
      </c>
      <c r="P391" s="0" t="str">
        <f aca="false">IFERROR(VLOOKUP(A391,C$3:K$433,4,FALSE()),"")</f>
        <v/>
      </c>
      <c r="Q391" s="0" t="str">
        <f aca="false">IFERROR(VLOOKUP(A391,C$3:K$433,6,FALSE()),"")</f>
        <v/>
      </c>
      <c r="R391" s="0" t="str">
        <f aca="false">IFERROR(VLOOKUP(A391,C$3:K$433,8,FALSE()),"")</f>
        <v/>
      </c>
      <c r="AB391" s="1"/>
    </row>
    <row r="392" customFormat="false" ht="15" hidden="false" customHeight="false" outlineLevel="0" collapsed="false">
      <c r="A392" s="1" t="s">
        <v>559</v>
      </c>
      <c r="B392" s="1" t="s">
        <v>68</v>
      </c>
      <c r="G392" s="14"/>
      <c r="I392" s="15"/>
      <c r="K392" s="14"/>
      <c r="M392" s="0" t="s">
        <v>559</v>
      </c>
      <c r="N392" s="0" t="str">
        <f aca="false">IFERROR(VLOOKUP(A392,C$3:K$433,2,FALSE()),"")</f>
        <v/>
      </c>
      <c r="O392" s="0" t="str">
        <f aca="false">IFERROR(VLOOKUP(A392,C$3:K$433,3,FALSE()),"")</f>
        <v/>
      </c>
      <c r="P392" s="0" t="str">
        <f aca="false">IFERROR(VLOOKUP(A392,C$3:K$433,4,FALSE()),"")</f>
        <v/>
      </c>
      <c r="Q392" s="0" t="str">
        <f aca="false">IFERROR(VLOOKUP(A392,C$3:K$433,6,FALSE()),"")</f>
        <v/>
      </c>
      <c r="R392" s="0" t="str">
        <f aca="false">IFERROR(VLOOKUP(A392,C$3:K$433,8,FALSE()),"")</f>
        <v/>
      </c>
      <c r="AB392" s="1"/>
    </row>
    <row r="393" customFormat="false" ht="15" hidden="false" customHeight="false" outlineLevel="0" collapsed="false">
      <c r="A393" s="1" t="s">
        <v>561</v>
      </c>
      <c r="B393" s="1" t="s">
        <v>34</v>
      </c>
      <c r="G393" s="14"/>
      <c r="I393" s="15"/>
      <c r="K393" s="15"/>
      <c r="M393" s="0" t="s">
        <v>561</v>
      </c>
      <c r="N393" s="0" t="str">
        <f aca="false">IFERROR(VLOOKUP(A393,C$3:K$433,2,FALSE()),"")</f>
        <v/>
      </c>
      <c r="O393" s="0" t="str">
        <f aca="false">IFERROR(VLOOKUP(A393,C$3:K$433,3,FALSE()),"")</f>
        <v/>
      </c>
      <c r="P393" s="0" t="str">
        <f aca="false">IFERROR(VLOOKUP(A393,C$3:K$433,4,FALSE()),"")</f>
        <v/>
      </c>
      <c r="Q393" s="0" t="str">
        <f aca="false">IFERROR(VLOOKUP(A393,C$3:K$433,6,FALSE()),"")</f>
        <v/>
      </c>
      <c r="R393" s="0" t="str">
        <f aca="false">IFERROR(VLOOKUP(A393,C$3:K$433,8,FALSE()),"")</f>
        <v/>
      </c>
      <c r="AB393" s="1"/>
    </row>
    <row r="394" customFormat="false" ht="15" hidden="false" customHeight="false" outlineLevel="0" collapsed="false">
      <c r="A394" s="1" t="s">
        <v>562</v>
      </c>
      <c r="B394" s="1" t="s">
        <v>504</v>
      </c>
      <c r="G394" s="15"/>
      <c r="I394" s="14"/>
      <c r="K394" s="14"/>
      <c r="M394" s="0" t="s">
        <v>562</v>
      </c>
      <c r="N394" s="0" t="str">
        <f aca="false">IFERROR(VLOOKUP(A394,C$3:K$433,2,FALSE()),"")</f>
        <v>K</v>
      </c>
      <c r="O394" s="0" t="n">
        <f aca="false">IFERROR(VLOOKUP(A394,C$3:K$433,3,FALSE()),"")</f>
        <v>10</v>
      </c>
      <c r="P394" s="0" t="n">
        <f aca="false">IFERROR(VLOOKUP(A394,C$3:K$433,4,FALSE()),"")</f>
        <v>0</v>
      </c>
      <c r="Q394" s="0" t="n">
        <f aca="false">IFERROR(VLOOKUP(A394,C$3:K$433,6,FALSE()),"")</f>
        <v>0</v>
      </c>
      <c r="R394" s="0" t="n">
        <f aca="false">IFERROR(VLOOKUP(A394,C$3:K$433,8,FALSE()),"")</f>
        <v>103</v>
      </c>
      <c r="AB394" s="1"/>
    </row>
    <row r="395" customFormat="false" ht="15" hidden="false" customHeight="false" outlineLevel="0" collapsed="false">
      <c r="A395" s="1" t="s">
        <v>563</v>
      </c>
      <c r="B395" s="1" t="s">
        <v>40</v>
      </c>
      <c r="G395" s="15"/>
      <c r="I395" s="14"/>
      <c r="K395" s="14"/>
      <c r="M395" s="0" t="s">
        <v>563</v>
      </c>
      <c r="N395" s="0" t="str">
        <f aca="false">IFERROR(VLOOKUP(A395,C$3:K$433,2,FALSE()),"")</f>
        <v>FS</v>
      </c>
      <c r="O395" s="0" t="n">
        <f aca="false">IFERROR(VLOOKUP(A395,C$3:K$433,3,FALSE()),"")</f>
        <v>11</v>
      </c>
      <c r="P395" s="0" t="n">
        <f aca="false">IFERROR(VLOOKUP(A395,C$3:K$433,4,FALSE()),"")</f>
        <v>0</v>
      </c>
      <c r="Q395" s="0" t="n">
        <f aca="false">IFERROR(VLOOKUP(A395,C$3:K$433,6,FALSE()),"")</f>
        <v>1</v>
      </c>
      <c r="R395" s="0" t="n">
        <f aca="false">IFERROR(VLOOKUP(A395,C$3:K$433,8,FALSE()),"")</f>
        <v>166</v>
      </c>
      <c r="AB395" s="1"/>
    </row>
    <row r="396" customFormat="false" ht="15" hidden="false" customHeight="false" outlineLevel="0" collapsed="false">
      <c r="A396" s="1" t="s">
        <v>564</v>
      </c>
      <c r="B396" s="1" t="s">
        <v>47</v>
      </c>
      <c r="G396" s="15"/>
      <c r="I396" s="15"/>
      <c r="K396" s="14"/>
      <c r="M396" s="0" t="s">
        <v>564</v>
      </c>
      <c r="N396" s="0" t="str">
        <f aca="false">IFERROR(VLOOKUP(A396,C$3:K$433,2,FALSE()),"")</f>
        <v>CB</v>
      </c>
      <c r="O396" s="0" t="n">
        <f aca="false">IFERROR(VLOOKUP(A396,C$3:K$433,3,FALSE()),"")</f>
        <v>16</v>
      </c>
      <c r="P396" s="0" t="n">
        <f aca="false">IFERROR(VLOOKUP(A396,C$3:K$433,4,FALSE()),"")</f>
        <v>0</v>
      </c>
      <c r="Q396" s="0" t="n">
        <f aca="false">IFERROR(VLOOKUP(A396,C$3:K$433,6,FALSE()),"")</f>
        <v>552</v>
      </c>
      <c r="R396" s="0" t="n">
        <f aca="false">IFERROR(VLOOKUP(A396,C$3:K$433,8,FALSE()),"")</f>
        <v>219</v>
      </c>
      <c r="AB396" s="1"/>
    </row>
    <row r="397" customFormat="false" ht="15" hidden="false" customHeight="false" outlineLevel="0" collapsed="false">
      <c r="A397" s="1" t="s">
        <v>565</v>
      </c>
      <c r="B397" s="1" t="s">
        <v>85</v>
      </c>
      <c r="G397" s="14"/>
      <c r="I397" s="15"/>
      <c r="K397" s="14"/>
      <c r="M397" s="0" t="s">
        <v>565</v>
      </c>
      <c r="N397" s="0" t="str">
        <f aca="false">IFERROR(VLOOKUP(A397,C$3:K$433,2,FALSE()),"")</f>
        <v/>
      </c>
      <c r="O397" s="0" t="str">
        <f aca="false">IFERROR(VLOOKUP(A397,C$3:K$433,3,FALSE()),"")</f>
        <v/>
      </c>
      <c r="P397" s="0" t="str">
        <f aca="false">IFERROR(VLOOKUP(A397,C$3:K$433,4,FALSE()),"")</f>
        <v/>
      </c>
      <c r="Q397" s="0" t="str">
        <f aca="false">IFERROR(VLOOKUP(A397,C$3:K$433,6,FALSE()),"")</f>
        <v/>
      </c>
      <c r="R397" s="0" t="str">
        <f aca="false">IFERROR(VLOOKUP(A397,C$3:K$433,8,FALSE()),"")</f>
        <v/>
      </c>
      <c r="AB397" s="1"/>
    </row>
    <row r="398" customFormat="false" ht="15" hidden="false" customHeight="false" outlineLevel="0" collapsed="false">
      <c r="A398" s="1" t="s">
        <v>566</v>
      </c>
      <c r="B398" s="1" t="s">
        <v>13</v>
      </c>
      <c r="G398" s="15"/>
      <c r="I398" s="14"/>
      <c r="K398" s="14"/>
      <c r="M398" s="0" t="s">
        <v>566</v>
      </c>
      <c r="N398" s="0" t="str">
        <f aca="false">IFERROR(VLOOKUP(A398,C$3:K$433,2,FALSE()),"")</f>
        <v/>
      </c>
      <c r="O398" s="0" t="str">
        <f aca="false">IFERROR(VLOOKUP(A398,C$3:K$433,3,FALSE()),"")</f>
        <v/>
      </c>
      <c r="P398" s="0" t="str">
        <f aca="false">IFERROR(VLOOKUP(A398,C$3:K$433,4,FALSE()),"")</f>
        <v/>
      </c>
      <c r="Q398" s="0" t="str">
        <f aca="false">IFERROR(VLOOKUP(A398,C$3:K$433,6,FALSE()),"")</f>
        <v/>
      </c>
      <c r="R398" s="0" t="str">
        <f aca="false">IFERROR(VLOOKUP(A398,C$3:K$433,8,FALSE()),"")</f>
        <v/>
      </c>
      <c r="AB398" s="1"/>
    </row>
    <row r="399" customFormat="false" ht="15" hidden="false" customHeight="false" outlineLevel="0" collapsed="false">
      <c r="A399" s="1" t="s">
        <v>567</v>
      </c>
      <c r="B399" s="1" t="s">
        <v>37</v>
      </c>
      <c r="G399" s="15"/>
      <c r="I399" s="14"/>
      <c r="K399" s="14"/>
      <c r="M399" s="0" t="s">
        <v>567</v>
      </c>
      <c r="N399" s="0" t="str">
        <f aca="false">IFERROR(VLOOKUP(A399,C$3:K$433,2,FALSE()),"")</f>
        <v/>
      </c>
      <c r="O399" s="0" t="str">
        <f aca="false">IFERROR(VLOOKUP(A399,C$3:K$433,3,FALSE()),"")</f>
        <v/>
      </c>
      <c r="P399" s="0" t="str">
        <f aca="false">IFERROR(VLOOKUP(A399,C$3:K$433,4,FALSE()),"")</f>
        <v/>
      </c>
      <c r="Q399" s="0" t="str">
        <f aca="false">IFERROR(VLOOKUP(A399,C$3:K$433,6,FALSE()),"")</f>
        <v/>
      </c>
      <c r="R399" s="0" t="str">
        <f aca="false">IFERROR(VLOOKUP(A399,C$3:K$433,8,FALSE()),"")</f>
        <v/>
      </c>
      <c r="AB399" s="1"/>
    </row>
    <row r="400" customFormat="false" ht="15" hidden="false" customHeight="false" outlineLevel="0" collapsed="false">
      <c r="A400" s="1" t="s">
        <v>568</v>
      </c>
      <c r="B400" s="1" t="s">
        <v>55</v>
      </c>
      <c r="G400" s="14"/>
      <c r="I400" s="15"/>
      <c r="K400" s="14"/>
      <c r="M400" s="0" t="s">
        <v>568</v>
      </c>
      <c r="N400" s="0" t="str">
        <f aca="false">IFERROR(VLOOKUP(A400,C$3:K$433,2,FALSE()),"")</f>
        <v/>
      </c>
      <c r="O400" s="0" t="str">
        <f aca="false">IFERROR(VLOOKUP(A400,C$3:K$433,3,FALSE()),"")</f>
        <v/>
      </c>
      <c r="P400" s="0" t="str">
        <f aca="false">IFERROR(VLOOKUP(A400,C$3:K$433,4,FALSE()),"")</f>
        <v/>
      </c>
      <c r="Q400" s="0" t="str">
        <f aca="false">IFERROR(VLOOKUP(A400,C$3:K$433,6,FALSE()),"")</f>
        <v/>
      </c>
      <c r="R400" s="0" t="str">
        <f aca="false">IFERROR(VLOOKUP(A400,C$3:K$433,8,FALSE()),"")</f>
        <v/>
      </c>
      <c r="AB400" s="1"/>
    </row>
    <row r="401" customFormat="false" ht="15" hidden="false" customHeight="false" outlineLevel="0" collapsed="false">
      <c r="A401" s="1" t="s">
        <v>569</v>
      </c>
      <c r="B401" s="1" t="s">
        <v>47</v>
      </c>
      <c r="G401" s="15"/>
      <c r="I401" s="14"/>
      <c r="K401" s="14"/>
      <c r="M401" s="0" t="s">
        <v>569</v>
      </c>
      <c r="N401" s="0" t="str">
        <f aca="false">IFERROR(VLOOKUP(A401,C$3:K$433,2,FALSE()),"")</f>
        <v/>
      </c>
      <c r="O401" s="0" t="str">
        <f aca="false">IFERROR(VLOOKUP(A401,C$3:K$433,3,FALSE()),"")</f>
        <v/>
      </c>
      <c r="P401" s="0" t="str">
        <f aca="false">IFERROR(VLOOKUP(A401,C$3:K$433,4,FALSE()),"")</f>
        <v/>
      </c>
      <c r="Q401" s="0" t="str">
        <f aca="false">IFERROR(VLOOKUP(A401,C$3:K$433,6,FALSE()),"")</f>
        <v/>
      </c>
      <c r="R401" s="0" t="str">
        <f aca="false">IFERROR(VLOOKUP(A401,C$3:K$433,8,FALSE()),"")</f>
        <v/>
      </c>
      <c r="AB401" s="1"/>
    </row>
    <row r="402" customFormat="false" ht="15" hidden="false" customHeight="false" outlineLevel="0" collapsed="false">
      <c r="A402" s="1" t="s">
        <v>570</v>
      </c>
      <c r="B402" s="1" t="s">
        <v>13</v>
      </c>
      <c r="G402" s="15"/>
      <c r="I402" s="15"/>
      <c r="K402" s="14"/>
      <c r="M402" s="0" t="s">
        <v>570</v>
      </c>
      <c r="N402" s="0" t="str">
        <f aca="false">IFERROR(VLOOKUP(A402,C$3:K$433,2,FALSE()),"")</f>
        <v/>
      </c>
      <c r="O402" s="0" t="str">
        <f aca="false">IFERROR(VLOOKUP(A402,C$3:K$433,3,FALSE()),"")</f>
        <v/>
      </c>
      <c r="P402" s="0" t="str">
        <f aca="false">IFERROR(VLOOKUP(A402,C$3:K$433,4,FALSE()),"")</f>
        <v/>
      </c>
      <c r="Q402" s="0" t="str">
        <f aca="false">IFERROR(VLOOKUP(A402,C$3:K$433,6,FALSE()),"")</f>
        <v/>
      </c>
      <c r="R402" s="0" t="str">
        <f aca="false">IFERROR(VLOOKUP(A402,C$3:K$433,8,FALSE()),"")</f>
        <v/>
      </c>
      <c r="AB402" s="1"/>
    </row>
    <row r="403" customFormat="false" ht="15" hidden="false" customHeight="false" outlineLevel="0" collapsed="false">
      <c r="A403" s="1" t="s">
        <v>571</v>
      </c>
      <c r="B403" s="1" t="s">
        <v>24</v>
      </c>
      <c r="G403" s="14"/>
      <c r="I403" s="15"/>
      <c r="K403" s="14"/>
      <c r="M403" s="0" t="s">
        <v>571</v>
      </c>
      <c r="N403" s="0" t="str">
        <f aca="false">IFERROR(VLOOKUP(A403,C$3:K$433,2,FALSE()),"")</f>
        <v/>
      </c>
      <c r="O403" s="0" t="str">
        <f aca="false">IFERROR(VLOOKUP(A403,C$3:K$433,3,FALSE()),"")</f>
        <v/>
      </c>
      <c r="P403" s="0" t="str">
        <f aca="false">IFERROR(VLOOKUP(A403,C$3:K$433,4,FALSE()),"")</f>
        <v/>
      </c>
      <c r="Q403" s="0" t="str">
        <f aca="false">IFERROR(VLOOKUP(A403,C$3:K$433,6,FALSE()),"")</f>
        <v/>
      </c>
      <c r="R403" s="0" t="str">
        <f aca="false">IFERROR(VLOOKUP(A403,C$3:K$433,8,FALSE()),"")</f>
        <v/>
      </c>
      <c r="AB403" s="1"/>
    </row>
    <row r="404" customFormat="false" ht="15" hidden="false" customHeight="false" outlineLevel="0" collapsed="false">
      <c r="A404" s="1" t="s">
        <v>572</v>
      </c>
      <c r="B404" s="1" t="s">
        <v>47</v>
      </c>
      <c r="G404" s="14"/>
      <c r="I404" s="15"/>
      <c r="K404" s="14"/>
      <c r="M404" s="0" t="s">
        <v>572</v>
      </c>
      <c r="N404" s="0" t="str">
        <f aca="false">IFERROR(VLOOKUP(A404,C$3:K$433,2,FALSE()),"")</f>
        <v>CB</v>
      </c>
      <c r="O404" s="0" t="n">
        <f aca="false">IFERROR(VLOOKUP(A404,C$3:K$433,3,FALSE()),"")</f>
        <v>16</v>
      </c>
      <c r="P404" s="0" t="n">
        <f aca="false">IFERROR(VLOOKUP(A404,C$3:K$433,4,FALSE()),"")</f>
        <v>0</v>
      </c>
      <c r="Q404" s="0" t="n">
        <f aca="false">IFERROR(VLOOKUP(A404,C$3:K$433,6,FALSE()),"")</f>
        <v>654</v>
      </c>
      <c r="R404" s="0" t="n">
        <f aca="false">IFERROR(VLOOKUP(A404,C$3:K$433,8,FALSE()),"")</f>
        <v>223</v>
      </c>
      <c r="AB404" s="1"/>
    </row>
    <row r="405" customFormat="false" ht="15" hidden="false" customHeight="false" outlineLevel="0" collapsed="false">
      <c r="A405" s="1" t="s">
        <v>573</v>
      </c>
      <c r="B405" s="1" t="s">
        <v>47</v>
      </c>
      <c r="G405" s="14"/>
      <c r="I405" s="15"/>
      <c r="K405" s="14"/>
      <c r="M405" s="0" t="s">
        <v>573</v>
      </c>
      <c r="N405" s="0" t="str">
        <f aca="false">IFERROR(VLOOKUP(A405,C$3:K$433,2,FALSE()),"")</f>
        <v/>
      </c>
      <c r="O405" s="0" t="str">
        <f aca="false">IFERROR(VLOOKUP(A405,C$3:K$433,3,FALSE()),"")</f>
        <v/>
      </c>
      <c r="P405" s="0" t="str">
        <f aca="false">IFERROR(VLOOKUP(A405,C$3:K$433,4,FALSE()),"")</f>
        <v/>
      </c>
      <c r="Q405" s="0" t="str">
        <f aca="false">IFERROR(VLOOKUP(A405,C$3:K$433,6,FALSE()),"")</f>
        <v/>
      </c>
      <c r="R405" s="0" t="str">
        <f aca="false">IFERROR(VLOOKUP(A405,C$3:K$433,8,FALSE()),"")</f>
        <v/>
      </c>
      <c r="AB405" s="1"/>
    </row>
    <row r="406" customFormat="false" ht="15" hidden="false" customHeight="false" outlineLevel="0" collapsed="false">
      <c r="A406" s="1" t="s">
        <v>574</v>
      </c>
      <c r="B406" s="1" t="s">
        <v>37</v>
      </c>
      <c r="G406" s="15"/>
      <c r="I406" s="15"/>
      <c r="K406" s="14"/>
      <c r="M406" s="0" t="s">
        <v>574</v>
      </c>
      <c r="N406" s="0" t="str">
        <f aca="false">IFERROR(VLOOKUP(A406,C$3:K$433,2,FALSE()),"")</f>
        <v/>
      </c>
      <c r="O406" s="0" t="str">
        <f aca="false">IFERROR(VLOOKUP(A406,C$3:K$433,3,FALSE()),"")</f>
        <v/>
      </c>
      <c r="P406" s="0" t="str">
        <f aca="false">IFERROR(VLOOKUP(A406,C$3:K$433,4,FALSE()),"")</f>
        <v/>
      </c>
      <c r="Q406" s="0" t="str">
        <f aca="false">IFERROR(VLOOKUP(A406,C$3:K$433,6,FALSE()),"")</f>
        <v/>
      </c>
      <c r="R406" s="0" t="str">
        <f aca="false">IFERROR(VLOOKUP(A406,C$3:K$433,8,FALSE()),"")</f>
        <v/>
      </c>
      <c r="AB406" s="1"/>
    </row>
    <row r="407" customFormat="false" ht="15" hidden="false" customHeight="false" outlineLevel="0" collapsed="false">
      <c r="A407" s="1" t="s">
        <v>576</v>
      </c>
      <c r="B407" s="1" t="s">
        <v>85</v>
      </c>
      <c r="G407" s="15"/>
      <c r="I407" s="14"/>
      <c r="K407" s="14"/>
      <c r="M407" s="1" t="s">
        <v>576</v>
      </c>
      <c r="N407" s="0" t="str">
        <f aca="false">IFERROR(VLOOKUP(A407,C$3:K$433,2,FALSE()),"")</f>
        <v>DT</v>
      </c>
      <c r="O407" s="0" t="n">
        <v>4</v>
      </c>
      <c r="P407" s="0" t="n">
        <f aca="false">IFERROR(VLOOKUP(A407,C$3:K$433,4,FALSE()),"")</f>
        <v>0</v>
      </c>
      <c r="Q407" s="0" t="n">
        <f aca="false">45+44</f>
        <v>89</v>
      </c>
      <c r="R407" s="0" t="n">
        <v>5</v>
      </c>
      <c r="S407" s="18" t="s">
        <v>85</v>
      </c>
      <c r="T407" s="18" t="n">
        <v>3</v>
      </c>
      <c r="U407" s="18" t="n">
        <v>0</v>
      </c>
      <c r="V407" s="19" t="n">
        <v>0</v>
      </c>
      <c r="W407" s="18" t="n">
        <v>44</v>
      </c>
      <c r="X407" s="24" t="n">
        <v>0.0427</v>
      </c>
      <c r="Y407" s="18" t="n">
        <v>4</v>
      </c>
      <c r="Z407" s="24" t="n">
        <v>0.0088</v>
      </c>
      <c r="AB407" s="1"/>
    </row>
    <row r="408" customFormat="false" ht="15" hidden="false" customHeight="false" outlineLevel="0" collapsed="false">
      <c r="A408" s="1" t="s">
        <v>577</v>
      </c>
      <c r="B408" s="1" t="s">
        <v>34</v>
      </c>
      <c r="G408" s="15"/>
      <c r="I408" s="14"/>
      <c r="K408" s="14"/>
      <c r="M408" s="0" t="s">
        <v>577</v>
      </c>
      <c r="N408" s="0" t="str">
        <f aca="false">IFERROR(VLOOKUP(A408,C$3:K$433,2,FALSE()),"")</f>
        <v>WR</v>
      </c>
      <c r="O408" s="0" t="n">
        <f aca="false">IFERROR(VLOOKUP(A408,C$3:K$433,3,FALSE()),"")</f>
        <v>16</v>
      </c>
      <c r="P408" s="0" t="n">
        <f aca="false">IFERROR(VLOOKUP(A408,C$3:K$433,4,FALSE()),"")</f>
        <v>382</v>
      </c>
      <c r="Q408" s="0" t="n">
        <f aca="false">IFERROR(VLOOKUP(A408,C$3:K$433,6,FALSE()),"")</f>
        <v>0</v>
      </c>
      <c r="R408" s="0" t="n">
        <f aca="false">IFERROR(VLOOKUP(A408,C$3:K$433,8,FALSE()),"")</f>
        <v>191</v>
      </c>
      <c r="AB408" s="1"/>
    </row>
    <row r="409" customFormat="false" ht="15" hidden="false" customHeight="false" outlineLevel="0" collapsed="false">
      <c r="A409" s="1" t="s">
        <v>578</v>
      </c>
      <c r="B409" s="1" t="s">
        <v>504</v>
      </c>
      <c r="G409" s="14"/>
      <c r="I409" s="14"/>
      <c r="K409" s="14"/>
      <c r="M409" s="0" t="s">
        <v>578</v>
      </c>
      <c r="N409" s="0" t="str">
        <f aca="false">IFERROR(VLOOKUP(A409,C$3:K$433,2,FALSE()),"")</f>
        <v/>
      </c>
      <c r="O409" s="0" t="str">
        <f aca="false">IFERROR(VLOOKUP(A409,C$3:K$433,3,FALSE()),"")</f>
        <v/>
      </c>
      <c r="P409" s="0" t="str">
        <f aca="false">IFERROR(VLOOKUP(A409,C$3:K$433,4,FALSE()),"")</f>
        <v/>
      </c>
      <c r="Q409" s="0" t="str">
        <f aca="false">IFERROR(VLOOKUP(A409,C$3:K$433,6,FALSE()),"")</f>
        <v/>
      </c>
      <c r="R409" s="0" t="str">
        <f aca="false">IFERROR(VLOOKUP(A409,C$3:K$433,8,FALSE()),"")</f>
        <v/>
      </c>
      <c r="AB409" s="1"/>
    </row>
    <row r="410" customFormat="false" ht="15" hidden="false" customHeight="false" outlineLevel="0" collapsed="false">
      <c r="A410" s="1" t="s">
        <v>579</v>
      </c>
      <c r="B410" s="1" t="s">
        <v>34</v>
      </c>
      <c r="G410" s="15"/>
      <c r="I410" s="14"/>
      <c r="K410" s="14"/>
      <c r="M410" s="0" t="s">
        <v>579</v>
      </c>
      <c r="N410" s="0" t="str">
        <f aca="false">IFERROR(VLOOKUP(A410,C$3:K$433,2,FALSE()),"")</f>
        <v/>
      </c>
      <c r="O410" s="0" t="str">
        <f aca="false">IFERROR(VLOOKUP(A410,C$3:K$433,3,FALSE()),"")</f>
        <v/>
      </c>
      <c r="P410" s="0" t="str">
        <f aca="false">IFERROR(VLOOKUP(A410,C$3:K$433,4,FALSE()),"")</f>
        <v/>
      </c>
      <c r="Q410" s="0" t="str">
        <f aca="false">IFERROR(VLOOKUP(A410,C$3:K$433,6,FALSE()),"")</f>
        <v/>
      </c>
      <c r="R410" s="0" t="str">
        <f aca="false">IFERROR(VLOOKUP(A410,C$3:K$433,8,FALSE()),"")</f>
        <v/>
      </c>
      <c r="AB410" s="1"/>
    </row>
    <row r="411" customFormat="false" ht="15" hidden="false" customHeight="false" outlineLevel="0" collapsed="false">
      <c r="A411" s="1" t="s">
        <v>580</v>
      </c>
      <c r="B411" s="1" t="s">
        <v>34</v>
      </c>
      <c r="G411" s="15"/>
      <c r="I411" s="14"/>
      <c r="K411" s="14"/>
      <c r="M411" s="1" t="s">
        <v>580</v>
      </c>
      <c r="N411" s="0" t="str">
        <f aca="false">IFERROR(VLOOKUP(A411,C$3:K$433,2,FALSE()),"")</f>
        <v>WR</v>
      </c>
      <c r="O411" s="0" t="n">
        <v>13</v>
      </c>
      <c r="P411" s="0" t="n">
        <f aca="false">74+176</f>
        <v>250</v>
      </c>
      <c r="Q411" s="0" t="n">
        <f aca="false">IFERROR(VLOOKUP(A411,C$3:K$433,6,FALSE()),"")</f>
        <v>0</v>
      </c>
      <c r="R411" s="0" t="n">
        <f aca="false">9+53</f>
        <v>62</v>
      </c>
      <c r="S411" s="18" t="s">
        <v>34</v>
      </c>
      <c r="T411" s="18" t="n">
        <v>9</v>
      </c>
      <c r="U411" s="18" t="n">
        <v>176</v>
      </c>
      <c r="V411" s="24" t="n">
        <v>0.1651</v>
      </c>
      <c r="W411" s="18" t="n">
        <v>0</v>
      </c>
      <c r="X411" s="19" t="n">
        <v>0</v>
      </c>
      <c r="Y411" s="18" t="n">
        <v>53</v>
      </c>
      <c r="Z411" s="24" t="n">
        <v>0.1207</v>
      </c>
      <c r="AB411" s="1"/>
    </row>
    <row r="412" customFormat="false" ht="15" hidden="false" customHeight="false" outlineLevel="0" collapsed="false">
      <c r="A412" s="1" t="s">
        <v>581</v>
      </c>
      <c r="B412" s="1" t="s">
        <v>85</v>
      </c>
      <c r="G412" s="15"/>
      <c r="I412" s="14"/>
      <c r="K412" s="14"/>
      <c r="M412" s="0" t="s">
        <v>581</v>
      </c>
      <c r="N412" s="0" t="str">
        <f aca="false">IFERROR(VLOOKUP(A412,C$3:K$433,2,FALSE()),"")</f>
        <v/>
      </c>
      <c r="O412" s="0" t="str">
        <f aca="false">IFERROR(VLOOKUP(A412,C$3:K$433,3,FALSE()),"")</f>
        <v/>
      </c>
      <c r="P412" s="0" t="str">
        <f aca="false">IFERROR(VLOOKUP(A412,C$3:K$433,4,FALSE()),"")</f>
        <v/>
      </c>
      <c r="Q412" s="0" t="str">
        <f aca="false">IFERROR(VLOOKUP(A412,C$3:K$433,6,FALSE()),"")</f>
        <v/>
      </c>
      <c r="R412" s="0" t="str">
        <f aca="false">IFERROR(VLOOKUP(A412,C$3:K$433,8,FALSE()),"")</f>
        <v/>
      </c>
      <c r="AB412" s="1"/>
    </row>
    <row r="413" customFormat="false" ht="15" hidden="false" customHeight="false" outlineLevel="0" collapsed="false">
      <c r="A413" s="1" t="s">
        <v>582</v>
      </c>
      <c r="B413" s="1" t="s">
        <v>85</v>
      </c>
      <c r="G413" s="15"/>
      <c r="I413" s="14"/>
      <c r="K413" s="14"/>
      <c r="M413" s="0" t="s">
        <v>582</v>
      </c>
      <c r="N413" s="0" t="str">
        <f aca="false">IFERROR(VLOOKUP(A413,C$3:K$433,2,FALSE()),"")</f>
        <v/>
      </c>
      <c r="O413" s="0" t="str">
        <f aca="false">IFERROR(VLOOKUP(A413,C$3:K$433,3,FALSE()),"")</f>
        <v/>
      </c>
      <c r="P413" s="0" t="str">
        <f aca="false">IFERROR(VLOOKUP(A413,C$3:K$433,4,FALSE()),"")</f>
        <v/>
      </c>
      <c r="Q413" s="0" t="str">
        <f aca="false">IFERROR(VLOOKUP(A413,C$3:K$433,6,FALSE()),"")</f>
        <v/>
      </c>
      <c r="R413" s="0" t="str">
        <f aca="false">IFERROR(VLOOKUP(A413,C$3:K$433,8,FALSE()),"")</f>
        <v/>
      </c>
      <c r="AB413" s="1"/>
    </row>
    <row r="414" customFormat="false" ht="15" hidden="false" customHeight="false" outlineLevel="0" collapsed="false">
      <c r="A414" s="1" t="s">
        <v>583</v>
      </c>
      <c r="B414" s="1" t="s">
        <v>13</v>
      </c>
      <c r="G414" s="15"/>
      <c r="I414" s="14"/>
      <c r="K414" s="14"/>
      <c r="M414" s="0" t="s">
        <v>583</v>
      </c>
      <c r="N414" s="0" t="str">
        <f aca="false">IFERROR(VLOOKUP(A414,C$3:K$433,2,FALSE()),"")</f>
        <v/>
      </c>
      <c r="O414" s="0" t="str">
        <f aca="false">IFERROR(VLOOKUP(A414,C$3:K$433,3,FALSE()),"")</f>
        <v/>
      </c>
      <c r="P414" s="0" t="str">
        <f aca="false">IFERROR(VLOOKUP(A414,C$3:K$433,4,FALSE()),"")</f>
        <v/>
      </c>
      <c r="Q414" s="0" t="str">
        <f aca="false">IFERROR(VLOOKUP(A414,C$3:K$433,6,FALSE()),"")</f>
        <v/>
      </c>
      <c r="R414" s="0" t="str">
        <f aca="false">IFERROR(VLOOKUP(A414,C$3:K$433,8,FALSE()),"")</f>
        <v/>
      </c>
      <c r="AB414" s="1"/>
    </row>
    <row r="415" customFormat="false" ht="15" hidden="false" customHeight="false" outlineLevel="0" collapsed="false">
      <c r="A415" s="1" t="s">
        <v>584</v>
      </c>
      <c r="B415" s="1" t="s">
        <v>13</v>
      </c>
      <c r="G415" s="15"/>
      <c r="I415" s="14"/>
      <c r="K415" s="14"/>
      <c r="M415" s="0" t="s">
        <v>584</v>
      </c>
      <c r="N415" s="0" t="str">
        <f aca="false">IFERROR(VLOOKUP(A415,C$3:K$433,2,FALSE()),"")</f>
        <v/>
      </c>
      <c r="O415" s="0" t="str">
        <f aca="false">IFERROR(VLOOKUP(A415,C$3:K$433,3,FALSE()),"")</f>
        <v/>
      </c>
      <c r="P415" s="0" t="str">
        <f aca="false">IFERROR(VLOOKUP(A415,C$3:K$433,4,FALSE()),"")</f>
        <v/>
      </c>
      <c r="Q415" s="0" t="str">
        <f aca="false">IFERROR(VLOOKUP(A415,C$3:K$433,6,FALSE()),"")</f>
        <v/>
      </c>
      <c r="R415" s="0" t="str">
        <f aca="false">IFERROR(VLOOKUP(A415,C$3:K$433,8,FALSE()),"")</f>
        <v/>
      </c>
      <c r="AB415" s="1"/>
    </row>
    <row r="416" customFormat="false" ht="15" hidden="false" customHeight="false" outlineLevel="0" collapsed="false">
      <c r="A416" s="1" t="s">
        <v>585</v>
      </c>
      <c r="B416" s="1" t="s">
        <v>19</v>
      </c>
      <c r="G416" s="15"/>
      <c r="I416" s="14"/>
      <c r="K416" s="14"/>
      <c r="M416" s="0" t="s">
        <v>585</v>
      </c>
      <c r="N416" s="0" t="str">
        <f aca="false">IFERROR(VLOOKUP(A416,C$3:K$433,2,FALSE()),"")</f>
        <v/>
      </c>
      <c r="O416" s="0" t="str">
        <f aca="false">IFERROR(VLOOKUP(A416,C$3:K$433,3,FALSE()),"")</f>
        <v/>
      </c>
      <c r="P416" s="0" t="str">
        <f aca="false">IFERROR(VLOOKUP(A416,C$3:K$433,4,FALSE()),"")</f>
        <v/>
      </c>
      <c r="Q416" s="0" t="str">
        <f aca="false">IFERROR(VLOOKUP(A416,C$3:K$433,6,FALSE()),"")</f>
        <v/>
      </c>
      <c r="R416" s="0" t="str">
        <f aca="false">IFERROR(VLOOKUP(A416,C$3:K$433,8,FALSE()),"")</f>
        <v/>
      </c>
      <c r="AB416" s="1"/>
    </row>
    <row r="417" customFormat="false" ht="15" hidden="false" customHeight="false" outlineLevel="0" collapsed="false">
      <c r="A417" s="1" t="s">
        <v>586</v>
      </c>
      <c r="B417" s="1" t="s">
        <v>40</v>
      </c>
      <c r="G417" s="15"/>
      <c r="I417" s="14"/>
      <c r="K417" s="14"/>
      <c r="M417" s="0" t="s">
        <v>586</v>
      </c>
      <c r="N417" s="0" t="str">
        <f aca="false">IFERROR(VLOOKUP(A417,C$3:K$433,2,FALSE()),"")</f>
        <v/>
      </c>
      <c r="O417" s="0" t="str">
        <f aca="false">IFERROR(VLOOKUP(A417,C$3:K$433,3,FALSE()),"")</f>
        <v/>
      </c>
      <c r="P417" s="0" t="str">
        <f aca="false">IFERROR(VLOOKUP(A417,C$3:K$433,4,FALSE()),"")</f>
        <v/>
      </c>
      <c r="Q417" s="0" t="str">
        <f aca="false">IFERROR(VLOOKUP(A417,C$3:K$433,6,FALSE()),"")</f>
        <v/>
      </c>
      <c r="R417" s="0" t="str">
        <f aca="false">IFERROR(VLOOKUP(A417,C$3:K$433,8,FALSE()),"")</f>
        <v/>
      </c>
      <c r="AB417" s="1"/>
    </row>
    <row r="418" customFormat="false" ht="15" hidden="false" customHeight="false" outlineLevel="0" collapsed="false">
      <c r="A418" s="1" t="s">
        <v>587</v>
      </c>
      <c r="B418" s="1" t="s">
        <v>34</v>
      </c>
      <c r="G418" s="15"/>
      <c r="I418" s="14"/>
      <c r="K418" s="14"/>
      <c r="M418" s="0" t="s">
        <v>587</v>
      </c>
      <c r="N418" s="0" t="str">
        <f aca="false">IFERROR(VLOOKUP(A418,C$3:K$433,2,FALSE()),"")</f>
        <v>WR</v>
      </c>
      <c r="O418" s="0" t="n">
        <f aca="false">IFERROR(VLOOKUP(A418,C$3:K$433,3,FALSE()),"")</f>
        <v>7</v>
      </c>
      <c r="P418" s="0" t="n">
        <f aca="false">IFERROR(VLOOKUP(A418,C$3:K$433,4,FALSE()),"")</f>
        <v>133</v>
      </c>
      <c r="Q418" s="0" t="n">
        <f aca="false">IFERROR(VLOOKUP(A418,C$3:K$433,6,FALSE()),"")</f>
        <v>0</v>
      </c>
      <c r="R418" s="0" t="n">
        <f aca="false">IFERROR(VLOOKUP(A418,C$3:K$433,8,FALSE()),"")</f>
        <v>16</v>
      </c>
      <c r="AB418" s="1"/>
    </row>
    <row r="419" customFormat="false" ht="15" hidden="false" customHeight="false" outlineLevel="0" collapsed="false">
      <c r="A419" s="1" t="s">
        <v>588</v>
      </c>
      <c r="B419" s="1" t="s">
        <v>34</v>
      </c>
      <c r="G419" s="15"/>
      <c r="I419" s="14"/>
      <c r="K419" s="14"/>
      <c r="M419" s="0" t="s">
        <v>588</v>
      </c>
      <c r="N419" s="0" t="str">
        <f aca="false">IFERROR(VLOOKUP(A419,C$3:K$433,2,FALSE()),"")</f>
        <v/>
      </c>
      <c r="O419" s="0" t="str">
        <f aca="false">IFERROR(VLOOKUP(A419,C$3:K$433,3,FALSE()),"")</f>
        <v/>
      </c>
      <c r="P419" s="0" t="str">
        <f aca="false">IFERROR(VLOOKUP(A419,C$3:K$433,4,FALSE()),"")</f>
        <v/>
      </c>
      <c r="Q419" s="0" t="str">
        <f aca="false">IFERROR(VLOOKUP(A419,C$3:K$433,6,FALSE()),"")</f>
        <v/>
      </c>
      <c r="R419" s="0" t="str">
        <f aca="false">IFERROR(VLOOKUP(A419,C$3:K$433,8,FALSE()),"")</f>
        <v/>
      </c>
      <c r="AB419" s="1"/>
    </row>
    <row r="420" customFormat="false" ht="15" hidden="false" customHeight="false" outlineLevel="0" collapsed="false">
      <c r="A420" s="1" t="s">
        <v>589</v>
      </c>
      <c r="B420" s="1" t="s">
        <v>34</v>
      </c>
      <c r="G420" s="14"/>
      <c r="I420" s="15"/>
      <c r="K420" s="14"/>
      <c r="M420" s="0" t="s">
        <v>589</v>
      </c>
      <c r="N420" s="0" t="str">
        <f aca="false">IFERROR(VLOOKUP(A420,C$3:K$433,2,FALSE()),"")</f>
        <v/>
      </c>
      <c r="O420" s="0" t="str">
        <f aca="false">IFERROR(VLOOKUP(A420,C$3:K$433,3,FALSE()),"")</f>
        <v/>
      </c>
      <c r="P420" s="0" t="str">
        <f aca="false">IFERROR(VLOOKUP(A420,C$3:K$433,4,FALSE()),"")</f>
        <v/>
      </c>
      <c r="Q420" s="0" t="str">
        <f aca="false">IFERROR(VLOOKUP(A420,C$3:K$433,6,FALSE()),"")</f>
        <v/>
      </c>
      <c r="R420" s="0" t="str">
        <f aca="false">IFERROR(VLOOKUP(A420,C$3:K$433,8,FALSE()),"")</f>
        <v/>
      </c>
      <c r="AB420" s="1"/>
    </row>
    <row r="421" customFormat="false" ht="15" hidden="false" customHeight="false" outlineLevel="0" collapsed="false">
      <c r="A421" s="1" t="s">
        <v>590</v>
      </c>
      <c r="B421" s="1" t="s">
        <v>68</v>
      </c>
      <c r="G421" s="14"/>
      <c r="I421" s="15"/>
      <c r="K421" s="14"/>
      <c r="M421" s="0" t="s">
        <v>590</v>
      </c>
      <c r="N421" s="0" t="str">
        <f aca="false">IFERROR(VLOOKUP(A421,C$3:K$433,2,FALSE()),"")</f>
        <v>T</v>
      </c>
      <c r="O421" s="0" t="n">
        <f aca="false">IFERROR(VLOOKUP(A421,C$3:K$433,3,FALSE()),"")</f>
        <v>10</v>
      </c>
      <c r="P421" s="0" t="n">
        <f aca="false">IFERROR(VLOOKUP(A421,C$3:K$433,4,FALSE()),"")</f>
        <v>159</v>
      </c>
      <c r="Q421" s="0" t="n">
        <f aca="false">IFERROR(VLOOKUP(A421,C$3:K$433,6,FALSE()),"")</f>
        <v>0</v>
      </c>
      <c r="R421" s="0" t="n">
        <f aca="false">IFERROR(VLOOKUP(A421,C$3:K$433,8,FALSE()),"")</f>
        <v>36</v>
      </c>
      <c r="AB421" s="1"/>
    </row>
    <row r="422" customFormat="false" ht="15" hidden="false" customHeight="false" outlineLevel="0" collapsed="false">
      <c r="A422" s="1" t="s">
        <v>592</v>
      </c>
      <c r="B422" s="1" t="s">
        <v>19</v>
      </c>
      <c r="G422" s="14"/>
      <c r="I422" s="15"/>
      <c r="K422" s="14"/>
      <c r="M422" s="0" t="s">
        <v>592</v>
      </c>
      <c r="N422" s="0" t="str">
        <f aca="false">IFERROR(VLOOKUP(A422,C$3:K$433,2,FALSE()),"")</f>
        <v/>
      </c>
      <c r="O422" s="0" t="str">
        <f aca="false">IFERROR(VLOOKUP(A422,C$3:K$433,3,FALSE()),"")</f>
        <v/>
      </c>
      <c r="P422" s="0" t="str">
        <f aca="false">IFERROR(VLOOKUP(A422,C$3:K$433,4,FALSE()),"")</f>
        <v/>
      </c>
      <c r="Q422" s="0" t="str">
        <f aca="false">IFERROR(VLOOKUP(A422,C$3:K$433,6,FALSE()),"")</f>
        <v/>
      </c>
      <c r="R422" s="0" t="str">
        <f aca="false">IFERROR(VLOOKUP(A422,C$3:K$433,8,FALSE()),"")</f>
        <v/>
      </c>
      <c r="AB422" s="1"/>
    </row>
    <row r="423" customFormat="false" ht="15" hidden="false" customHeight="false" outlineLevel="0" collapsed="false">
      <c r="A423" s="1" t="s">
        <v>593</v>
      </c>
      <c r="B423" s="1" t="s">
        <v>16</v>
      </c>
      <c r="G423" s="15"/>
      <c r="I423" s="15"/>
      <c r="K423" s="14"/>
      <c r="M423" s="0" t="s">
        <v>593</v>
      </c>
      <c r="N423" s="0" t="str">
        <f aca="false">IFERROR(VLOOKUP(A423,C$3:K$433,2,FALSE()),"")</f>
        <v/>
      </c>
      <c r="O423" s="0" t="str">
        <f aca="false">IFERROR(VLOOKUP(A423,C$3:K$433,3,FALSE()),"")</f>
        <v/>
      </c>
      <c r="P423" s="0" t="str">
        <f aca="false">IFERROR(VLOOKUP(A423,C$3:K$433,4,FALSE()),"")</f>
        <v/>
      </c>
      <c r="Q423" s="0" t="str">
        <f aca="false">IFERROR(VLOOKUP(A423,C$3:K$433,6,FALSE()),"")</f>
        <v/>
      </c>
      <c r="R423" s="0" t="str">
        <f aca="false">IFERROR(VLOOKUP(A423,C$3:K$433,8,FALSE()),"")</f>
        <v/>
      </c>
      <c r="AB423" s="1"/>
    </row>
    <row r="424" customFormat="false" ht="15" hidden="false" customHeight="false" outlineLevel="0" collapsed="false">
      <c r="A424" s="1" t="s">
        <v>594</v>
      </c>
      <c r="B424" s="1" t="s">
        <v>34</v>
      </c>
      <c r="G424" s="15"/>
      <c r="I424" s="14"/>
      <c r="K424" s="14"/>
      <c r="M424" s="0" t="s">
        <v>594</v>
      </c>
      <c r="N424" s="0" t="str">
        <f aca="false">IFERROR(VLOOKUP(A424,C$3:K$433,2,FALSE()),"")</f>
        <v/>
      </c>
      <c r="O424" s="0" t="str">
        <f aca="false">IFERROR(VLOOKUP(A424,C$3:K$433,3,FALSE()),"")</f>
        <v/>
      </c>
      <c r="P424" s="0" t="str">
        <f aca="false">IFERROR(VLOOKUP(A424,C$3:K$433,4,FALSE()),"")</f>
        <v/>
      </c>
      <c r="Q424" s="0" t="str">
        <f aca="false">IFERROR(VLOOKUP(A424,C$3:K$433,6,FALSE()),"")</f>
        <v/>
      </c>
      <c r="R424" s="0" t="str">
        <f aca="false">IFERROR(VLOOKUP(A424,C$3:K$433,8,FALSE()),"")</f>
        <v/>
      </c>
      <c r="AB424" s="1"/>
    </row>
    <row r="425" customFormat="false" ht="15" hidden="false" customHeight="false" outlineLevel="0" collapsed="false">
      <c r="A425" s="1" t="s">
        <v>595</v>
      </c>
      <c r="B425" s="1" t="s">
        <v>34</v>
      </c>
      <c r="G425" s="14"/>
      <c r="I425" s="15"/>
      <c r="K425" s="14"/>
      <c r="M425" s="0" t="s">
        <v>595</v>
      </c>
      <c r="N425" s="0" t="str">
        <f aca="false">IFERROR(VLOOKUP(A425,C$3:K$433,2,FALSE()),"")</f>
        <v/>
      </c>
      <c r="O425" s="0" t="str">
        <f aca="false">IFERROR(VLOOKUP(A425,C$3:K$433,3,FALSE()),"")</f>
        <v/>
      </c>
      <c r="P425" s="0" t="str">
        <f aca="false">IFERROR(VLOOKUP(A425,C$3:K$433,4,FALSE()),"")</f>
        <v/>
      </c>
      <c r="Q425" s="0" t="str">
        <f aca="false">IFERROR(VLOOKUP(A425,C$3:K$433,6,FALSE()),"")</f>
        <v/>
      </c>
      <c r="R425" s="0" t="str">
        <f aca="false">IFERROR(VLOOKUP(A425,C$3:K$433,8,FALSE()),"")</f>
        <v/>
      </c>
      <c r="AB425" s="1"/>
    </row>
    <row r="426" customFormat="false" ht="15" hidden="false" customHeight="false" outlineLevel="0" collapsed="false">
      <c r="A426" s="1" t="s">
        <v>597</v>
      </c>
      <c r="B426" s="1" t="s">
        <v>40</v>
      </c>
      <c r="G426" s="15"/>
      <c r="I426" s="14"/>
      <c r="K426" s="14"/>
      <c r="M426" s="0" t="s">
        <v>597</v>
      </c>
      <c r="N426" s="0" t="str">
        <f aca="false">IFERROR(VLOOKUP(A426,C$3:K$433,2,FALSE()),"")</f>
        <v/>
      </c>
      <c r="O426" s="0" t="str">
        <f aca="false">IFERROR(VLOOKUP(A426,C$3:K$433,3,FALSE()),"")</f>
        <v/>
      </c>
      <c r="P426" s="0" t="str">
        <f aca="false">IFERROR(VLOOKUP(A426,C$3:K$433,4,FALSE()),"")</f>
        <v/>
      </c>
      <c r="Q426" s="0" t="str">
        <f aca="false">IFERROR(VLOOKUP(A426,C$3:K$433,6,FALSE()),"")</f>
        <v/>
      </c>
      <c r="R426" s="0" t="str">
        <f aca="false">IFERROR(VLOOKUP(A426,C$3:K$433,8,FALSE()),"")</f>
        <v/>
      </c>
      <c r="AB426" s="1"/>
    </row>
    <row r="427" customFormat="false" ht="15" hidden="false" customHeight="false" outlineLevel="0" collapsed="false">
      <c r="A427" s="1" t="s">
        <v>598</v>
      </c>
      <c r="B427" s="1" t="s">
        <v>40</v>
      </c>
      <c r="G427" s="14"/>
      <c r="I427" s="15"/>
      <c r="K427" s="14"/>
      <c r="M427" s="0" t="s">
        <v>598</v>
      </c>
      <c r="N427" s="0" t="str">
        <f aca="false">IFERROR(VLOOKUP(A427,C$3:K$433,2,FALSE()),"")</f>
        <v/>
      </c>
      <c r="O427" s="0" t="str">
        <f aca="false">IFERROR(VLOOKUP(A427,C$3:K$433,3,FALSE()),"")</f>
        <v/>
      </c>
      <c r="P427" s="0" t="str">
        <f aca="false">IFERROR(VLOOKUP(A427,C$3:K$433,4,FALSE()),"")</f>
        <v/>
      </c>
      <c r="Q427" s="0" t="str">
        <f aca="false">IFERROR(VLOOKUP(A427,C$3:K$433,6,FALSE()),"")</f>
        <v/>
      </c>
      <c r="R427" s="0" t="str">
        <f aca="false">IFERROR(VLOOKUP(A427,C$3:K$433,8,FALSE()),"")</f>
        <v/>
      </c>
      <c r="AB427" s="1"/>
    </row>
    <row r="428" customFormat="false" ht="15" hidden="false" customHeight="false" outlineLevel="0" collapsed="false">
      <c r="A428" s="1" t="s">
        <v>600</v>
      </c>
      <c r="B428" s="1" t="s">
        <v>40</v>
      </c>
      <c r="G428" s="14"/>
      <c r="I428" s="14"/>
      <c r="K428" s="15"/>
      <c r="M428" s="0" t="s">
        <v>600</v>
      </c>
      <c r="N428" s="0" t="str">
        <f aca="false">IFERROR(VLOOKUP(A428,C$3:K$433,2,FALSE()),"")</f>
        <v/>
      </c>
      <c r="O428" s="0" t="str">
        <f aca="false">IFERROR(VLOOKUP(A428,C$3:K$433,3,FALSE()),"")</f>
        <v/>
      </c>
      <c r="P428" s="0" t="str">
        <f aca="false">IFERROR(VLOOKUP(A428,C$3:K$433,4,FALSE()),"")</f>
        <v/>
      </c>
      <c r="Q428" s="0" t="str">
        <f aca="false">IFERROR(VLOOKUP(A428,C$3:K$433,6,FALSE()),"")</f>
        <v/>
      </c>
      <c r="R428" s="0" t="str">
        <f aca="false">IFERROR(VLOOKUP(A428,C$3:K$433,8,FALSE()),"")</f>
        <v/>
      </c>
      <c r="AB428" s="1"/>
    </row>
    <row r="429" customFormat="false" ht="15" hidden="false" customHeight="false" outlineLevel="0" collapsed="false">
      <c r="A429" s="1" t="s">
        <v>602</v>
      </c>
      <c r="B429" s="1" t="s">
        <v>16</v>
      </c>
      <c r="G429" s="14"/>
      <c r="I429" s="15"/>
      <c r="K429" s="14"/>
      <c r="M429" s="0" t="s">
        <v>602</v>
      </c>
      <c r="N429" s="0" t="str">
        <f aca="false">IFERROR(VLOOKUP(A429,C$3:K$433,2,FALSE()),"")</f>
        <v/>
      </c>
      <c r="O429" s="0" t="str">
        <f aca="false">IFERROR(VLOOKUP(A429,C$3:K$433,3,FALSE()),"")</f>
        <v/>
      </c>
      <c r="P429" s="0" t="str">
        <f aca="false">IFERROR(VLOOKUP(A429,C$3:K$433,4,FALSE()),"")</f>
        <v/>
      </c>
      <c r="Q429" s="0" t="str">
        <f aca="false">IFERROR(VLOOKUP(A429,C$3:K$433,6,FALSE()),"")</f>
        <v/>
      </c>
      <c r="R429" s="0" t="str">
        <f aca="false">IFERROR(VLOOKUP(A429,C$3:K$433,8,FALSE()),"")</f>
        <v/>
      </c>
      <c r="AB429" s="1"/>
    </row>
    <row r="430" customFormat="false" ht="15" hidden="false" customHeight="false" outlineLevel="0" collapsed="false">
      <c r="A430" s="1" t="s">
        <v>603</v>
      </c>
      <c r="B430" s="1" t="s">
        <v>47</v>
      </c>
      <c r="G430" s="14"/>
      <c r="I430" s="15"/>
      <c r="K430" s="14"/>
      <c r="M430" s="0" t="s">
        <v>603</v>
      </c>
      <c r="N430" s="0" t="str">
        <f aca="false">IFERROR(VLOOKUP(A430,C$3:K$433,2,FALSE()),"")</f>
        <v>CB</v>
      </c>
      <c r="O430" s="0" t="n">
        <f aca="false">IFERROR(VLOOKUP(A430,C$3:K$433,3,FALSE()),"")</f>
        <v>12</v>
      </c>
      <c r="P430" s="0" t="n">
        <f aca="false">IFERROR(VLOOKUP(A430,C$3:K$433,4,FALSE()),"")</f>
        <v>0</v>
      </c>
      <c r="Q430" s="0" t="n">
        <f aca="false">IFERROR(VLOOKUP(A430,C$3:K$433,6,FALSE()),"")</f>
        <v>579</v>
      </c>
      <c r="R430" s="0" t="n">
        <f aca="false">IFERROR(VLOOKUP(A430,C$3:K$433,8,FALSE()),"")</f>
        <v>43</v>
      </c>
      <c r="AB430" s="1"/>
    </row>
    <row r="431" customFormat="false" ht="15" hidden="false" customHeight="false" outlineLevel="0" collapsed="false">
      <c r="A431" s="1" t="s">
        <v>605</v>
      </c>
      <c r="B431" s="1" t="s">
        <v>40</v>
      </c>
      <c r="G431" s="14"/>
      <c r="I431" s="15"/>
      <c r="K431" s="14"/>
      <c r="M431" s="0" t="s">
        <v>605</v>
      </c>
      <c r="N431" s="0" t="str">
        <f aca="false">IFERROR(VLOOKUP(A431,C$3:K$433,2,FALSE()),"")</f>
        <v/>
      </c>
      <c r="O431" s="0" t="str">
        <f aca="false">IFERROR(VLOOKUP(A431,C$3:K$433,3,FALSE()),"")</f>
        <v/>
      </c>
      <c r="P431" s="0" t="str">
        <f aca="false">IFERROR(VLOOKUP(A431,C$3:K$433,4,FALSE()),"")</f>
        <v/>
      </c>
      <c r="Q431" s="0" t="str">
        <f aca="false">IFERROR(VLOOKUP(A431,C$3:K$433,6,FALSE()),"")</f>
        <v/>
      </c>
      <c r="R431" s="0" t="str">
        <f aca="false">IFERROR(VLOOKUP(A431,C$3:K$433,8,FALSE()),"")</f>
        <v/>
      </c>
      <c r="AB431" s="1"/>
    </row>
    <row r="432" customFormat="false" ht="15" hidden="false" customHeight="false" outlineLevel="0" collapsed="false">
      <c r="A432" s="1" t="s">
        <v>606</v>
      </c>
      <c r="B432" s="1" t="s">
        <v>76</v>
      </c>
      <c r="G432" s="14"/>
      <c r="I432" s="15"/>
      <c r="K432" s="14"/>
      <c r="M432" s="0" t="s">
        <v>606</v>
      </c>
      <c r="N432" s="0" t="str">
        <f aca="false">IFERROR(VLOOKUP(A432,C$3:K$433,2,FALSE()),"")</f>
        <v/>
      </c>
      <c r="O432" s="0" t="str">
        <f aca="false">IFERROR(VLOOKUP(A432,C$3:K$433,3,FALSE()),"")</f>
        <v/>
      </c>
      <c r="P432" s="0" t="str">
        <f aca="false">IFERROR(VLOOKUP(A432,C$3:K$433,4,FALSE()),"")</f>
        <v/>
      </c>
      <c r="Q432" s="0" t="str">
        <f aca="false">IFERROR(VLOOKUP(A432,C$3:K$433,6,FALSE()),"")</f>
        <v/>
      </c>
      <c r="R432" s="0" t="str">
        <f aca="false">IFERROR(VLOOKUP(A432,C$3:K$433,8,FALSE()),"")</f>
        <v/>
      </c>
      <c r="AB432" s="1"/>
    </row>
    <row r="433" customFormat="false" ht="15" hidden="false" customHeight="false" outlineLevel="0" collapsed="false">
      <c r="A433" s="1" t="s">
        <v>608</v>
      </c>
      <c r="B433" s="1" t="s">
        <v>47</v>
      </c>
      <c r="G433" s="15"/>
      <c r="I433" s="14"/>
      <c r="K433" s="14"/>
      <c r="M433" s="0" t="s">
        <v>608</v>
      </c>
      <c r="AB433" s="1"/>
    </row>
    <row r="434" customFormat="false" ht="15" hidden="false" customHeight="false" outlineLevel="0" collapsed="false">
      <c r="A434" s="1" t="s">
        <v>608</v>
      </c>
      <c r="B434" s="1" t="s">
        <v>34</v>
      </c>
      <c r="G434" s="14"/>
      <c r="I434" s="14"/>
      <c r="K434" s="14"/>
      <c r="M434" s="0" t="s">
        <v>608</v>
      </c>
      <c r="N434" s="0" t="str">
        <f aca="false">IFERROR(VLOOKUP(A434,C$3:K$433,2,FALSE()),"")</f>
        <v>WR</v>
      </c>
      <c r="O434" s="0" t="n">
        <f aca="false">IFERROR(VLOOKUP(A434,C$3:K$433,3,FALSE()),"")</f>
        <v>1</v>
      </c>
      <c r="P434" s="0" t="n">
        <f aca="false">IFERROR(VLOOKUP(A434,C$3:K$433,4,FALSE()),"")</f>
        <v>47</v>
      </c>
      <c r="Q434" s="0" t="n">
        <f aca="false">IFERROR(VLOOKUP(A434,C$3:K$433,6,FALSE()),"")</f>
        <v>0</v>
      </c>
      <c r="R434" s="0" t="n">
        <f aca="false">IFERROR(VLOOKUP(A434,C$3:K$433,8,FALSE()),"")</f>
        <v>0</v>
      </c>
      <c r="AB434" s="1"/>
    </row>
    <row r="435" customFormat="false" ht="15" hidden="false" customHeight="false" outlineLevel="0" collapsed="false">
      <c r="A435" s="1" t="s">
        <v>609</v>
      </c>
      <c r="B435" s="1" t="s">
        <v>34</v>
      </c>
      <c r="G435" s="14"/>
      <c r="I435" s="15"/>
      <c r="K435" s="15"/>
      <c r="M435" s="0" t="s">
        <v>609</v>
      </c>
      <c r="N435" s="0" t="str">
        <f aca="false">IFERROR(VLOOKUP(A435,C$3:K$433,2,FALSE()),"")</f>
        <v/>
      </c>
      <c r="O435" s="0" t="str">
        <f aca="false">IFERROR(VLOOKUP(A435,C$3:K$433,3,FALSE()),"")</f>
        <v/>
      </c>
      <c r="P435" s="0" t="str">
        <f aca="false">IFERROR(VLOOKUP(A435,C$3:K$433,4,FALSE()),"")</f>
        <v/>
      </c>
      <c r="Q435" s="0" t="str">
        <f aca="false">IFERROR(VLOOKUP(A435,C$3:K$433,6,FALSE()),"")</f>
        <v/>
      </c>
      <c r="R435" s="0" t="str">
        <f aca="false">IFERROR(VLOOKUP(A435,C$3:K$433,8,FALSE()),"")</f>
        <v/>
      </c>
      <c r="AB435" s="1"/>
    </row>
    <row r="436" customFormat="false" ht="15" hidden="false" customHeight="false" outlineLevel="0" collapsed="false">
      <c r="A436" s="1" t="s">
        <v>610</v>
      </c>
      <c r="B436" s="1" t="s">
        <v>34</v>
      </c>
      <c r="G436" s="14"/>
      <c r="I436" s="15"/>
      <c r="K436" s="14"/>
      <c r="M436" s="0" t="s">
        <v>610</v>
      </c>
      <c r="N436" s="0" t="str">
        <f aca="false">IFERROR(VLOOKUP(A436,C$3:K$433,2,FALSE()),"")</f>
        <v/>
      </c>
      <c r="O436" s="0" t="str">
        <f aca="false">IFERROR(VLOOKUP(A436,C$3:K$433,3,FALSE()),"")</f>
        <v/>
      </c>
      <c r="P436" s="0" t="str">
        <f aca="false">IFERROR(VLOOKUP(A436,C$3:K$433,4,FALSE()),"")</f>
        <v/>
      </c>
      <c r="Q436" s="0" t="str">
        <f aca="false">IFERROR(VLOOKUP(A436,C$3:K$433,6,FALSE()),"")</f>
        <v/>
      </c>
      <c r="R436" s="0" t="str">
        <f aca="false">IFERROR(VLOOKUP(A436,C$3:K$433,8,FALSE()),"")</f>
        <v/>
      </c>
      <c r="AB436" s="1"/>
    </row>
    <row r="437" customFormat="false" ht="15" hidden="false" customHeight="false" outlineLevel="0" collapsed="false">
      <c r="A437" s="1" t="s">
        <v>612</v>
      </c>
      <c r="B437" s="1" t="s">
        <v>16</v>
      </c>
      <c r="G437" s="14"/>
      <c r="I437" s="15"/>
      <c r="K437" s="14"/>
      <c r="M437" s="0" t="s">
        <v>612</v>
      </c>
      <c r="N437" s="0" t="str">
        <f aca="false">IFERROR(VLOOKUP(A437,C$3:K$433,2,FALSE()),"")</f>
        <v>TE</v>
      </c>
      <c r="O437" s="0" t="n">
        <f aca="false">IFERROR(VLOOKUP(A437,C$3:K$433,3,FALSE()),"")</f>
        <v>8</v>
      </c>
      <c r="P437" s="0" t="n">
        <f aca="false">IFERROR(VLOOKUP(A437,C$3:K$433,4,FALSE()),"")</f>
        <v>47</v>
      </c>
      <c r="Q437" s="0" t="n">
        <f aca="false">IFERROR(VLOOKUP(A437,C$3:K$433,6,FALSE()),"")</f>
        <v>0</v>
      </c>
      <c r="R437" s="0" t="n">
        <f aca="false">IFERROR(VLOOKUP(A437,C$3:K$433,8,FALSE()),"")</f>
        <v>9</v>
      </c>
      <c r="AB437" s="1"/>
    </row>
    <row r="438" customFormat="false" ht="15" hidden="false" customHeight="false" outlineLevel="0" collapsed="false">
      <c r="A438" s="1" t="s">
        <v>614</v>
      </c>
      <c r="B438" s="1" t="s">
        <v>55</v>
      </c>
      <c r="G438" s="15"/>
      <c r="I438" s="14"/>
      <c r="K438" s="14"/>
      <c r="M438" s="0" t="s">
        <v>614</v>
      </c>
      <c r="N438" s="0" t="str">
        <f aca="false">IFERROR(VLOOKUP(A438,C$3:K$433,2,FALSE()),"")</f>
        <v/>
      </c>
      <c r="O438" s="0" t="str">
        <f aca="false">IFERROR(VLOOKUP(A438,C$3:K$433,3,FALSE()),"")</f>
        <v/>
      </c>
      <c r="P438" s="0" t="str">
        <f aca="false">IFERROR(VLOOKUP(A438,C$3:K$433,4,FALSE()),"")</f>
        <v/>
      </c>
      <c r="Q438" s="0" t="str">
        <f aca="false">IFERROR(VLOOKUP(A438,C$3:K$433,6,FALSE()),"")</f>
        <v/>
      </c>
      <c r="R438" s="0" t="str">
        <f aca="false">IFERROR(VLOOKUP(A438,C$3:K$433,8,FALSE()),"")</f>
        <v/>
      </c>
      <c r="AB438" s="1"/>
    </row>
    <row r="439" customFormat="false" ht="15" hidden="false" customHeight="false" outlineLevel="0" collapsed="false">
      <c r="A439" s="1" t="s">
        <v>615</v>
      </c>
      <c r="B439" s="1" t="s">
        <v>85</v>
      </c>
      <c r="G439" s="14"/>
      <c r="I439" s="15"/>
      <c r="K439" s="14"/>
      <c r="M439" s="0" t="s">
        <v>615</v>
      </c>
      <c r="N439" s="0" t="str">
        <f aca="false">IFERROR(VLOOKUP(A439,C$3:K$433,2,FALSE()),"")</f>
        <v/>
      </c>
      <c r="O439" s="0" t="str">
        <f aca="false">IFERROR(VLOOKUP(A439,C$3:K$433,3,FALSE()),"")</f>
        <v/>
      </c>
      <c r="P439" s="0" t="str">
        <f aca="false">IFERROR(VLOOKUP(A439,C$3:K$433,4,FALSE()),"")</f>
        <v/>
      </c>
      <c r="Q439" s="0" t="str">
        <f aca="false">IFERROR(VLOOKUP(A439,C$3:K$433,6,FALSE()),"")</f>
        <v/>
      </c>
      <c r="R439" s="0" t="str">
        <f aca="false">IFERROR(VLOOKUP(A439,C$3:K$433,8,FALSE()),"")</f>
        <v/>
      </c>
      <c r="AB439" s="1"/>
    </row>
    <row r="440" customFormat="false" ht="15" hidden="false" customHeight="false" outlineLevel="0" collapsed="false">
      <c r="A440" s="1" t="s">
        <v>617</v>
      </c>
      <c r="B440" s="1" t="s">
        <v>37</v>
      </c>
      <c r="G440" s="14"/>
      <c r="I440" s="15"/>
      <c r="K440" s="14"/>
      <c r="M440" s="0" t="s">
        <v>617</v>
      </c>
      <c r="N440" s="0" t="str">
        <f aca="false">IFERROR(VLOOKUP(A440,C$3:K$433,2,FALSE()),"")</f>
        <v>SS</v>
      </c>
      <c r="O440" s="0" t="n">
        <f aca="false">IFERROR(VLOOKUP(A440,C$3:K$433,3,FALSE()),"")</f>
        <v>15</v>
      </c>
      <c r="P440" s="0" t="n">
        <f aca="false">IFERROR(VLOOKUP(A440,C$3:K$433,4,FALSE()),"")</f>
        <v>0</v>
      </c>
      <c r="Q440" s="0" t="n">
        <f aca="false">IFERROR(VLOOKUP(A440,C$3:K$433,6,FALSE()),"")</f>
        <v>74</v>
      </c>
      <c r="R440" s="0" t="n">
        <f aca="false">IFERROR(VLOOKUP(A440,C$3:K$433,8,FALSE()),"")</f>
        <v>328</v>
      </c>
      <c r="AB440" s="1"/>
    </row>
    <row r="441" customFormat="false" ht="15" hidden="false" customHeight="false" outlineLevel="0" collapsed="false">
      <c r="A441" s="1" t="s">
        <v>618</v>
      </c>
      <c r="B441" s="1" t="s">
        <v>24</v>
      </c>
      <c r="G441" s="14"/>
      <c r="I441" s="15"/>
      <c r="K441" s="15"/>
      <c r="M441" s="0" t="s">
        <v>618</v>
      </c>
      <c r="N441" s="0" t="str">
        <f aca="false">IFERROR(VLOOKUP(A441,C$3:K$433,2,FALSE()),"")</f>
        <v>LB</v>
      </c>
      <c r="O441" s="0" t="n">
        <f aca="false">IFERROR(VLOOKUP(A441,C$3:K$433,3,FALSE()),"")</f>
        <v>12</v>
      </c>
      <c r="P441" s="0" t="n">
        <f aca="false">IFERROR(VLOOKUP(A441,C$3:K$433,4,FALSE()),"")</f>
        <v>0</v>
      </c>
      <c r="Q441" s="0" t="n">
        <f aca="false">IFERROR(VLOOKUP(A441,C$3:K$433,6,FALSE()),"")</f>
        <v>716</v>
      </c>
      <c r="R441" s="0" t="n">
        <f aca="false">IFERROR(VLOOKUP(A441,C$3:K$433,8,FALSE()),"")</f>
        <v>55</v>
      </c>
      <c r="AB441" s="1"/>
    </row>
    <row r="442" customFormat="false" ht="15" hidden="false" customHeight="false" outlineLevel="0" collapsed="false">
      <c r="A442" s="1" t="s">
        <v>619</v>
      </c>
      <c r="B442" s="1" t="s">
        <v>504</v>
      </c>
      <c r="G442" s="15"/>
      <c r="I442" s="14"/>
      <c r="K442" s="14"/>
      <c r="M442" s="0" t="s">
        <v>619</v>
      </c>
      <c r="N442" s="0" t="str">
        <f aca="false">IFERROR(VLOOKUP(A442,C$3:K$433,2,FALSE()),"")</f>
        <v/>
      </c>
      <c r="O442" s="0" t="str">
        <f aca="false">IFERROR(VLOOKUP(A442,C$3:K$433,3,FALSE()),"")</f>
        <v/>
      </c>
      <c r="P442" s="0" t="str">
        <f aca="false">IFERROR(VLOOKUP(A442,C$3:K$433,4,FALSE()),"")</f>
        <v/>
      </c>
      <c r="Q442" s="0" t="str">
        <f aca="false">IFERROR(VLOOKUP(A442,C$3:K$433,6,FALSE()),"")</f>
        <v/>
      </c>
      <c r="R442" s="0" t="str">
        <f aca="false">IFERROR(VLOOKUP(A442,C$3:K$433,8,FALSE()),"")</f>
        <v/>
      </c>
      <c r="AB442" s="1"/>
    </row>
    <row r="443" customFormat="false" ht="15" hidden="false" customHeight="false" outlineLevel="0" collapsed="false">
      <c r="A443" s="1" t="s">
        <v>620</v>
      </c>
      <c r="B443" s="1" t="s">
        <v>135</v>
      </c>
      <c r="G443" s="14"/>
      <c r="I443" s="14"/>
      <c r="K443" s="15"/>
      <c r="M443" s="0" t="s">
        <v>620</v>
      </c>
      <c r="N443" s="0" t="str">
        <f aca="false">IFERROR(VLOOKUP(A443,C$3:K$433,2,FALSE()),"")</f>
        <v/>
      </c>
      <c r="O443" s="0" t="str">
        <f aca="false">IFERROR(VLOOKUP(A443,C$3:K$433,3,FALSE()),"")</f>
        <v/>
      </c>
      <c r="P443" s="0" t="str">
        <f aca="false">IFERROR(VLOOKUP(A443,C$3:K$433,4,FALSE()),"")</f>
        <v/>
      </c>
      <c r="Q443" s="0" t="str">
        <f aca="false">IFERROR(VLOOKUP(A443,C$3:K$433,6,FALSE()),"")</f>
        <v/>
      </c>
      <c r="R443" s="0" t="str">
        <f aca="false">IFERROR(VLOOKUP(A443,C$3:K$433,8,FALSE()),"")</f>
        <v/>
      </c>
      <c r="AB443" s="1"/>
    </row>
    <row r="444" customFormat="false" ht="15" hidden="false" customHeight="false" outlineLevel="0" collapsed="false">
      <c r="A444" s="1" t="s">
        <v>621</v>
      </c>
      <c r="B444" s="1" t="s">
        <v>24</v>
      </c>
      <c r="G444" s="15"/>
      <c r="I444" s="14"/>
      <c r="K444" s="14"/>
      <c r="M444" s="0" t="s">
        <v>621</v>
      </c>
      <c r="N444" s="0" t="str">
        <f aca="false">IFERROR(VLOOKUP(A444,C$3:K$433,2,FALSE()),"")</f>
        <v>LB</v>
      </c>
      <c r="O444" s="0" t="n">
        <f aca="false">IFERROR(VLOOKUP(A444,C$3:K$433,3,FALSE()),"")</f>
        <v>16</v>
      </c>
      <c r="P444" s="0" t="n">
        <f aca="false">IFERROR(VLOOKUP(A444,C$3:K$433,4,FALSE()),"")</f>
        <v>0</v>
      </c>
      <c r="Q444" s="0" t="n">
        <f aca="false">IFERROR(VLOOKUP(A444,C$3:K$433,6,FALSE()),"")</f>
        <v>302</v>
      </c>
      <c r="R444" s="0" t="n">
        <f aca="false">IFERROR(VLOOKUP(A444,C$3:K$433,8,FALSE()),"")</f>
        <v>153</v>
      </c>
      <c r="AB444" s="1"/>
    </row>
    <row r="445" customFormat="false" ht="15" hidden="false" customHeight="false" outlineLevel="0" collapsed="false">
      <c r="A445" s="1" t="s">
        <v>622</v>
      </c>
      <c r="B445" s="1" t="s">
        <v>135</v>
      </c>
      <c r="G445" s="14"/>
      <c r="I445" s="15"/>
      <c r="K445" s="14"/>
      <c r="M445" s="0" t="s">
        <v>622</v>
      </c>
      <c r="N445" s="0" t="str">
        <f aca="false">IFERROR(VLOOKUP(A445,C$3:K$433,2,FALSE()),"")</f>
        <v/>
      </c>
      <c r="O445" s="0" t="str">
        <f aca="false">IFERROR(VLOOKUP(A445,C$3:K$433,3,FALSE()),"")</f>
        <v/>
      </c>
      <c r="P445" s="0" t="str">
        <f aca="false">IFERROR(VLOOKUP(A445,C$3:K$433,4,FALSE()),"")</f>
        <v/>
      </c>
      <c r="Q445" s="0" t="str">
        <f aca="false">IFERROR(VLOOKUP(A445,C$3:K$433,6,FALSE()),"")</f>
        <v/>
      </c>
      <c r="R445" s="0" t="str">
        <f aca="false">IFERROR(VLOOKUP(A445,C$3:K$433,8,FALSE()),"")</f>
        <v/>
      </c>
      <c r="AB445" s="1"/>
    </row>
    <row r="446" customFormat="false" ht="15" hidden="false" customHeight="false" outlineLevel="0" collapsed="false">
      <c r="A446" s="1" t="s">
        <v>624</v>
      </c>
      <c r="B446" s="1" t="s">
        <v>34</v>
      </c>
      <c r="G446" s="14"/>
      <c r="I446" s="15"/>
      <c r="K446" s="14"/>
      <c r="M446" s="0" t="s">
        <v>624</v>
      </c>
      <c r="N446" s="0" t="str">
        <f aca="false">IFERROR(VLOOKUP(A446,C$3:K$433,2,FALSE()),"")</f>
        <v/>
      </c>
      <c r="O446" s="0" t="str">
        <f aca="false">IFERROR(VLOOKUP(A446,C$3:K$433,3,FALSE()),"")</f>
        <v/>
      </c>
      <c r="P446" s="0" t="str">
        <f aca="false">IFERROR(VLOOKUP(A446,C$3:K$433,4,FALSE()),"")</f>
        <v/>
      </c>
      <c r="Q446" s="0" t="str">
        <f aca="false">IFERROR(VLOOKUP(A446,C$3:K$433,6,FALSE()),"")</f>
        <v/>
      </c>
      <c r="R446" s="0" t="str">
        <f aca="false">IFERROR(VLOOKUP(A446,C$3:K$433,8,FALSE()),"")</f>
        <v/>
      </c>
      <c r="AB446" s="1"/>
    </row>
    <row r="447" customFormat="false" ht="15" hidden="false" customHeight="false" outlineLevel="0" collapsed="false">
      <c r="A447" s="1" t="s">
        <v>625</v>
      </c>
      <c r="B447" s="1" t="s">
        <v>68</v>
      </c>
      <c r="G447" s="14"/>
      <c r="I447" s="15"/>
      <c r="K447" s="14"/>
      <c r="M447" s="0" t="s">
        <v>625</v>
      </c>
      <c r="N447" s="0" t="str">
        <f aca="false">IFERROR(VLOOKUP(A447,C$3:K$433,2,FALSE()),"")</f>
        <v/>
      </c>
      <c r="O447" s="0" t="str">
        <f aca="false">IFERROR(VLOOKUP(A447,C$3:K$433,3,FALSE()),"")</f>
        <v/>
      </c>
      <c r="P447" s="0" t="str">
        <f aca="false">IFERROR(VLOOKUP(A447,C$3:K$433,4,FALSE()),"")</f>
        <v/>
      </c>
      <c r="Q447" s="0" t="str">
        <f aca="false">IFERROR(VLOOKUP(A447,C$3:K$433,6,FALSE()),"")</f>
        <v/>
      </c>
      <c r="R447" s="0" t="str">
        <f aca="false">IFERROR(VLOOKUP(A447,C$3:K$433,8,FALSE()),"")</f>
        <v/>
      </c>
      <c r="AB447" s="1"/>
    </row>
    <row r="448" customFormat="false" ht="15" hidden="false" customHeight="false" outlineLevel="0" collapsed="false">
      <c r="A448" s="1" t="s">
        <v>626</v>
      </c>
      <c r="B448" s="1" t="s">
        <v>24</v>
      </c>
      <c r="G448" s="15"/>
      <c r="I448" s="14"/>
      <c r="K448" s="14"/>
      <c r="M448" s="0" t="s">
        <v>626</v>
      </c>
      <c r="N448" s="0" t="str">
        <f aca="false">IFERROR(VLOOKUP(A448,C$3:K$433,2,FALSE()),"")</f>
        <v/>
      </c>
      <c r="O448" s="0" t="str">
        <f aca="false">IFERROR(VLOOKUP(A448,C$3:K$433,3,FALSE()),"")</f>
        <v/>
      </c>
      <c r="P448" s="0" t="str">
        <f aca="false">IFERROR(VLOOKUP(A448,C$3:K$433,4,FALSE()),"")</f>
        <v/>
      </c>
      <c r="Q448" s="0" t="str">
        <f aca="false">IFERROR(VLOOKUP(A448,C$3:K$433,6,FALSE()),"")</f>
        <v/>
      </c>
      <c r="R448" s="0" t="str">
        <f aca="false">IFERROR(VLOOKUP(A448,C$3:K$433,8,FALSE()),"")</f>
        <v/>
      </c>
      <c r="AB448" s="1"/>
    </row>
    <row r="449" customFormat="false" ht="15" hidden="false" customHeight="false" outlineLevel="0" collapsed="false">
      <c r="A449" s="1" t="s">
        <v>627</v>
      </c>
      <c r="B449" s="1" t="s">
        <v>30</v>
      </c>
      <c r="G449" s="15"/>
      <c r="I449" s="14"/>
      <c r="K449" s="14"/>
      <c r="M449" s="0" t="s">
        <v>627</v>
      </c>
      <c r="N449" s="0" t="str">
        <f aca="false">IFERROR(VLOOKUP(A449,C$3:K$433,2,FALSE()),"")</f>
        <v/>
      </c>
      <c r="O449" s="0" t="str">
        <f aca="false">IFERROR(VLOOKUP(A449,C$3:K$433,3,FALSE()),"")</f>
        <v/>
      </c>
      <c r="P449" s="0" t="str">
        <f aca="false">IFERROR(VLOOKUP(A449,C$3:K$433,4,FALSE()),"")</f>
        <v/>
      </c>
      <c r="Q449" s="0" t="str">
        <f aca="false">IFERROR(VLOOKUP(A449,C$3:K$433,6,FALSE()),"")</f>
        <v/>
      </c>
      <c r="R449" s="0" t="str">
        <f aca="false">IFERROR(VLOOKUP(A449,C$3:K$433,8,FALSE()),"")</f>
        <v/>
      </c>
      <c r="AB449" s="1"/>
    </row>
    <row r="450" customFormat="false" ht="15" hidden="false" customHeight="false" outlineLevel="0" collapsed="false">
      <c r="A450" s="1" t="s">
        <v>628</v>
      </c>
      <c r="B450" s="1" t="s">
        <v>68</v>
      </c>
      <c r="G450" s="14"/>
      <c r="I450" s="15"/>
      <c r="K450" s="14"/>
      <c r="M450" s="0" t="s">
        <v>628</v>
      </c>
      <c r="N450" s="0" t="str">
        <f aca="false">IFERROR(VLOOKUP(A450,C$3:K$433,2,FALSE()),"")</f>
        <v/>
      </c>
      <c r="O450" s="0" t="str">
        <f aca="false">IFERROR(VLOOKUP(A450,C$3:K$433,3,FALSE()),"")</f>
        <v/>
      </c>
      <c r="P450" s="0" t="str">
        <f aca="false">IFERROR(VLOOKUP(A450,C$3:K$433,4,FALSE()),"")</f>
        <v/>
      </c>
      <c r="Q450" s="0" t="str">
        <f aca="false">IFERROR(VLOOKUP(A450,C$3:K$433,6,FALSE()),"")</f>
        <v/>
      </c>
      <c r="R450" s="0" t="str">
        <f aca="false">IFERROR(VLOOKUP(A450,C$3:K$433,8,FALSE()),"")</f>
        <v/>
      </c>
      <c r="AB450" s="1"/>
    </row>
    <row r="451" customFormat="false" ht="15" hidden="false" customHeight="false" outlineLevel="0" collapsed="false">
      <c r="A451" s="1" t="s">
        <v>629</v>
      </c>
      <c r="B451" s="1" t="s">
        <v>47</v>
      </c>
      <c r="G451" s="14"/>
      <c r="I451" s="15"/>
      <c r="K451" s="14"/>
      <c r="M451" s="1" t="s">
        <v>629</v>
      </c>
      <c r="N451" s="0" t="str">
        <f aca="false">IFERROR(VLOOKUP(A451,C$3:K$433,2,FALSE()),"")</f>
        <v>CB</v>
      </c>
      <c r="O451" s="0" t="n">
        <v>5</v>
      </c>
      <c r="P451" s="0" t="n">
        <f aca="false">IFERROR(VLOOKUP(A451,C$3:K$433,4,FALSE()),"")</f>
        <v>0</v>
      </c>
      <c r="Q451" s="0" t="n">
        <v>2</v>
      </c>
      <c r="R451" s="0" t="n">
        <f aca="false">37+14</f>
        <v>51</v>
      </c>
      <c r="S451" s="18" t="s">
        <v>47</v>
      </c>
      <c r="T451" s="18" t="n">
        <v>1</v>
      </c>
      <c r="U451" s="18" t="n">
        <v>0</v>
      </c>
      <c r="V451" s="19" t="n">
        <v>0</v>
      </c>
      <c r="W451" s="18" t="n">
        <v>2</v>
      </c>
      <c r="X451" s="24" t="n">
        <v>0.0019</v>
      </c>
      <c r="Y451" s="18" t="n">
        <v>14</v>
      </c>
      <c r="Z451" s="24" t="n">
        <v>0.0332</v>
      </c>
      <c r="AB451" s="1"/>
    </row>
    <row r="452" customFormat="false" ht="15" hidden="false" customHeight="false" outlineLevel="0" collapsed="false">
      <c r="A452" s="1" t="s">
        <v>630</v>
      </c>
      <c r="B452" s="1" t="s">
        <v>55</v>
      </c>
      <c r="G452" s="14"/>
      <c r="I452" s="15"/>
      <c r="K452" s="14"/>
      <c r="M452" s="0" t="s">
        <v>630</v>
      </c>
      <c r="N452" s="0" t="str">
        <f aca="false">IFERROR(VLOOKUP(A452,C$3:K$433,2,FALSE()),"")</f>
        <v/>
      </c>
      <c r="O452" s="0" t="str">
        <f aca="false">IFERROR(VLOOKUP(A452,C$3:K$433,3,FALSE()),"")</f>
        <v/>
      </c>
      <c r="P452" s="0" t="str">
        <f aca="false">IFERROR(VLOOKUP(A452,C$3:K$433,4,FALSE()),"")</f>
        <v/>
      </c>
      <c r="Q452" s="0" t="str">
        <f aca="false">IFERROR(VLOOKUP(A452,C$3:K$433,6,FALSE()),"")</f>
        <v/>
      </c>
      <c r="R452" s="0" t="str">
        <f aca="false">IFERROR(VLOOKUP(A452,C$3:K$433,8,FALSE()),"")</f>
        <v/>
      </c>
      <c r="AB452" s="1"/>
    </row>
    <row r="453" customFormat="false" ht="15" hidden="false" customHeight="false" outlineLevel="0" collapsed="false">
      <c r="A453" s="1" t="s">
        <v>631</v>
      </c>
      <c r="B453" s="1" t="s">
        <v>13</v>
      </c>
      <c r="G453" s="14"/>
      <c r="I453" s="15"/>
      <c r="K453" s="14"/>
      <c r="M453" s="0" t="s">
        <v>631</v>
      </c>
      <c r="N453" s="0" t="str">
        <f aca="false">IFERROR(VLOOKUP(A453,C$3:K$433,2,FALSE()),"")</f>
        <v>G</v>
      </c>
      <c r="O453" s="0" t="n">
        <f aca="false">IFERROR(VLOOKUP(A453,C$3:K$433,3,FALSE()),"")</f>
        <v>15</v>
      </c>
      <c r="P453" s="0" t="n">
        <f aca="false">IFERROR(VLOOKUP(A453,C$3:K$433,4,FALSE()),"")</f>
        <v>1043</v>
      </c>
      <c r="Q453" s="0" t="n">
        <f aca="false">IFERROR(VLOOKUP(A453,C$3:K$433,6,FALSE()),"")</f>
        <v>0</v>
      </c>
      <c r="R453" s="0" t="n">
        <f aca="false">IFERROR(VLOOKUP(A453,C$3:K$433,8,FALSE()),"")</f>
        <v>46</v>
      </c>
      <c r="AB453" s="1"/>
    </row>
    <row r="454" customFormat="false" ht="15" hidden="false" customHeight="false" outlineLevel="0" collapsed="false">
      <c r="A454" s="1" t="s">
        <v>632</v>
      </c>
      <c r="B454" s="1" t="s">
        <v>19</v>
      </c>
      <c r="G454" s="15"/>
      <c r="I454" s="14"/>
      <c r="K454" s="14"/>
      <c r="M454" s="0" t="s">
        <v>632</v>
      </c>
      <c r="N454" s="0" t="str">
        <f aca="false">IFERROR(VLOOKUP(A454,C$3:K$433,2,FALSE()),"")</f>
        <v/>
      </c>
      <c r="O454" s="0" t="str">
        <f aca="false">IFERROR(VLOOKUP(A454,C$3:K$433,3,FALSE()),"")</f>
        <v/>
      </c>
      <c r="P454" s="0" t="str">
        <f aca="false">IFERROR(VLOOKUP(A454,C$3:K$433,4,FALSE()),"")</f>
        <v/>
      </c>
      <c r="Q454" s="0" t="str">
        <f aca="false">IFERROR(VLOOKUP(A454,C$3:K$433,6,FALSE()),"")</f>
        <v/>
      </c>
      <c r="R454" s="0" t="str">
        <f aca="false">IFERROR(VLOOKUP(A454,C$3:K$433,8,FALSE()),"")</f>
        <v/>
      </c>
      <c r="AB454" s="1"/>
    </row>
    <row r="455" customFormat="false" ht="15" hidden="false" customHeight="false" outlineLevel="0" collapsed="false">
      <c r="A455" s="1" t="s">
        <v>633</v>
      </c>
      <c r="B455" s="1" t="s">
        <v>30</v>
      </c>
      <c r="G455" s="15"/>
      <c r="I455" s="14"/>
      <c r="K455" s="14"/>
      <c r="M455" s="0" t="s">
        <v>633</v>
      </c>
      <c r="N455" s="0" t="str">
        <f aca="false">IFERROR(VLOOKUP(A455,C$3:K$433,2,FALSE()),"")</f>
        <v>SS</v>
      </c>
      <c r="O455" s="0" t="n">
        <f aca="false">IFERROR(VLOOKUP(A455,C$3:K$433,3,FALSE()),"")</f>
        <v>15</v>
      </c>
      <c r="P455" s="0" t="n">
        <f aca="false">IFERROR(VLOOKUP(A455,C$3:K$433,4,FALSE()),"")</f>
        <v>0</v>
      </c>
      <c r="Q455" s="0" t="n">
        <f aca="false">IFERROR(VLOOKUP(A455,C$3:K$433,6,FALSE()),"")</f>
        <v>907</v>
      </c>
      <c r="R455" s="0" t="n">
        <f aca="false">IFERROR(VLOOKUP(A455,C$3:K$433,8,FALSE()),"")</f>
        <v>95</v>
      </c>
      <c r="AB455" s="1"/>
    </row>
    <row r="456" customFormat="false" ht="15" hidden="false" customHeight="false" outlineLevel="0" collapsed="false">
      <c r="A456" s="1" t="s">
        <v>634</v>
      </c>
      <c r="B456" s="1" t="s">
        <v>37</v>
      </c>
      <c r="G456" s="15"/>
      <c r="I456" s="15"/>
      <c r="K456" s="14"/>
      <c r="M456" s="0" t="s">
        <v>634</v>
      </c>
      <c r="N456" s="0" t="str">
        <f aca="false">IFERROR(VLOOKUP(A456,C$3:K$433,2,FALSE()),"")</f>
        <v/>
      </c>
      <c r="O456" s="0" t="str">
        <f aca="false">IFERROR(VLOOKUP(A456,C$3:K$433,3,FALSE()),"")</f>
        <v/>
      </c>
      <c r="P456" s="0" t="str">
        <f aca="false">IFERROR(VLOOKUP(A456,C$3:K$433,4,FALSE()),"")</f>
        <v/>
      </c>
      <c r="Q456" s="0" t="str">
        <f aca="false">IFERROR(VLOOKUP(A456,C$3:K$433,6,FALSE()),"")</f>
        <v/>
      </c>
      <c r="R456" s="0" t="str">
        <f aca="false">IFERROR(VLOOKUP(A456,C$3:K$433,8,FALSE()),"")</f>
        <v/>
      </c>
      <c r="AB456" s="1"/>
    </row>
    <row r="457" customFormat="false" ht="15" hidden="false" customHeight="false" outlineLevel="0" collapsed="false">
      <c r="A457" s="1" t="s">
        <v>635</v>
      </c>
      <c r="B457" s="1" t="s">
        <v>27</v>
      </c>
      <c r="G457" s="15"/>
      <c r="I457" s="15"/>
      <c r="K457" s="14"/>
      <c r="M457" s="0" t="s">
        <v>635</v>
      </c>
      <c r="N457" s="0" t="str">
        <f aca="false">IFERROR(VLOOKUP(A457,C$3:K$433,2,FALSE()),"")</f>
        <v/>
      </c>
      <c r="O457" s="0" t="str">
        <f aca="false">IFERROR(VLOOKUP(A457,C$3:K$433,3,FALSE()),"")</f>
        <v/>
      </c>
      <c r="P457" s="0" t="str">
        <f aca="false">IFERROR(VLOOKUP(A457,C$3:K$433,4,FALSE()),"")</f>
        <v/>
      </c>
      <c r="Q457" s="0" t="str">
        <f aca="false">IFERROR(VLOOKUP(A457,C$3:K$433,6,FALSE()),"")</f>
        <v/>
      </c>
      <c r="R457" s="0" t="str">
        <f aca="false">IFERROR(VLOOKUP(A457,C$3:K$433,8,FALSE()),"")</f>
        <v/>
      </c>
      <c r="AB457" s="1"/>
    </row>
    <row r="458" customFormat="false" ht="15" hidden="false" customHeight="false" outlineLevel="0" collapsed="false">
      <c r="A458" s="1" t="s">
        <v>637</v>
      </c>
      <c r="B458" s="1" t="s">
        <v>68</v>
      </c>
      <c r="G458" s="14"/>
      <c r="I458" s="15"/>
      <c r="K458" s="14"/>
      <c r="M458" s="0" t="s">
        <v>637</v>
      </c>
      <c r="N458" s="0" t="str">
        <f aca="false">IFERROR(VLOOKUP(A458,C$3:K$433,2,FALSE()),"")</f>
        <v/>
      </c>
      <c r="O458" s="0" t="str">
        <f aca="false">IFERROR(VLOOKUP(A458,C$3:K$433,3,FALSE()),"")</f>
        <v/>
      </c>
      <c r="P458" s="0" t="str">
        <f aca="false">IFERROR(VLOOKUP(A458,C$3:K$433,4,FALSE()),"")</f>
        <v/>
      </c>
      <c r="Q458" s="0" t="str">
        <f aca="false">IFERROR(VLOOKUP(A458,C$3:K$433,6,FALSE()),"")</f>
        <v/>
      </c>
      <c r="R458" s="0" t="str">
        <f aca="false">IFERROR(VLOOKUP(A458,C$3:K$433,8,FALSE()),"")</f>
        <v/>
      </c>
      <c r="AB458" s="1"/>
    </row>
    <row r="459" customFormat="false" ht="15" hidden="false" customHeight="false" outlineLevel="0" collapsed="false">
      <c r="A459" s="1" t="s">
        <v>638</v>
      </c>
      <c r="B459" s="1" t="s">
        <v>24</v>
      </c>
      <c r="G459" s="15"/>
      <c r="I459" s="14"/>
      <c r="K459" s="14"/>
      <c r="M459" s="0" t="s">
        <v>638</v>
      </c>
      <c r="N459" s="0" t="str">
        <f aca="false">IFERROR(VLOOKUP(A459,C$3:K$433,2,FALSE()),"")</f>
        <v/>
      </c>
      <c r="O459" s="0" t="str">
        <f aca="false">IFERROR(VLOOKUP(A459,C$3:K$433,3,FALSE()),"")</f>
        <v/>
      </c>
      <c r="P459" s="0" t="str">
        <f aca="false">IFERROR(VLOOKUP(A459,C$3:K$433,4,FALSE()),"")</f>
        <v/>
      </c>
      <c r="Q459" s="0" t="str">
        <f aca="false">IFERROR(VLOOKUP(A459,C$3:K$433,6,FALSE()),"")</f>
        <v/>
      </c>
      <c r="R459" s="0" t="str">
        <f aca="false">IFERROR(VLOOKUP(A459,C$3:K$433,8,FALSE()),"")</f>
        <v/>
      </c>
      <c r="AB459" s="1"/>
    </row>
    <row r="460" customFormat="false" ht="15" hidden="false" customHeight="false" outlineLevel="0" collapsed="false">
      <c r="A460" s="1" t="s">
        <v>640</v>
      </c>
      <c r="B460" s="1" t="s">
        <v>27</v>
      </c>
      <c r="G460" s="14"/>
      <c r="I460" s="15"/>
      <c r="K460" s="14"/>
      <c r="M460" s="0" t="s">
        <v>640</v>
      </c>
      <c r="N460" s="0" t="str">
        <f aca="false">IFERROR(VLOOKUP(A460,C$3:K$433,2,FALSE()),"")</f>
        <v/>
      </c>
      <c r="O460" s="0" t="str">
        <f aca="false">IFERROR(VLOOKUP(A460,C$3:K$433,3,FALSE()),"")</f>
        <v/>
      </c>
      <c r="P460" s="0" t="str">
        <f aca="false">IFERROR(VLOOKUP(A460,C$3:K$433,4,FALSE()),"")</f>
        <v/>
      </c>
      <c r="Q460" s="0" t="str">
        <f aca="false">IFERROR(VLOOKUP(A460,C$3:K$433,6,FALSE()),"")</f>
        <v/>
      </c>
      <c r="R460" s="0" t="str">
        <f aca="false">IFERROR(VLOOKUP(A460,C$3:K$433,8,FALSE()),"")</f>
        <v/>
      </c>
      <c r="AB460" s="1"/>
    </row>
    <row r="461" customFormat="false" ht="15" hidden="false" customHeight="false" outlineLevel="0" collapsed="false">
      <c r="A461" s="1" t="s">
        <v>641</v>
      </c>
      <c r="B461" s="1" t="s">
        <v>34</v>
      </c>
      <c r="G461" s="14"/>
      <c r="I461" s="15"/>
      <c r="K461" s="15"/>
      <c r="M461" s="0" t="s">
        <v>641</v>
      </c>
      <c r="N461" s="0" t="str">
        <f aca="false">IFERROR(VLOOKUP(A461,C$3:K$433,2,FALSE()),"")</f>
        <v/>
      </c>
      <c r="O461" s="0" t="str">
        <f aca="false">IFERROR(VLOOKUP(A461,C$3:K$433,3,FALSE()),"")</f>
        <v/>
      </c>
      <c r="P461" s="0" t="str">
        <f aca="false">IFERROR(VLOOKUP(A461,C$3:K$433,4,FALSE()),"")</f>
        <v/>
      </c>
      <c r="Q461" s="0" t="str">
        <f aca="false">IFERROR(VLOOKUP(A461,C$3:K$433,6,FALSE()),"")</f>
        <v/>
      </c>
      <c r="R461" s="0" t="str">
        <f aca="false">IFERROR(VLOOKUP(A461,C$3:K$433,8,FALSE()),"")</f>
        <v/>
      </c>
      <c r="AB461" s="1"/>
    </row>
    <row r="462" customFormat="false" ht="15" hidden="false" customHeight="false" outlineLevel="0" collapsed="false">
      <c r="A462" s="1" t="s">
        <v>643</v>
      </c>
      <c r="B462" s="1" t="s">
        <v>13</v>
      </c>
      <c r="G462" s="14"/>
      <c r="I462" s="15"/>
      <c r="K462" s="14"/>
      <c r="M462" s="0" t="s">
        <v>643</v>
      </c>
      <c r="N462" s="0" t="str">
        <f aca="false">IFERROR(VLOOKUP(A462,C$3:K$433,2,FALSE()),"")</f>
        <v/>
      </c>
      <c r="O462" s="0" t="str">
        <f aca="false">IFERROR(VLOOKUP(A462,C$3:K$433,3,FALSE()),"")</f>
        <v/>
      </c>
      <c r="P462" s="0" t="str">
        <f aca="false">IFERROR(VLOOKUP(A462,C$3:K$433,4,FALSE()),"")</f>
        <v/>
      </c>
      <c r="Q462" s="0" t="str">
        <f aca="false">IFERROR(VLOOKUP(A462,C$3:K$433,6,FALSE()),"")</f>
        <v/>
      </c>
      <c r="R462" s="0" t="str">
        <f aca="false">IFERROR(VLOOKUP(A462,C$3:K$433,8,FALSE()),"")</f>
        <v/>
      </c>
      <c r="AB462" s="1"/>
    </row>
    <row r="463" customFormat="false" ht="15" hidden="false" customHeight="false" outlineLevel="0" collapsed="false">
      <c r="A463" s="1" t="s">
        <v>644</v>
      </c>
      <c r="B463" s="1" t="s">
        <v>85</v>
      </c>
      <c r="G463" s="15"/>
      <c r="I463" s="15"/>
      <c r="K463" s="14"/>
      <c r="M463" s="0" t="s">
        <v>644</v>
      </c>
      <c r="N463" s="0" t="str">
        <f aca="false">IFERROR(VLOOKUP(A463,C$3:K$433,2,FALSE()),"")</f>
        <v/>
      </c>
      <c r="O463" s="0" t="str">
        <f aca="false">IFERROR(VLOOKUP(A463,C$3:K$433,3,FALSE()),"")</f>
        <v/>
      </c>
      <c r="P463" s="0" t="str">
        <f aca="false">IFERROR(VLOOKUP(A463,C$3:K$433,4,FALSE()),"")</f>
        <v/>
      </c>
      <c r="Q463" s="0" t="str">
        <f aca="false">IFERROR(VLOOKUP(A463,C$3:K$433,6,FALSE()),"")</f>
        <v/>
      </c>
      <c r="R463" s="0" t="str">
        <f aca="false">IFERROR(VLOOKUP(A463,C$3:K$433,8,FALSE()),"")</f>
        <v/>
      </c>
      <c r="AB463" s="1"/>
    </row>
    <row r="464" customFormat="false" ht="15" hidden="false" customHeight="false" outlineLevel="0" collapsed="false">
      <c r="A464" s="1" t="s">
        <v>645</v>
      </c>
      <c r="B464" s="1" t="s">
        <v>85</v>
      </c>
      <c r="G464" s="14"/>
      <c r="I464" s="15"/>
      <c r="K464" s="14"/>
      <c r="M464" s="0" t="s">
        <v>645</v>
      </c>
      <c r="N464" s="0" t="str">
        <f aca="false">IFERROR(VLOOKUP(A464,C$3:K$433,2,FALSE()),"")</f>
        <v>DE</v>
      </c>
      <c r="O464" s="0" t="n">
        <f aca="false">IFERROR(VLOOKUP(A464,C$3:K$433,3,FALSE()),"")</f>
        <v>16</v>
      </c>
      <c r="P464" s="0" t="n">
        <f aca="false">IFERROR(VLOOKUP(A464,C$3:K$433,4,FALSE()),"")</f>
        <v>0</v>
      </c>
      <c r="Q464" s="0" t="n">
        <f aca="false">IFERROR(VLOOKUP(A464,C$3:K$433,6,FALSE()),"")</f>
        <v>877</v>
      </c>
      <c r="R464" s="0" t="n">
        <f aca="false">IFERROR(VLOOKUP(A464,C$3:K$433,8,FALSE()),"")</f>
        <v>77</v>
      </c>
      <c r="AB464" s="1"/>
    </row>
    <row r="465" customFormat="false" ht="15" hidden="false" customHeight="false" outlineLevel="0" collapsed="false">
      <c r="A465" s="1" t="s">
        <v>646</v>
      </c>
      <c r="B465" s="1" t="s">
        <v>85</v>
      </c>
      <c r="G465" s="15"/>
      <c r="I465" s="14"/>
      <c r="K465" s="14"/>
      <c r="M465" s="0" t="s">
        <v>646</v>
      </c>
      <c r="N465" s="0" t="str">
        <f aca="false">IFERROR(VLOOKUP(A465,C$3:K$433,2,FALSE()),"")</f>
        <v>DE</v>
      </c>
      <c r="O465" s="0" t="n">
        <f aca="false">IFERROR(VLOOKUP(A465,C$3:K$433,3,FALSE()),"")</f>
        <v>16</v>
      </c>
      <c r="P465" s="0" t="n">
        <f aca="false">IFERROR(VLOOKUP(A465,C$3:K$433,4,FALSE()),"")</f>
        <v>0</v>
      </c>
      <c r="Q465" s="0" t="n">
        <f aca="false">IFERROR(VLOOKUP(A465,C$3:K$433,6,FALSE()),"")</f>
        <v>144</v>
      </c>
      <c r="R465" s="0" t="n">
        <f aca="false">IFERROR(VLOOKUP(A465,C$3:K$433,8,FALSE()),"")</f>
        <v>89</v>
      </c>
      <c r="AB465" s="1"/>
    </row>
    <row r="466" customFormat="false" ht="15" hidden="false" customHeight="false" outlineLevel="0" collapsed="false">
      <c r="A466" s="1" t="s">
        <v>647</v>
      </c>
      <c r="B466" s="1" t="s">
        <v>47</v>
      </c>
      <c r="G466" s="15"/>
      <c r="I466" s="14"/>
      <c r="K466" s="14"/>
      <c r="M466" s="0" t="s">
        <v>647</v>
      </c>
      <c r="N466" s="0" t="str">
        <f aca="false">IFERROR(VLOOKUP(A466,C$3:K$433,2,FALSE()),"")</f>
        <v/>
      </c>
      <c r="O466" s="0" t="str">
        <f aca="false">IFERROR(VLOOKUP(A466,C$3:K$433,3,FALSE()),"")</f>
        <v/>
      </c>
      <c r="P466" s="0" t="str">
        <f aca="false">IFERROR(VLOOKUP(A466,C$3:K$433,4,FALSE()),"")</f>
        <v/>
      </c>
      <c r="Q466" s="0" t="str">
        <f aca="false">IFERROR(VLOOKUP(A466,C$3:K$433,6,FALSE()),"")</f>
        <v/>
      </c>
      <c r="R466" s="0" t="str">
        <f aca="false">IFERROR(VLOOKUP(A466,C$3:K$433,8,FALSE()),"")</f>
        <v/>
      </c>
      <c r="AB466" s="1"/>
    </row>
    <row r="467" customFormat="false" ht="15" hidden="false" customHeight="false" outlineLevel="0" collapsed="false">
      <c r="A467" s="1" t="s">
        <v>648</v>
      </c>
      <c r="B467" s="1" t="s">
        <v>34</v>
      </c>
      <c r="G467" s="14"/>
      <c r="I467" s="15"/>
      <c r="K467" s="14"/>
      <c r="M467" s="0" t="s">
        <v>648</v>
      </c>
      <c r="N467" s="0" t="str">
        <f aca="false">IFERROR(VLOOKUP(A467,C$3:K$433,2,FALSE()),"")</f>
        <v/>
      </c>
      <c r="O467" s="0" t="str">
        <f aca="false">IFERROR(VLOOKUP(A467,C$3:K$433,3,FALSE()),"")</f>
        <v/>
      </c>
      <c r="P467" s="0" t="str">
        <f aca="false">IFERROR(VLOOKUP(A467,C$3:K$433,4,FALSE()),"")</f>
        <v/>
      </c>
      <c r="Q467" s="0" t="str">
        <f aca="false">IFERROR(VLOOKUP(A467,C$3:K$433,6,FALSE()),"")</f>
        <v/>
      </c>
      <c r="R467" s="0" t="str">
        <f aca="false">IFERROR(VLOOKUP(A467,C$3:K$433,8,FALSE()),"")</f>
        <v/>
      </c>
      <c r="AB467" s="1"/>
    </row>
    <row r="468" customFormat="false" ht="15" hidden="false" customHeight="false" outlineLevel="0" collapsed="false">
      <c r="A468" s="1" t="s">
        <v>649</v>
      </c>
      <c r="B468" s="1" t="s">
        <v>47</v>
      </c>
      <c r="G468" s="14"/>
      <c r="I468" s="15"/>
      <c r="K468" s="14"/>
      <c r="M468" s="0" t="s">
        <v>649</v>
      </c>
      <c r="N468" s="0" t="str">
        <f aca="false">IFERROR(VLOOKUP(A468,C$3:K$433,2,FALSE()),"")</f>
        <v>CB</v>
      </c>
      <c r="O468" s="0" t="n">
        <f aca="false">IFERROR(VLOOKUP(A468,C$3:K$433,3,FALSE()),"")</f>
        <v>3</v>
      </c>
      <c r="P468" s="0" t="n">
        <f aca="false">IFERROR(VLOOKUP(A468,C$3:K$433,4,FALSE()),"")</f>
        <v>0</v>
      </c>
      <c r="Q468" s="0" t="n">
        <f aca="false">IFERROR(VLOOKUP(A468,C$3:K$433,6,FALSE()),"")</f>
        <v>8</v>
      </c>
      <c r="R468" s="0" t="n">
        <f aca="false">IFERROR(VLOOKUP(A468,C$3:K$433,8,FALSE()),"")</f>
        <v>57</v>
      </c>
      <c r="AB468" s="1"/>
    </row>
    <row r="469" customFormat="false" ht="15" hidden="false" customHeight="false" outlineLevel="0" collapsed="false">
      <c r="A469" s="1" t="s">
        <v>651</v>
      </c>
      <c r="B469" s="1" t="s">
        <v>24</v>
      </c>
      <c r="G469" s="14"/>
      <c r="I469" s="15"/>
      <c r="K469" s="14"/>
      <c r="M469" s="0" t="s">
        <v>651</v>
      </c>
      <c r="N469" s="0" t="str">
        <f aca="false">IFERROR(VLOOKUP(A469,C$3:K$433,2,FALSE()),"")</f>
        <v/>
      </c>
      <c r="O469" s="0" t="str">
        <f aca="false">IFERROR(VLOOKUP(A469,C$3:K$433,3,FALSE()),"")</f>
        <v/>
      </c>
      <c r="P469" s="0" t="str">
        <f aca="false">IFERROR(VLOOKUP(A469,C$3:K$433,4,FALSE()),"")</f>
        <v/>
      </c>
      <c r="Q469" s="0" t="str">
        <f aca="false">IFERROR(VLOOKUP(A469,C$3:K$433,6,FALSE()),"")</f>
        <v/>
      </c>
      <c r="R469" s="0" t="str">
        <f aca="false">IFERROR(VLOOKUP(A469,C$3:K$433,8,FALSE()),"")</f>
        <v/>
      </c>
      <c r="AB469" s="1"/>
    </row>
    <row r="470" customFormat="false" ht="15" hidden="false" customHeight="false" outlineLevel="0" collapsed="false">
      <c r="A470" s="1" t="s">
        <v>652</v>
      </c>
      <c r="B470" s="1" t="s">
        <v>85</v>
      </c>
      <c r="G470" s="15"/>
      <c r="I470" s="14"/>
      <c r="K470" s="14"/>
      <c r="M470" s="0" t="s">
        <v>652</v>
      </c>
      <c r="N470" s="0" t="str">
        <f aca="false">IFERROR(VLOOKUP(A470,C$3:K$433,2,FALSE()),"")</f>
        <v/>
      </c>
      <c r="O470" s="0" t="str">
        <f aca="false">IFERROR(VLOOKUP(A470,C$3:K$433,3,FALSE()),"")</f>
        <v/>
      </c>
      <c r="P470" s="0" t="str">
        <f aca="false">IFERROR(VLOOKUP(A470,C$3:K$433,4,FALSE()),"")</f>
        <v/>
      </c>
      <c r="Q470" s="0" t="str">
        <f aca="false">IFERROR(VLOOKUP(A470,C$3:K$433,6,FALSE()),"")</f>
        <v/>
      </c>
      <c r="R470" s="0" t="str">
        <f aca="false">IFERROR(VLOOKUP(A470,C$3:K$433,8,FALSE()),"")</f>
        <v/>
      </c>
      <c r="AB470" s="1"/>
    </row>
    <row r="471" customFormat="false" ht="15" hidden="false" customHeight="false" outlineLevel="0" collapsed="false">
      <c r="A471" s="1" t="s">
        <v>653</v>
      </c>
      <c r="B471" s="1" t="s">
        <v>40</v>
      </c>
      <c r="G471" s="15"/>
      <c r="I471" s="14"/>
      <c r="K471" s="14"/>
      <c r="M471" s="0" t="s">
        <v>653</v>
      </c>
      <c r="N471" s="0" t="str">
        <f aca="false">IFERROR(VLOOKUP(A471,C$3:K$433,2,FALSE()),"")</f>
        <v/>
      </c>
      <c r="O471" s="0" t="str">
        <f aca="false">IFERROR(VLOOKUP(A471,C$3:K$433,3,FALSE()),"")</f>
        <v/>
      </c>
      <c r="P471" s="0" t="str">
        <f aca="false">IFERROR(VLOOKUP(A471,C$3:K$433,4,FALSE()),"")</f>
        <v/>
      </c>
      <c r="Q471" s="0" t="str">
        <f aca="false">IFERROR(VLOOKUP(A471,C$3:K$433,6,FALSE()),"")</f>
        <v/>
      </c>
      <c r="R471" s="0" t="str">
        <f aca="false">IFERROR(VLOOKUP(A471,C$3:K$433,8,FALSE()),"")</f>
        <v/>
      </c>
      <c r="AB471" s="1"/>
    </row>
    <row r="472" customFormat="false" ht="15" hidden="false" customHeight="false" outlineLevel="0" collapsed="false">
      <c r="A472" s="1" t="s">
        <v>655</v>
      </c>
      <c r="B472" s="1" t="s">
        <v>55</v>
      </c>
      <c r="G472" s="15"/>
      <c r="I472" s="14"/>
      <c r="K472" s="14"/>
      <c r="M472" s="0" t="s">
        <v>655</v>
      </c>
      <c r="N472" s="0" t="str">
        <f aca="false">IFERROR(VLOOKUP(A472,C$3:K$433,2,FALSE()),"")</f>
        <v/>
      </c>
      <c r="O472" s="0" t="str">
        <f aca="false">IFERROR(VLOOKUP(A472,C$3:K$433,3,FALSE()),"")</f>
        <v/>
      </c>
      <c r="P472" s="0" t="str">
        <f aca="false">IFERROR(VLOOKUP(A472,C$3:K$433,4,FALSE()),"")</f>
        <v/>
      </c>
      <c r="Q472" s="0" t="str">
        <f aca="false">IFERROR(VLOOKUP(A472,C$3:K$433,6,FALSE()),"")</f>
        <v/>
      </c>
      <c r="R472" s="0" t="str">
        <f aca="false">IFERROR(VLOOKUP(A472,C$3:K$433,8,FALSE()),"")</f>
        <v/>
      </c>
      <c r="AB472" s="1"/>
    </row>
    <row r="473" customFormat="false" ht="15" hidden="false" customHeight="false" outlineLevel="0" collapsed="false">
      <c r="A473" s="1" t="s">
        <v>657</v>
      </c>
      <c r="B473" s="1" t="s">
        <v>40</v>
      </c>
      <c r="G473" s="14"/>
      <c r="I473" s="15"/>
      <c r="K473" s="14"/>
      <c r="M473" s="0" t="s">
        <v>657</v>
      </c>
      <c r="N473" s="0" t="str">
        <f aca="false">IFERROR(VLOOKUP(A473,C$3:K$433,2,FALSE()),"")</f>
        <v/>
      </c>
      <c r="O473" s="0" t="str">
        <f aca="false">IFERROR(VLOOKUP(A473,C$3:K$433,3,FALSE()),"")</f>
        <v/>
      </c>
      <c r="P473" s="0" t="str">
        <f aca="false">IFERROR(VLOOKUP(A473,C$3:K$433,4,FALSE()),"")</f>
        <v/>
      </c>
      <c r="Q473" s="0" t="str">
        <f aca="false">IFERROR(VLOOKUP(A473,C$3:K$433,6,FALSE()),"")</f>
        <v/>
      </c>
      <c r="R473" s="0" t="str">
        <f aca="false">IFERROR(VLOOKUP(A473,C$3:K$433,8,FALSE()),"")</f>
        <v/>
      </c>
      <c r="AB473" s="1"/>
    </row>
    <row r="474" customFormat="false" ht="15" hidden="false" customHeight="false" outlineLevel="0" collapsed="false">
      <c r="A474" s="1" t="s">
        <v>659</v>
      </c>
      <c r="B474" s="1" t="s">
        <v>40</v>
      </c>
      <c r="G474" s="14"/>
      <c r="I474" s="15"/>
      <c r="K474" s="14"/>
      <c r="M474" s="0" t="s">
        <v>659</v>
      </c>
      <c r="N474" s="0" t="str">
        <f aca="false">IFERROR(VLOOKUP(A474,C$3:K$433,2,FALSE()),"")</f>
        <v>RB</v>
      </c>
      <c r="O474" s="0" t="n">
        <f aca="false">IFERROR(VLOOKUP(A474,C$3:K$433,3,FALSE()),"")</f>
        <v>11</v>
      </c>
      <c r="P474" s="0" t="n">
        <f aca="false">IFERROR(VLOOKUP(A474,C$3:K$433,4,FALSE()),"")</f>
        <v>149</v>
      </c>
      <c r="Q474" s="0" t="n">
        <f aca="false">IFERROR(VLOOKUP(A474,C$3:K$433,6,FALSE()),"")</f>
        <v>0</v>
      </c>
      <c r="R474" s="0" t="n">
        <f aca="false">IFERROR(VLOOKUP(A474,C$3:K$433,8,FALSE()),"")</f>
        <v>138</v>
      </c>
      <c r="AB474" s="1"/>
    </row>
    <row r="475" customFormat="false" ht="15" hidden="false" customHeight="false" outlineLevel="0" collapsed="false">
      <c r="A475" s="1" t="s">
        <v>660</v>
      </c>
      <c r="B475" s="1" t="s">
        <v>13</v>
      </c>
      <c r="G475" s="15"/>
      <c r="I475" s="14"/>
      <c r="K475" s="14"/>
      <c r="M475" s="0" t="s">
        <v>660</v>
      </c>
      <c r="N475" s="0" t="str">
        <f aca="false">IFERROR(VLOOKUP(A475,C$3:K$433,2,FALSE()),"")</f>
        <v/>
      </c>
      <c r="O475" s="0" t="str">
        <f aca="false">IFERROR(VLOOKUP(A475,C$3:K$433,3,FALSE()),"")</f>
        <v/>
      </c>
      <c r="P475" s="0" t="str">
        <f aca="false">IFERROR(VLOOKUP(A475,C$3:K$433,4,FALSE()),"")</f>
        <v/>
      </c>
      <c r="Q475" s="0" t="str">
        <f aca="false">IFERROR(VLOOKUP(A475,C$3:K$433,6,FALSE()),"")</f>
        <v/>
      </c>
      <c r="R475" s="0" t="str">
        <f aca="false">IFERROR(VLOOKUP(A475,C$3:K$433,8,FALSE()),"")</f>
        <v/>
      </c>
      <c r="AB475" s="1"/>
    </row>
    <row r="476" customFormat="false" ht="15" hidden="false" customHeight="false" outlineLevel="0" collapsed="false">
      <c r="A476" s="1" t="s">
        <v>661</v>
      </c>
      <c r="B476" s="1" t="s">
        <v>27</v>
      </c>
      <c r="G476" s="15"/>
      <c r="I476" s="14"/>
      <c r="K476" s="14"/>
      <c r="M476" s="0" t="s">
        <v>661</v>
      </c>
      <c r="N476" s="0" t="str">
        <f aca="false">IFERROR(VLOOKUP(A476,C$3:K$433,2,FALSE()),"")</f>
        <v/>
      </c>
      <c r="O476" s="0" t="str">
        <f aca="false">IFERROR(VLOOKUP(A476,C$3:K$433,3,FALSE()),"")</f>
        <v/>
      </c>
      <c r="P476" s="0" t="str">
        <f aca="false">IFERROR(VLOOKUP(A476,C$3:K$433,4,FALSE()),"")</f>
        <v/>
      </c>
      <c r="Q476" s="0" t="str">
        <f aca="false">IFERROR(VLOOKUP(A476,C$3:K$433,6,FALSE()),"")</f>
        <v/>
      </c>
      <c r="R476" s="0" t="str">
        <f aca="false">IFERROR(VLOOKUP(A476,C$3:K$433,8,FALSE()),"")</f>
        <v/>
      </c>
      <c r="AB476" s="1"/>
    </row>
    <row r="477" customFormat="false" ht="15" hidden="false" customHeight="false" outlineLevel="0" collapsed="false">
      <c r="A477" s="1" t="s">
        <v>662</v>
      </c>
      <c r="B477" s="1" t="s">
        <v>85</v>
      </c>
      <c r="G477" s="15"/>
      <c r="I477" s="14"/>
      <c r="K477" s="14"/>
      <c r="M477" s="0" t="s">
        <v>662</v>
      </c>
      <c r="N477" s="0" t="str">
        <f aca="false">IFERROR(VLOOKUP(A477,C$3:K$433,2,FALSE()),"")</f>
        <v>DT</v>
      </c>
      <c r="O477" s="0" t="n">
        <f aca="false">IFERROR(VLOOKUP(A477,C$3:K$433,3,FALSE()),"")</f>
        <v>13</v>
      </c>
      <c r="P477" s="0" t="n">
        <f aca="false">IFERROR(VLOOKUP(A477,C$3:K$433,4,FALSE()),"")</f>
        <v>0</v>
      </c>
      <c r="Q477" s="0" t="n">
        <f aca="false">IFERROR(VLOOKUP(A477,C$3:K$433,6,FALSE()),"")</f>
        <v>537</v>
      </c>
      <c r="R477" s="0" t="n">
        <f aca="false">IFERROR(VLOOKUP(A477,C$3:K$433,8,FALSE()),"")</f>
        <v>50</v>
      </c>
      <c r="AB477" s="1"/>
    </row>
    <row r="478" customFormat="false" ht="15" hidden="false" customHeight="false" outlineLevel="0" collapsed="false">
      <c r="A478" s="1" t="s">
        <v>663</v>
      </c>
      <c r="B478" s="1" t="s">
        <v>34</v>
      </c>
      <c r="G478" s="15"/>
      <c r="I478" s="14"/>
      <c r="K478" s="14"/>
      <c r="M478" s="0" t="s">
        <v>663</v>
      </c>
      <c r="N478" s="0" t="str">
        <f aca="false">IFERROR(VLOOKUP(A478,C$3:K$433,2,FALSE()),"")</f>
        <v/>
      </c>
      <c r="O478" s="0" t="str">
        <f aca="false">IFERROR(VLOOKUP(A478,C$3:K$433,3,FALSE()),"")</f>
        <v/>
      </c>
      <c r="P478" s="0" t="str">
        <f aca="false">IFERROR(VLOOKUP(A478,C$3:K$433,4,FALSE()),"")</f>
        <v/>
      </c>
      <c r="Q478" s="0" t="str">
        <f aca="false">IFERROR(VLOOKUP(A478,C$3:K$433,6,FALSE()),"")</f>
        <v/>
      </c>
      <c r="R478" s="0" t="str">
        <f aca="false">IFERROR(VLOOKUP(A478,C$3:K$433,8,FALSE()),"")</f>
        <v/>
      </c>
      <c r="AB478" s="1"/>
    </row>
    <row r="479" customFormat="false" ht="15" hidden="false" customHeight="false" outlineLevel="0" collapsed="false">
      <c r="A479" s="1" t="s">
        <v>664</v>
      </c>
      <c r="B479" s="1" t="s">
        <v>85</v>
      </c>
      <c r="G479" s="14"/>
      <c r="I479" s="15"/>
      <c r="K479" s="14"/>
      <c r="M479" s="0" t="s">
        <v>664</v>
      </c>
      <c r="N479" s="0" t="str">
        <f aca="false">IFERROR(VLOOKUP(A479,C$3:K$433,2,FALSE()),"")</f>
        <v/>
      </c>
      <c r="O479" s="0" t="str">
        <f aca="false">IFERROR(VLOOKUP(A479,C$3:K$433,3,FALSE()),"")</f>
        <v/>
      </c>
      <c r="P479" s="0" t="str">
        <f aca="false">IFERROR(VLOOKUP(A479,C$3:K$433,4,FALSE()),"")</f>
        <v/>
      </c>
      <c r="Q479" s="0" t="str">
        <f aca="false">IFERROR(VLOOKUP(A479,C$3:K$433,6,FALSE()),"")</f>
        <v/>
      </c>
      <c r="R479" s="0" t="str">
        <f aca="false">IFERROR(VLOOKUP(A479,C$3:K$433,8,FALSE()),"")</f>
        <v/>
      </c>
      <c r="AB479" s="1"/>
    </row>
    <row r="480" customFormat="false" ht="15" hidden="false" customHeight="false" outlineLevel="0" collapsed="false">
      <c r="A480" s="1" t="s">
        <v>665</v>
      </c>
      <c r="B480" s="1" t="s">
        <v>19</v>
      </c>
      <c r="G480" s="14"/>
      <c r="I480" s="15"/>
      <c r="K480" s="15"/>
      <c r="M480" s="0" t="s">
        <v>665</v>
      </c>
      <c r="N480" s="0" t="str">
        <f aca="false">IFERROR(VLOOKUP(A480,C$3:K$433,2,FALSE()),"")</f>
        <v/>
      </c>
      <c r="O480" s="0" t="str">
        <f aca="false">IFERROR(VLOOKUP(A480,C$3:K$433,3,FALSE()),"")</f>
        <v/>
      </c>
      <c r="P480" s="0" t="str">
        <f aca="false">IFERROR(VLOOKUP(A480,C$3:K$433,4,FALSE()),"")</f>
        <v/>
      </c>
      <c r="Q480" s="0" t="str">
        <f aca="false">IFERROR(VLOOKUP(A480,C$3:K$433,6,FALSE()),"")</f>
        <v/>
      </c>
      <c r="R480" s="0" t="str">
        <f aca="false">IFERROR(VLOOKUP(A480,C$3:K$433,8,FALSE()),"")</f>
        <v/>
      </c>
      <c r="AB480" s="1"/>
    </row>
    <row r="481" customFormat="false" ht="15" hidden="false" customHeight="false" outlineLevel="0" collapsed="false">
      <c r="A481" s="1" t="s">
        <v>666</v>
      </c>
      <c r="B481" s="1" t="s">
        <v>76</v>
      </c>
      <c r="G481" s="15"/>
      <c r="I481" s="14"/>
      <c r="K481" s="14"/>
      <c r="M481" s="0" t="s">
        <v>666</v>
      </c>
      <c r="N481" s="0" t="str">
        <f aca="false">IFERROR(VLOOKUP(A481,C$3:K$433,2,FALSE()),"")</f>
        <v>QB</v>
      </c>
      <c r="O481" s="0" t="n">
        <f aca="false">IFERROR(VLOOKUP(A481,C$3:K$433,3,FALSE()),"")</f>
        <v>15</v>
      </c>
      <c r="P481" s="0" t="n">
        <f aca="false">IFERROR(VLOOKUP(A481,C$3:K$433,4,FALSE()),"")</f>
        <v>943</v>
      </c>
      <c r="Q481" s="0" t="n">
        <f aca="false">IFERROR(VLOOKUP(A481,C$3:K$433,6,FALSE()),"")</f>
        <v>0</v>
      </c>
      <c r="R481" s="0" t="n">
        <f aca="false">IFERROR(VLOOKUP(A481,C$3:K$433,8,FALSE()),"")</f>
        <v>0</v>
      </c>
      <c r="AB481" s="1"/>
    </row>
    <row r="482" customFormat="false" ht="15" hidden="false" customHeight="false" outlineLevel="0" collapsed="false">
      <c r="A482" s="1" t="s">
        <v>667</v>
      </c>
      <c r="B482" s="1" t="s">
        <v>40</v>
      </c>
      <c r="G482" s="15"/>
      <c r="I482" s="14"/>
      <c r="K482" s="14"/>
      <c r="M482" s="0" t="s">
        <v>667</v>
      </c>
      <c r="N482" s="0" t="str">
        <f aca="false">IFERROR(VLOOKUP(A482,C$3:K$433,2,FALSE()),"")</f>
        <v>RB</v>
      </c>
      <c r="O482" s="0" t="n">
        <f aca="false">IFERROR(VLOOKUP(A482,C$3:K$433,3,FALSE()),"")</f>
        <v>1</v>
      </c>
      <c r="P482" s="0" t="n">
        <f aca="false">IFERROR(VLOOKUP(A482,C$3:K$433,4,FALSE()),"")</f>
        <v>14</v>
      </c>
      <c r="Q482" s="0" t="n">
        <f aca="false">IFERROR(VLOOKUP(A482,C$3:K$433,6,FALSE()),"")</f>
        <v>0</v>
      </c>
      <c r="R482" s="0" t="n">
        <f aca="false">IFERROR(VLOOKUP(A482,C$3:K$433,8,FALSE()),"")</f>
        <v>2</v>
      </c>
      <c r="AB482" s="1"/>
    </row>
    <row r="483" customFormat="false" ht="15" hidden="false" customHeight="false" outlineLevel="0" collapsed="false">
      <c r="A483" s="1" t="s">
        <v>668</v>
      </c>
      <c r="B483" s="1" t="s">
        <v>47</v>
      </c>
      <c r="G483" s="14"/>
      <c r="I483" s="15"/>
      <c r="K483" s="14"/>
      <c r="M483" s="0" t="s">
        <v>668</v>
      </c>
      <c r="N483" s="0" t="str">
        <f aca="false">IFERROR(VLOOKUP(A483,C$3:K$433,2,FALSE()),"")</f>
        <v>CB</v>
      </c>
      <c r="O483" s="0" t="n">
        <f aca="false">IFERROR(VLOOKUP(A483,C$3:K$433,3,FALSE()),"")</f>
        <v>14</v>
      </c>
      <c r="P483" s="0" t="n">
        <f aca="false">IFERROR(VLOOKUP(A483,C$3:K$433,4,FALSE()),"")</f>
        <v>0</v>
      </c>
      <c r="Q483" s="0" t="n">
        <f aca="false">IFERROR(VLOOKUP(A483,C$3:K$433,6,FALSE()),"")</f>
        <v>967</v>
      </c>
      <c r="R483" s="0" t="n">
        <f aca="false">IFERROR(VLOOKUP(A483,C$3:K$433,8,FALSE()),"")</f>
        <v>1</v>
      </c>
      <c r="AB483" s="1"/>
    </row>
    <row r="484" customFormat="false" ht="15" hidden="false" customHeight="false" outlineLevel="0" collapsed="false">
      <c r="A484" s="1" t="s">
        <v>669</v>
      </c>
      <c r="B484" s="1" t="s">
        <v>24</v>
      </c>
      <c r="G484" s="15"/>
      <c r="I484" s="14"/>
      <c r="K484" s="14"/>
      <c r="M484" s="0" t="s">
        <v>669</v>
      </c>
      <c r="N484" s="0" t="str">
        <f aca="false">IFERROR(VLOOKUP(A484,C$3:K$433,2,FALSE()),"")</f>
        <v/>
      </c>
      <c r="O484" s="0" t="str">
        <f aca="false">IFERROR(VLOOKUP(A484,C$3:K$433,3,FALSE()),"")</f>
        <v/>
      </c>
      <c r="P484" s="0" t="str">
        <f aca="false">IFERROR(VLOOKUP(A484,C$3:K$433,4,FALSE()),"")</f>
        <v/>
      </c>
      <c r="Q484" s="0" t="str">
        <f aca="false">IFERROR(VLOOKUP(A484,C$3:K$433,6,FALSE()),"")</f>
        <v/>
      </c>
      <c r="R484" s="0" t="str">
        <f aca="false">IFERROR(VLOOKUP(A484,C$3:K$433,8,FALSE()),"")</f>
        <v/>
      </c>
      <c r="AB484" s="1"/>
    </row>
    <row r="485" customFormat="false" ht="15" hidden="false" customHeight="false" outlineLevel="0" collapsed="false">
      <c r="A485" s="1" t="s">
        <v>670</v>
      </c>
      <c r="B485" s="1" t="s">
        <v>34</v>
      </c>
      <c r="G485" s="14"/>
      <c r="I485" s="15"/>
      <c r="K485" s="14"/>
      <c r="M485" s="0" t="s">
        <v>670</v>
      </c>
      <c r="N485" s="0" t="str">
        <f aca="false">IFERROR(VLOOKUP(A485,C$3:K$433,2,FALSE()),"")</f>
        <v/>
      </c>
      <c r="O485" s="0" t="str">
        <f aca="false">IFERROR(VLOOKUP(A485,C$3:K$433,3,FALSE()),"")</f>
        <v/>
      </c>
      <c r="P485" s="0" t="str">
        <f aca="false">IFERROR(VLOOKUP(A485,C$3:K$433,4,FALSE()),"")</f>
        <v/>
      </c>
      <c r="Q485" s="0" t="str">
        <f aca="false">IFERROR(VLOOKUP(A485,C$3:K$433,6,FALSE()),"")</f>
        <v/>
      </c>
      <c r="R485" s="0" t="str">
        <f aca="false">IFERROR(VLOOKUP(A485,C$3:K$433,8,FALSE()),"")</f>
        <v/>
      </c>
      <c r="AB485" s="1"/>
    </row>
    <row r="486" customFormat="false" ht="15" hidden="false" customHeight="false" outlineLevel="0" collapsed="false">
      <c r="A486" s="1" t="s">
        <v>671</v>
      </c>
      <c r="B486" s="1" t="s">
        <v>55</v>
      </c>
      <c r="G486" s="14"/>
      <c r="I486" s="15"/>
      <c r="K486" s="14"/>
      <c r="M486" s="0" t="s">
        <v>671</v>
      </c>
      <c r="N486" s="0" t="str">
        <f aca="false">IFERROR(VLOOKUP(A486,C$3:K$433,2,FALSE()),"")</f>
        <v>DE</v>
      </c>
      <c r="O486" s="0" t="n">
        <f aca="false">IFERROR(VLOOKUP(A486,C$3:K$433,3,FALSE()),"")</f>
        <v>14</v>
      </c>
      <c r="P486" s="0" t="n">
        <f aca="false">IFERROR(VLOOKUP(A486,C$3:K$433,4,FALSE()),"")</f>
        <v>0</v>
      </c>
      <c r="Q486" s="0" t="n">
        <f aca="false">IFERROR(VLOOKUP(A486,C$3:K$433,6,FALSE()),"")</f>
        <v>475</v>
      </c>
      <c r="R486" s="0" t="n">
        <f aca="false">IFERROR(VLOOKUP(A486,C$3:K$433,8,FALSE()),"")</f>
        <v>69</v>
      </c>
      <c r="AB486" s="1"/>
    </row>
    <row r="487" customFormat="false" ht="15" hidden="false" customHeight="false" outlineLevel="0" collapsed="false">
      <c r="A487" s="1" t="s">
        <v>672</v>
      </c>
      <c r="B487" s="1" t="s">
        <v>13</v>
      </c>
      <c r="G487" s="15"/>
      <c r="I487" s="14"/>
      <c r="K487" s="14"/>
      <c r="M487" s="0" t="s">
        <v>672</v>
      </c>
      <c r="N487" s="0" t="str">
        <f aca="false">IFERROR(VLOOKUP(A487,C$3:K$433,2,FALSE()),"")</f>
        <v>G</v>
      </c>
      <c r="O487" s="0" t="n">
        <f aca="false">IFERROR(VLOOKUP(A487,C$3:K$433,3,FALSE()),"")</f>
        <v>10</v>
      </c>
      <c r="P487" s="0" t="n">
        <f aca="false">IFERROR(VLOOKUP(A487,C$3:K$433,4,FALSE()),"")</f>
        <v>198</v>
      </c>
      <c r="Q487" s="0" t="n">
        <f aca="false">IFERROR(VLOOKUP(A487,C$3:K$433,6,FALSE()),"")</f>
        <v>0</v>
      </c>
      <c r="R487" s="0" t="n">
        <f aca="false">IFERROR(VLOOKUP(A487,C$3:K$433,8,FALSE()),"")</f>
        <v>90</v>
      </c>
      <c r="AB487" s="1"/>
    </row>
    <row r="488" customFormat="false" ht="15" hidden="false" customHeight="false" outlineLevel="0" collapsed="false">
      <c r="A488" s="1" t="s">
        <v>673</v>
      </c>
      <c r="B488" s="1" t="s">
        <v>76</v>
      </c>
      <c r="G488" s="15"/>
      <c r="I488" s="15"/>
      <c r="K488" s="14"/>
      <c r="M488" s="0" t="s">
        <v>673</v>
      </c>
      <c r="N488" s="0" t="str">
        <f aca="false">IFERROR(VLOOKUP(A488,C$3:K$433,2,FALSE()),"")</f>
        <v/>
      </c>
      <c r="O488" s="0" t="str">
        <f aca="false">IFERROR(VLOOKUP(A488,C$3:K$433,3,FALSE()),"")</f>
        <v/>
      </c>
      <c r="P488" s="0" t="str">
        <f aca="false">IFERROR(VLOOKUP(A488,C$3:K$433,4,FALSE()),"")</f>
        <v/>
      </c>
      <c r="Q488" s="0" t="str">
        <f aca="false">IFERROR(VLOOKUP(A488,C$3:K$433,6,FALSE()),"")</f>
        <v/>
      </c>
      <c r="R488" s="0" t="str">
        <f aca="false">IFERROR(VLOOKUP(A488,C$3:K$433,8,FALSE()),"")</f>
        <v/>
      </c>
      <c r="AB488" s="1"/>
    </row>
    <row r="489" customFormat="false" ht="15" hidden="false" customHeight="false" outlineLevel="0" collapsed="false">
      <c r="A489" s="1" t="s">
        <v>675</v>
      </c>
      <c r="B489" s="1" t="s">
        <v>24</v>
      </c>
      <c r="G489" s="15"/>
      <c r="I489" s="14"/>
      <c r="K489" s="14"/>
      <c r="M489" s="0" t="s">
        <v>675</v>
      </c>
      <c r="N489" s="0" t="str">
        <f aca="false">IFERROR(VLOOKUP(A489,C$3:K$433,2,FALSE()),"")</f>
        <v>LB</v>
      </c>
      <c r="O489" s="0" t="n">
        <f aca="false">IFERROR(VLOOKUP(A489,C$3:K$433,3,FALSE()),"")</f>
        <v>10</v>
      </c>
      <c r="P489" s="0" t="n">
        <f aca="false">IFERROR(VLOOKUP(A489,C$3:K$433,4,FALSE()),"")</f>
        <v>0</v>
      </c>
      <c r="Q489" s="0" t="n">
        <f aca="false">IFERROR(VLOOKUP(A489,C$3:K$433,6,FALSE()),"")</f>
        <v>9</v>
      </c>
      <c r="R489" s="0" t="n">
        <f aca="false">IFERROR(VLOOKUP(A489,C$3:K$433,8,FALSE()),"")</f>
        <v>179</v>
      </c>
      <c r="AB489" s="1"/>
    </row>
    <row r="490" customFormat="false" ht="15" hidden="false" customHeight="false" outlineLevel="0" collapsed="false">
      <c r="A490" s="1" t="s">
        <v>676</v>
      </c>
      <c r="B490" s="1" t="s">
        <v>27</v>
      </c>
      <c r="G490" s="15"/>
      <c r="I490" s="14"/>
      <c r="K490" s="14"/>
      <c r="M490" s="0" t="s">
        <v>676</v>
      </c>
      <c r="N490" s="0" t="str">
        <f aca="false">IFERROR(VLOOKUP(A490,C$3:K$433,2,FALSE()),"")</f>
        <v/>
      </c>
      <c r="O490" s="0" t="str">
        <f aca="false">IFERROR(VLOOKUP(A490,C$3:K$433,3,FALSE()),"")</f>
        <v/>
      </c>
      <c r="P490" s="0" t="str">
        <f aca="false">IFERROR(VLOOKUP(A490,C$3:K$433,4,FALSE()),"")</f>
        <v/>
      </c>
      <c r="Q490" s="0" t="str">
        <f aca="false">IFERROR(VLOOKUP(A490,C$3:K$433,6,FALSE()),"")</f>
        <v/>
      </c>
      <c r="R490" s="0" t="str">
        <f aca="false">IFERROR(VLOOKUP(A490,C$3:K$433,8,FALSE()),"")</f>
        <v/>
      </c>
      <c r="AB490" s="1"/>
    </row>
    <row r="491" customFormat="false" ht="15" hidden="false" customHeight="false" outlineLevel="0" collapsed="false">
      <c r="A491" s="1" t="s">
        <v>677</v>
      </c>
      <c r="B491" s="1" t="s">
        <v>24</v>
      </c>
      <c r="G491" s="15"/>
      <c r="I491" s="14"/>
      <c r="K491" s="14"/>
      <c r="M491" s="0" t="s">
        <v>677</v>
      </c>
      <c r="N491" s="0" t="str">
        <f aca="false">IFERROR(VLOOKUP(A491,C$3:K$433,2,FALSE()),"")</f>
        <v>LB</v>
      </c>
      <c r="O491" s="0" t="n">
        <f aca="false">IFERROR(VLOOKUP(A491,C$3:K$433,3,FALSE()),"")</f>
        <v>4</v>
      </c>
      <c r="P491" s="0" t="n">
        <f aca="false">IFERROR(VLOOKUP(A491,C$3:K$433,4,FALSE()),"")</f>
        <v>0</v>
      </c>
      <c r="Q491" s="0" t="n">
        <f aca="false">IFERROR(VLOOKUP(A491,C$3:K$433,6,FALSE()),"")</f>
        <v>230</v>
      </c>
      <c r="R491" s="0" t="n">
        <f aca="false">IFERROR(VLOOKUP(A491,C$3:K$433,8,FALSE()),"")</f>
        <v>15</v>
      </c>
      <c r="AB491" s="1"/>
    </row>
    <row r="492" customFormat="false" ht="15" hidden="false" customHeight="false" outlineLevel="0" collapsed="false">
      <c r="A492" s="1" t="s">
        <v>678</v>
      </c>
      <c r="B492" s="1" t="s">
        <v>40</v>
      </c>
      <c r="G492" s="15"/>
      <c r="I492" s="14"/>
      <c r="K492" s="14"/>
      <c r="M492" s="0" t="s">
        <v>678</v>
      </c>
      <c r="N492" s="0" t="str">
        <f aca="false">IFERROR(VLOOKUP(A492,C$3:K$433,2,FALSE()),"")</f>
        <v/>
      </c>
      <c r="O492" s="0" t="str">
        <f aca="false">IFERROR(VLOOKUP(A492,C$3:K$433,3,FALSE()),"")</f>
        <v/>
      </c>
      <c r="P492" s="0" t="str">
        <f aca="false">IFERROR(VLOOKUP(A492,C$3:K$433,4,FALSE()),"")</f>
        <v/>
      </c>
      <c r="Q492" s="0" t="str">
        <f aca="false">IFERROR(VLOOKUP(A492,C$3:K$433,6,FALSE()),"")</f>
        <v/>
      </c>
      <c r="R492" s="0" t="str">
        <f aca="false">IFERROR(VLOOKUP(A492,C$3:K$433,8,FALSE()),"")</f>
        <v/>
      </c>
      <c r="AB492" s="1"/>
    </row>
    <row r="493" customFormat="false" ht="15" hidden="false" customHeight="false" outlineLevel="0" collapsed="false">
      <c r="A493" s="1" t="s">
        <v>679</v>
      </c>
      <c r="B493" s="1" t="s">
        <v>34</v>
      </c>
      <c r="G493" s="14"/>
      <c r="I493" s="15"/>
      <c r="K493" s="14"/>
      <c r="M493" s="0" t="s">
        <v>679</v>
      </c>
      <c r="N493" s="0" t="str">
        <f aca="false">IFERROR(VLOOKUP(A493,C$3:K$433,2,FALSE()),"")</f>
        <v/>
      </c>
      <c r="O493" s="0" t="str">
        <f aca="false">IFERROR(VLOOKUP(A493,C$3:K$433,3,FALSE()),"")</f>
        <v/>
      </c>
      <c r="P493" s="0" t="str">
        <f aca="false">IFERROR(VLOOKUP(A493,C$3:K$433,4,FALSE()),"")</f>
        <v/>
      </c>
      <c r="Q493" s="0" t="str">
        <f aca="false">IFERROR(VLOOKUP(A493,C$3:K$433,6,FALSE()),"")</f>
        <v/>
      </c>
      <c r="R493" s="0" t="str">
        <f aca="false">IFERROR(VLOOKUP(A493,C$3:K$433,8,FALSE()),"")</f>
        <v/>
      </c>
      <c r="AB493" s="1"/>
    </row>
    <row r="494" customFormat="false" ht="15" hidden="false" customHeight="false" outlineLevel="0" collapsed="false">
      <c r="A494" s="1" t="s">
        <v>681</v>
      </c>
      <c r="B494" s="1" t="s">
        <v>55</v>
      </c>
      <c r="G494" s="14"/>
      <c r="I494" s="15"/>
      <c r="K494" s="14"/>
      <c r="M494" s="0" t="s">
        <v>681</v>
      </c>
      <c r="N494" s="0" t="str">
        <f aca="false">IFERROR(VLOOKUP(A494,C$3:K$433,2,FALSE()),"")</f>
        <v/>
      </c>
      <c r="O494" s="0" t="str">
        <f aca="false">IFERROR(VLOOKUP(A494,C$3:K$433,3,FALSE()),"")</f>
        <v/>
      </c>
      <c r="P494" s="0" t="str">
        <f aca="false">IFERROR(VLOOKUP(A494,C$3:K$433,4,FALSE()),"")</f>
        <v/>
      </c>
      <c r="Q494" s="0" t="str">
        <f aca="false">IFERROR(VLOOKUP(A494,C$3:K$433,6,FALSE()),"")</f>
        <v/>
      </c>
      <c r="R494" s="0" t="str">
        <f aca="false">IFERROR(VLOOKUP(A494,C$3:K$433,8,FALSE()),"")</f>
        <v/>
      </c>
      <c r="AB494" s="1"/>
    </row>
    <row r="495" customFormat="false" ht="15" hidden="false" customHeight="false" outlineLevel="0" collapsed="false">
      <c r="A495" s="1" t="s">
        <v>682</v>
      </c>
      <c r="B495" s="1" t="s">
        <v>24</v>
      </c>
      <c r="G495" s="14"/>
      <c r="I495" s="15"/>
      <c r="K495" s="15"/>
      <c r="M495" s="0" t="s">
        <v>682</v>
      </c>
      <c r="N495" s="0" t="str">
        <f aca="false">IFERROR(VLOOKUP(A495,C$3:K$433,2,FALSE()),"")</f>
        <v>LB</v>
      </c>
      <c r="O495" s="0" t="n">
        <f aca="false">IFERROR(VLOOKUP(A495,C$3:K$433,3,FALSE()),"")</f>
        <v>15</v>
      </c>
      <c r="P495" s="0" t="n">
        <f aca="false">IFERROR(VLOOKUP(A495,C$3:K$433,4,FALSE()),"")</f>
        <v>0</v>
      </c>
      <c r="Q495" s="0" t="n">
        <f aca="false">IFERROR(VLOOKUP(A495,C$3:K$433,6,FALSE()),"")</f>
        <v>413</v>
      </c>
      <c r="R495" s="0" t="n">
        <f aca="false">IFERROR(VLOOKUP(A495,C$3:K$433,8,FALSE()),"")</f>
        <v>206</v>
      </c>
      <c r="AB495" s="1"/>
    </row>
    <row r="496" customFormat="false" ht="15" hidden="false" customHeight="false" outlineLevel="0" collapsed="false">
      <c r="A496" s="1" t="s">
        <v>683</v>
      </c>
      <c r="B496" s="1" t="s">
        <v>504</v>
      </c>
      <c r="G496" s="14"/>
      <c r="I496" s="15"/>
      <c r="K496" s="14"/>
      <c r="M496" s="0" t="s">
        <v>683</v>
      </c>
      <c r="N496" s="0" t="str">
        <f aca="false">IFERROR(VLOOKUP(A496,C$3:K$433,2,FALSE()),"")</f>
        <v/>
      </c>
      <c r="O496" s="0" t="str">
        <f aca="false">IFERROR(VLOOKUP(A496,C$3:K$433,3,FALSE()),"")</f>
        <v/>
      </c>
      <c r="P496" s="0" t="str">
        <f aca="false">IFERROR(VLOOKUP(A496,C$3:K$433,4,FALSE()),"")</f>
        <v/>
      </c>
      <c r="Q496" s="0" t="str">
        <f aca="false">IFERROR(VLOOKUP(A496,C$3:K$433,6,FALSE()),"")</f>
        <v/>
      </c>
      <c r="R496" s="0" t="str">
        <f aca="false">IFERROR(VLOOKUP(A496,C$3:K$433,8,FALSE()),"")</f>
        <v/>
      </c>
      <c r="AB496" s="1"/>
    </row>
    <row r="497" customFormat="false" ht="15" hidden="false" customHeight="false" outlineLevel="0" collapsed="false">
      <c r="A497" s="1" t="s">
        <v>684</v>
      </c>
      <c r="B497" s="1" t="s">
        <v>71</v>
      </c>
      <c r="G497" s="14"/>
      <c r="I497" s="15"/>
      <c r="K497" s="14"/>
      <c r="M497" s="0" t="s">
        <v>684</v>
      </c>
      <c r="N497" s="0" t="str">
        <f aca="false">IFERROR(VLOOKUP(A497,C$3:K$433,2,FALSE()),"")</f>
        <v/>
      </c>
      <c r="O497" s="0" t="str">
        <f aca="false">IFERROR(VLOOKUP(A497,C$3:K$433,3,FALSE()),"")</f>
        <v/>
      </c>
      <c r="P497" s="0" t="str">
        <f aca="false">IFERROR(VLOOKUP(A497,C$3:K$433,4,FALSE()),"")</f>
        <v/>
      </c>
      <c r="Q497" s="0" t="str">
        <f aca="false">IFERROR(VLOOKUP(A497,C$3:K$433,6,FALSE()),"")</f>
        <v/>
      </c>
      <c r="R497" s="0" t="str">
        <f aca="false">IFERROR(VLOOKUP(A497,C$3:K$433,8,FALSE()),"")</f>
        <v/>
      </c>
      <c r="AB497" s="1"/>
    </row>
    <row r="498" customFormat="false" ht="15" hidden="false" customHeight="false" outlineLevel="0" collapsed="false">
      <c r="A498" s="1" t="s">
        <v>685</v>
      </c>
      <c r="B498" s="1" t="s">
        <v>37</v>
      </c>
      <c r="G498" s="14"/>
      <c r="I498" s="15"/>
      <c r="K498" s="14"/>
      <c r="M498" s="0" t="s">
        <v>685</v>
      </c>
      <c r="N498" s="0" t="str">
        <f aca="false">IFERROR(VLOOKUP(A498,C$3:K$433,2,FALSE()),"")</f>
        <v/>
      </c>
      <c r="O498" s="0" t="str">
        <f aca="false">IFERROR(VLOOKUP(A498,C$3:K$433,3,FALSE()),"")</f>
        <v/>
      </c>
      <c r="P498" s="0" t="str">
        <f aca="false">IFERROR(VLOOKUP(A498,C$3:K$433,4,FALSE()),"")</f>
        <v/>
      </c>
      <c r="Q498" s="0" t="str">
        <f aca="false">IFERROR(VLOOKUP(A498,C$3:K$433,6,FALSE()),"")</f>
        <v/>
      </c>
      <c r="R498" s="0" t="str">
        <f aca="false">IFERROR(VLOOKUP(A498,C$3:K$433,8,FALSE()),"")</f>
        <v/>
      </c>
      <c r="AB498" s="1"/>
    </row>
    <row r="499" customFormat="false" ht="15" hidden="false" customHeight="false" outlineLevel="0" collapsed="false">
      <c r="A499" s="1" t="s">
        <v>687</v>
      </c>
      <c r="B499" s="1" t="s">
        <v>85</v>
      </c>
      <c r="G499" s="15"/>
      <c r="I499" s="14"/>
      <c r="K499" s="14"/>
      <c r="M499" s="0" t="s">
        <v>687</v>
      </c>
      <c r="N499" s="0" t="str">
        <f aca="false">IFERROR(VLOOKUP(A499,C$3:K$433,2,FALSE()),"")</f>
        <v/>
      </c>
      <c r="O499" s="0" t="str">
        <f aca="false">IFERROR(VLOOKUP(A499,C$3:K$433,3,FALSE()),"")</f>
        <v/>
      </c>
      <c r="P499" s="0" t="str">
        <f aca="false">IFERROR(VLOOKUP(A499,C$3:K$433,4,FALSE()),"")</f>
        <v/>
      </c>
      <c r="Q499" s="0" t="str">
        <f aca="false">IFERROR(VLOOKUP(A499,C$3:K$433,6,FALSE()),"")</f>
        <v/>
      </c>
      <c r="R499" s="0" t="str">
        <f aca="false">IFERROR(VLOOKUP(A499,C$3:K$433,8,FALSE()),"")</f>
        <v/>
      </c>
      <c r="AB499" s="1"/>
    </row>
    <row r="500" customFormat="false" ht="15" hidden="false" customHeight="false" outlineLevel="0" collapsed="false">
      <c r="A500" s="1" t="s">
        <v>688</v>
      </c>
      <c r="B500" s="1" t="s">
        <v>76</v>
      </c>
      <c r="G500" s="15"/>
      <c r="I500" s="15"/>
      <c r="K500" s="14"/>
      <c r="M500" s="0" t="s">
        <v>688</v>
      </c>
      <c r="N500" s="0" t="str">
        <f aca="false">IFERROR(VLOOKUP(A500,C$3:K$433,2,FALSE()),"")</f>
        <v/>
      </c>
      <c r="O500" s="0" t="str">
        <f aca="false">IFERROR(VLOOKUP(A500,C$3:K$433,3,FALSE()),"")</f>
        <v/>
      </c>
      <c r="P500" s="0" t="str">
        <f aca="false">IFERROR(VLOOKUP(A500,C$3:K$433,4,FALSE()),"")</f>
        <v/>
      </c>
      <c r="Q500" s="0" t="str">
        <f aca="false">IFERROR(VLOOKUP(A500,C$3:K$433,6,FALSE()),"")</f>
        <v/>
      </c>
      <c r="R500" s="0" t="str">
        <f aca="false">IFERROR(VLOOKUP(A500,C$3:K$433,8,FALSE()),"")</f>
        <v/>
      </c>
      <c r="AB500" s="1"/>
    </row>
    <row r="501" customFormat="false" ht="15" hidden="false" customHeight="false" outlineLevel="0" collapsed="false">
      <c r="A501" s="1" t="s">
        <v>689</v>
      </c>
      <c r="B501" s="1" t="s">
        <v>40</v>
      </c>
      <c r="C501" s="31"/>
      <c r="D501" s="31"/>
      <c r="F501" s="31"/>
      <c r="G501" s="33"/>
      <c r="H501" s="31"/>
      <c r="I501" s="32"/>
      <c r="J501" s="31"/>
      <c r="K501" s="33"/>
      <c r="M501" s="0" t="s">
        <v>689</v>
      </c>
      <c r="N501" s="0" t="str">
        <f aca="false">IFERROR(VLOOKUP(A501,C$3:K$433,2,FALSE()),"")</f>
        <v>RB</v>
      </c>
      <c r="O501" s="0" t="n">
        <f aca="false">IFERROR(VLOOKUP(A501,C$3:K$433,3,FALSE()),"")</f>
        <v>5</v>
      </c>
      <c r="P501" s="0" t="n">
        <f aca="false">IFERROR(VLOOKUP(A501,C$3:K$433,4,FALSE()),"")</f>
        <v>9</v>
      </c>
      <c r="Q501" s="0" t="n">
        <f aca="false">IFERROR(VLOOKUP(A501,C$3:K$433,6,FALSE()),"")</f>
        <v>0</v>
      </c>
      <c r="R501" s="0" t="n">
        <f aca="false">IFERROR(VLOOKUP(A501,C$3:K$433,8,FALSE()),"")</f>
        <v>40</v>
      </c>
      <c r="AB501" s="31"/>
    </row>
    <row r="502" customFormat="false" ht="15" hidden="false" customHeight="false" outlineLevel="0" collapsed="false">
      <c r="A502" s="1" t="s">
        <v>690</v>
      </c>
      <c r="B502" s="1" t="s">
        <v>16</v>
      </c>
      <c r="G502" s="14"/>
      <c r="I502" s="15"/>
      <c r="K502" s="14"/>
      <c r="M502" s="0" t="s">
        <v>690</v>
      </c>
      <c r="N502" s="0" t="str">
        <f aca="false">IFERROR(VLOOKUP(A502,C$3:K$433,2,FALSE()),"")</f>
        <v>TE</v>
      </c>
      <c r="O502" s="0" t="n">
        <f aca="false">IFERROR(VLOOKUP(A502,C$3:K$433,3,FALSE()),"")</f>
        <v>1</v>
      </c>
      <c r="P502" s="0" t="n">
        <f aca="false">IFERROR(VLOOKUP(A502,C$3:K$433,4,FALSE()),"")</f>
        <v>1</v>
      </c>
      <c r="Q502" s="0" t="n">
        <f aca="false">IFERROR(VLOOKUP(A502,C$3:K$433,6,FALSE()),"")</f>
        <v>0</v>
      </c>
      <c r="R502" s="0" t="n">
        <f aca="false">IFERROR(VLOOKUP(A502,C$3:K$433,8,FALSE()),"")</f>
        <v>4</v>
      </c>
      <c r="AB502" s="1"/>
    </row>
    <row r="503" customFormat="false" ht="15" hidden="false" customHeight="false" outlineLevel="0" collapsed="false">
      <c r="A503" s="1" t="s">
        <v>692</v>
      </c>
      <c r="B503" s="1" t="s">
        <v>34</v>
      </c>
      <c r="G503" s="14"/>
      <c r="I503" s="15"/>
      <c r="K503" s="14"/>
      <c r="M503" s="0" t="s">
        <v>692</v>
      </c>
      <c r="N503" s="0" t="str">
        <f aca="false">IFERROR(VLOOKUP(A503,C$3:K$433,2,FALSE()),"")</f>
        <v/>
      </c>
      <c r="O503" s="0" t="str">
        <f aca="false">IFERROR(VLOOKUP(A503,C$3:K$433,3,FALSE()),"")</f>
        <v/>
      </c>
      <c r="P503" s="0" t="str">
        <f aca="false">IFERROR(VLOOKUP(A503,C$3:K$433,4,FALSE()),"")</f>
        <v/>
      </c>
      <c r="Q503" s="0" t="str">
        <f aca="false">IFERROR(VLOOKUP(A503,C$3:K$433,6,FALSE()),"")</f>
        <v/>
      </c>
      <c r="R503" s="0" t="str">
        <f aca="false">IFERROR(VLOOKUP(A503,C$3:K$433,8,FALSE()),"")</f>
        <v/>
      </c>
      <c r="AB503" s="1"/>
    </row>
    <row r="504" customFormat="false" ht="15" hidden="false" customHeight="false" outlineLevel="0" collapsed="false">
      <c r="A504" s="1" t="s">
        <v>693</v>
      </c>
      <c r="B504" s="1" t="s">
        <v>34</v>
      </c>
      <c r="G504" s="15"/>
      <c r="I504" s="14"/>
      <c r="K504" s="14"/>
      <c r="M504" s="0" t="s">
        <v>693</v>
      </c>
      <c r="N504" s="0" t="str">
        <f aca="false">IFERROR(VLOOKUP(A504,C$3:K$433,2,FALSE()),"")</f>
        <v/>
      </c>
      <c r="O504" s="0" t="str">
        <f aca="false">IFERROR(VLOOKUP(A504,C$3:K$433,3,FALSE()),"")</f>
        <v/>
      </c>
      <c r="P504" s="0" t="str">
        <f aca="false">IFERROR(VLOOKUP(A504,C$3:K$433,4,FALSE()),"")</f>
        <v/>
      </c>
      <c r="Q504" s="0" t="str">
        <f aca="false">IFERROR(VLOOKUP(A504,C$3:K$433,6,FALSE()),"")</f>
        <v/>
      </c>
      <c r="R504" s="0" t="str">
        <f aca="false">IFERROR(VLOOKUP(A504,C$3:K$433,8,FALSE()),"")</f>
        <v/>
      </c>
      <c r="AB504" s="1"/>
    </row>
    <row r="505" customFormat="false" ht="15" hidden="false" customHeight="false" outlineLevel="0" collapsed="false">
      <c r="A505" s="1" t="s">
        <v>694</v>
      </c>
      <c r="B505" s="1" t="s">
        <v>24</v>
      </c>
      <c r="G505" s="15"/>
      <c r="I505" s="14"/>
      <c r="K505" s="14"/>
      <c r="M505" s="0" t="s">
        <v>694</v>
      </c>
      <c r="N505" s="0" t="str">
        <f aca="false">IFERROR(VLOOKUP(A505,C$3:K$433,2,FALSE()),"")</f>
        <v/>
      </c>
      <c r="O505" s="0" t="str">
        <f aca="false">IFERROR(VLOOKUP(A505,C$3:K$433,3,FALSE()),"")</f>
        <v/>
      </c>
      <c r="P505" s="0" t="str">
        <f aca="false">IFERROR(VLOOKUP(A505,C$3:K$433,4,FALSE()),"")</f>
        <v/>
      </c>
      <c r="Q505" s="0" t="str">
        <f aca="false">IFERROR(VLOOKUP(A505,C$3:K$433,6,FALSE()),"")</f>
        <v/>
      </c>
      <c r="R505" s="0" t="str">
        <f aca="false">IFERROR(VLOOKUP(A505,C$3:K$433,8,FALSE()),"")</f>
        <v/>
      </c>
      <c r="AB505" s="1"/>
    </row>
    <row r="506" customFormat="false" ht="15" hidden="false" customHeight="false" outlineLevel="0" collapsed="false">
      <c r="A506" s="1" t="s">
        <v>695</v>
      </c>
      <c r="B506" s="1" t="s">
        <v>13</v>
      </c>
      <c r="G506" s="14"/>
      <c r="I506" s="15"/>
      <c r="K506" s="14"/>
      <c r="M506" s="0" t="s">
        <v>695</v>
      </c>
      <c r="N506" s="0" t="str">
        <f aca="false">IFERROR(VLOOKUP(A506,C$3:K$433,2,FALSE()),"")</f>
        <v/>
      </c>
      <c r="O506" s="0" t="str">
        <f aca="false">IFERROR(VLOOKUP(A506,C$3:K$433,3,FALSE()),"")</f>
        <v/>
      </c>
      <c r="P506" s="0" t="str">
        <f aca="false">IFERROR(VLOOKUP(A506,C$3:K$433,4,FALSE()),"")</f>
        <v/>
      </c>
      <c r="Q506" s="0" t="str">
        <f aca="false">IFERROR(VLOOKUP(A506,C$3:K$433,6,FALSE()),"")</f>
        <v/>
      </c>
      <c r="R506" s="0" t="str">
        <f aca="false">IFERROR(VLOOKUP(A506,C$3:K$433,8,FALSE()),"")</f>
        <v/>
      </c>
      <c r="AB506" s="1"/>
    </row>
    <row r="507" customFormat="false" ht="15" hidden="false" customHeight="false" outlineLevel="0" collapsed="false">
      <c r="A507" s="1" t="s">
        <v>697</v>
      </c>
      <c r="B507" s="1" t="s">
        <v>24</v>
      </c>
      <c r="C507" s="31"/>
      <c r="D507" s="31"/>
      <c r="F507" s="31"/>
      <c r="G507" s="32"/>
      <c r="H507" s="31"/>
      <c r="I507" s="33"/>
      <c r="J507" s="31"/>
      <c r="K507" s="33"/>
      <c r="M507" s="0" t="s">
        <v>697</v>
      </c>
      <c r="N507" s="0" t="str">
        <f aca="false">IFERROR(VLOOKUP(A507,C$3:K$433,2,FALSE()),"")</f>
        <v/>
      </c>
      <c r="O507" s="0" t="str">
        <f aca="false">IFERROR(VLOOKUP(A507,C$3:K$433,3,FALSE()),"")</f>
        <v/>
      </c>
      <c r="P507" s="0" t="str">
        <f aca="false">IFERROR(VLOOKUP(A507,C$3:K$433,4,FALSE()),"")</f>
        <v/>
      </c>
      <c r="Q507" s="0" t="str">
        <f aca="false">IFERROR(VLOOKUP(A507,C$3:K$433,6,FALSE()),"")</f>
        <v/>
      </c>
      <c r="R507" s="0" t="str">
        <f aca="false">IFERROR(VLOOKUP(A507,C$3:K$433,8,FALSE()),"")</f>
        <v/>
      </c>
      <c r="AB507" s="31"/>
    </row>
    <row r="508" customFormat="false" ht="15" hidden="false" customHeight="false" outlineLevel="0" collapsed="false">
      <c r="A508" s="1" t="s">
        <v>698</v>
      </c>
      <c r="B508" s="1" t="s">
        <v>24</v>
      </c>
      <c r="G508" s="15"/>
      <c r="I508" s="14"/>
      <c r="K508" s="14"/>
      <c r="M508" s="0" t="s">
        <v>698</v>
      </c>
      <c r="N508" s="0" t="str">
        <f aca="false">IFERROR(VLOOKUP(A508,C$3:K$433,2,FALSE()),"")</f>
        <v/>
      </c>
      <c r="O508" s="0" t="str">
        <f aca="false">IFERROR(VLOOKUP(A508,C$3:K$433,3,FALSE()),"")</f>
        <v/>
      </c>
      <c r="P508" s="0" t="str">
        <f aca="false">IFERROR(VLOOKUP(A508,C$3:K$433,4,FALSE()),"")</f>
        <v/>
      </c>
      <c r="Q508" s="0" t="str">
        <f aca="false">IFERROR(VLOOKUP(A508,C$3:K$433,6,FALSE()),"")</f>
        <v/>
      </c>
      <c r="R508" s="0" t="str">
        <f aca="false">IFERROR(VLOOKUP(A508,C$3:K$433,8,FALSE()),"")</f>
        <v/>
      </c>
      <c r="AB508" s="1"/>
    </row>
    <row r="509" customFormat="false" ht="15" hidden="false" customHeight="false" outlineLevel="0" collapsed="false">
      <c r="A509" s="1" t="s">
        <v>699</v>
      </c>
      <c r="B509" s="1" t="s">
        <v>80</v>
      </c>
      <c r="G509" s="15"/>
      <c r="I509" s="14"/>
      <c r="K509" s="14"/>
      <c r="M509" s="0" t="s">
        <v>699</v>
      </c>
      <c r="N509" s="0" t="str">
        <f aca="false">IFERROR(VLOOKUP(A509,C$3:K$433,2,FALSE()),"")</f>
        <v>G</v>
      </c>
      <c r="O509" s="0" t="n">
        <f aca="false">IFERROR(VLOOKUP(A509,C$3:K$433,3,FALSE()),"")</f>
        <v>16</v>
      </c>
      <c r="P509" s="0" t="n">
        <f aca="false">IFERROR(VLOOKUP(A509,C$3:K$433,4,FALSE()),"")</f>
        <v>869</v>
      </c>
      <c r="Q509" s="0" t="n">
        <f aca="false">IFERROR(VLOOKUP(A509,C$3:K$433,6,FALSE()),"")</f>
        <v>0</v>
      </c>
      <c r="R509" s="0" t="n">
        <f aca="false">IFERROR(VLOOKUP(A509,C$3:K$433,8,FALSE()),"")</f>
        <v>60</v>
      </c>
      <c r="AB509" s="1"/>
    </row>
    <row r="510" customFormat="false" ht="15" hidden="false" customHeight="false" outlineLevel="0" collapsed="false">
      <c r="A510" s="1" t="s">
        <v>700</v>
      </c>
      <c r="B510" s="1" t="s">
        <v>19</v>
      </c>
      <c r="G510" s="15"/>
      <c r="I510" s="14"/>
      <c r="K510" s="14"/>
      <c r="M510" s="0" t="s">
        <v>700</v>
      </c>
      <c r="N510" s="0" t="str">
        <f aca="false">IFERROR(VLOOKUP(A510,C$3:K$433,2,FALSE()),"")</f>
        <v/>
      </c>
      <c r="O510" s="0" t="str">
        <f aca="false">IFERROR(VLOOKUP(A510,C$3:K$433,3,FALSE()),"")</f>
        <v/>
      </c>
      <c r="P510" s="0" t="str">
        <f aca="false">IFERROR(VLOOKUP(A510,C$3:K$433,4,FALSE()),"")</f>
        <v/>
      </c>
      <c r="Q510" s="0" t="str">
        <f aca="false">IFERROR(VLOOKUP(A510,C$3:K$433,6,FALSE()),"")</f>
        <v/>
      </c>
      <c r="R510" s="0" t="str">
        <f aca="false">IFERROR(VLOOKUP(A510,C$3:K$433,8,FALSE()),"")</f>
        <v/>
      </c>
      <c r="AB510" s="1"/>
    </row>
    <row r="511" customFormat="false" ht="15" hidden="false" customHeight="false" outlineLevel="0" collapsed="false">
      <c r="A511" s="1" t="s">
        <v>701</v>
      </c>
      <c r="B511" s="1" t="s">
        <v>76</v>
      </c>
      <c r="G511" s="15"/>
      <c r="I511" s="14"/>
      <c r="K511" s="14"/>
      <c r="M511" s="0" t="s">
        <v>701</v>
      </c>
      <c r="N511" s="0" t="str">
        <f aca="false">IFERROR(VLOOKUP(A511,C$3:K$433,2,FALSE()),"")</f>
        <v/>
      </c>
      <c r="O511" s="0" t="str">
        <f aca="false">IFERROR(VLOOKUP(A511,C$3:K$433,3,FALSE()),"")</f>
        <v/>
      </c>
      <c r="P511" s="0" t="str">
        <f aca="false">IFERROR(VLOOKUP(A511,C$3:K$433,4,FALSE()),"")</f>
        <v/>
      </c>
      <c r="Q511" s="0" t="str">
        <f aca="false">IFERROR(VLOOKUP(A511,C$3:K$433,6,FALSE()),"")</f>
        <v/>
      </c>
      <c r="R511" s="0" t="str">
        <f aca="false">IFERROR(VLOOKUP(A511,C$3:K$433,8,FALSE()),"")</f>
        <v/>
      </c>
      <c r="AB511" s="1"/>
    </row>
    <row r="512" customFormat="false" ht="15" hidden="false" customHeight="false" outlineLevel="0" collapsed="false">
      <c r="A512" s="1" t="s">
        <v>703</v>
      </c>
      <c r="B512" s="1" t="s">
        <v>24</v>
      </c>
      <c r="G512" s="15"/>
      <c r="I512" s="14"/>
      <c r="K512" s="14"/>
      <c r="M512" s="0" t="s">
        <v>703</v>
      </c>
      <c r="N512" s="0" t="str">
        <f aca="false">IFERROR(VLOOKUP(A512,C$3:K$433,2,FALSE()),"")</f>
        <v/>
      </c>
      <c r="O512" s="0" t="str">
        <f aca="false">IFERROR(VLOOKUP(A512,C$3:K$433,3,FALSE()),"")</f>
        <v/>
      </c>
      <c r="P512" s="0" t="str">
        <f aca="false">IFERROR(VLOOKUP(A512,C$3:K$433,4,FALSE()),"")</f>
        <v/>
      </c>
      <c r="Q512" s="0" t="str">
        <f aca="false">IFERROR(VLOOKUP(A512,C$3:K$433,6,FALSE()),"")</f>
        <v/>
      </c>
      <c r="R512" s="0" t="str">
        <f aca="false">IFERROR(VLOOKUP(A512,C$3:K$433,8,FALSE()),"")</f>
        <v/>
      </c>
      <c r="AB512" s="1"/>
    </row>
    <row r="513" customFormat="false" ht="15" hidden="false" customHeight="false" outlineLevel="0" collapsed="false">
      <c r="A513" s="1" t="s">
        <v>704</v>
      </c>
      <c r="B513" s="1" t="s">
        <v>16</v>
      </c>
      <c r="G513" s="15"/>
      <c r="I513" s="14"/>
      <c r="K513" s="14"/>
      <c r="M513" s="0" t="s">
        <v>704</v>
      </c>
      <c r="N513" s="0" t="str">
        <f aca="false">IFERROR(VLOOKUP(A513,C$3:K$433,2,FALSE()),"")</f>
        <v>TE</v>
      </c>
      <c r="O513" s="0" t="n">
        <f aca="false">IFERROR(VLOOKUP(A513,C$3:K$433,3,FALSE()),"")</f>
        <v>11</v>
      </c>
      <c r="P513" s="0" t="n">
        <f aca="false">IFERROR(VLOOKUP(A513,C$3:K$433,4,FALSE()),"")</f>
        <v>315</v>
      </c>
      <c r="Q513" s="0" t="n">
        <f aca="false">IFERROR(VLOOKUP(A513,C$3:K$433,6,FALSE()),"")</f>
        <v>0</v>
      </c>
      <c r="R513" s="0" t="n">
        <f aca="false">IFERROR(VLOOKUP(A513,C$3:K$433,8,FALSE()),"")</f>
        <v>100</v>
      </c>
      <c r="AB513" s="1"/>
    </row>
    <row r="514" customFormat="false" ht="15" hidden="false" customHeight="false" outlineLevel="0" collapsed="false">
      <c r="A514" s="1" t="s">
        <v>705</v>
      </c>
      <c r="B514" s="1" t="s">
        <v>40</v>
      </c>
      <c r="G514" s="15"/>
      <c r="I514" s="15"/>
      <c r="K514" s="14"/>
      <c r="M514" s="0" t="s">
        <v>705</v>
      </c>
      <c r="N514" s="0" t="str">
        <f aca="false">IFERROR(VLOOKUP(A514,C$3:K$433,2,FALSE()),"")</f>
        <v>RB</v>
      </c>
      <c r="O514" s="0" t="n">
        <f aca="false">IFERROR(VLOOKUP(A514,C$3:K$433,3,FALSE()),"")</f>
        <v>16</v>
      </c>
      <c r="P514" s="0" t="n">
        <f aca="false">IFERROR(VLOOKUP(A514,C$3:K$433,4,FALSE()),"")</f>
        <v>749</v>
      </c>
      <c r="Q514" s="0" t="n">
        <f aca="false">IFERROR(VLOOKUP(A514,C$3:K$433,6,FALSE()),"")</f>
        <v>0</v>
      </c>
      <c r="R514" s="0" t="n">
        <f aca="false">IFERROR(VLOOKUP(A514,C$3:K$433,8,FALSE()),"")</f>
        <v>0</v>
      </c>
      <c r="AB514" s="1"/>
    </row>
    <row r="515" customFormat="false" ht="15" hidden="false" customHeight="false" outlineLevel="0" collapsed="false">
      <c r="A515" s="1" t="s">
        <v>706</v>
      </c>
      <c r="B515" s="1" t="s">
        <v>47</v>
      </c>
      <c r="G515" s="14"/>
      <c r="I515" s="15"/>
      <c r="K515" s="14"/>
      <c r="M515" s="0" t="s">
        <v>706</v>
      </c>
      <c r="N515" s="0" t="str">
        <f aca="false">IFERROR(VLOOKUP(A515,C$3:K$433,2,FALSE()),"")</f>
        <v/>
      </c>
      <c r="O515" s="0" t="str">
        <f aca="false">IFERROR(VLOOKUP(A515,C$3:K$433,3,FALSE()),"")</f>
        <v/>
      </c>
      <c r="P515" s="0" t="str">
        <f aca="false">IFERROR(VLOOKUP(A515,C$3:K$433,4,FALSE()),"")</f>
        <v/>
      </c>
      <c r="Q515" s="0" t="str">
        <f aca="false">IFERROR(VLOOKUP(A515,C$3:K$433,6,FALSE()),"")</f>
        <v/>
      </c>
      <c r="R515" s="0" t="str">
        <f aca="false">IFERROR(VLOOKUP(A515,C$3:K$433,8,FALSE()),"")</f>
        <v/>
      </c>
      <c r="AB515" s="1"/>
    </row>
    <row r="516" customFormat="false" ht="15" hidden="false" customHeight="false" outlineLevel="0" collapsed="false">
      <c r="A516" s="1" t="s">
        <v>707</v>
      </c>
      <c r="B516" s="1" t="s">
        <v>68</v>
      </c>
      <c r="G516" s="14"/>
      <c r="I516" s="14"/>
      <c r="K516" s="14"/>
      <c r="M516" s="0" t="s">
        <v>707</v>
      </c>
      <c r="N516" s="0" t="str">
        <f aca="false">IFERROR(VLOOKUP(A516,C$3:K$433,2,FALSE()),"")</f>
        <v/>
      </c>
      <c r="O516" s="0" t="str">
        <f aca="false">IFERROR(VLOOKUP(A516,C$3:K$433,3,FALSE()),"")</f>
        <v/>
      </c>
      <c r="P516" s="0" t="str">
        <f aca="false">IFERROR(VLOOKUP(A516,C$3:K$433,4,FALSE()),"")</f>
        <v/>
      </c>
      <c r="Q516" s="0" t="str">
        <f aca="false">IFERROR(VLOOKUP(A516,C$3:K$433,6,FALSE()),"")</f>
        <v/>
      </c>
      <c r="R516" s="0" t="str">
        <f aca="false">IFERROR(VLOOKUP(A516,C$3:K$433,8,FALSE()),"")</f>
        <v/>
      </c>
      <c r="AB516" s="1"/>
    </row>
    <row r="517" customFormat="false" ht="15" hidden="false" customHeight="false" outlineLevel="0" collapsed="false">
      <c r="A517" s="1" t="s">
        <v>708</v>
      </c>
      <c r="B517" s="1" t="s">
        <v>34</v>
      </c>
      <c r="G517" s="15"/>
      <c r="I517" s="14"/>
      <c r="K517" s="14"/>
      <c r="M517" s="17" t="s">
        <v>708</v>
      </c>
      <c r="S517" s="18" t="s">
        <v>55</v>
      </c>
      <c r="T517" s="18" t="n">
        <v>16</v>
      </c>
      <c r="U517" s="18" t="n">
        <v>0</v>
      </c>
      <c r="V517" s="19" t="n">
        <v>0</v>
      </c>
      <c r="W517" s="18" t="n">
        <v>931</v>
      </c>
      <c r="X517" s="24" t="n">
        <v>0.8479</v>
      </c>
      <c r="Y517" s="18" t="n">
        <v>6</v>
      </c>
      <c r="Z517" s="24" t="n">
        <v>0.0126</v>
      </c>
      <c r="AB517" s="1"/>
    </row>
    <row r="518" customFormat="false" ht="15" hidden="false" customHeight="false" outlineLevel="0" collapsed="false">
      <c r="A518" s="1" t="s">
        <v>709</v>
      </c>
      <c r="B518" s="1" t="s">
        <v>24</v>
      </c>
      <c r="G518" s="14"/>
      <c r="I518" s="15"/>
      <c r="K518" s="14"/>
      <c r="M518" s="0" t="s">
        <v>709</v>
      </c>
      <c r="N518" s="0" t="str">
        <f aca="false">IFERROR(VLOOKUP(A518,C$3:K$433,2,FALSE()),"")</f>
        <v/>
      </c>
      <c r="O518" s="0" t="str">
        <f aca="false">IFERROR(VLOOKUP(A518,C$3:K$433,3,FALSE()),"")</f>
        <v/>
      </c>
      <c r="P518" s="0" t="str">
        <f aca="false">IFERROR(VLOOKUP(A518,C$3:K$433,4,FALSE()),"")</f>
        <v/>
      </c>
      <c r="Q518" s="0" t="str">
        <f aca="false">IFERROR(VLOOKUP(A518,C$3:K$433,6,FALSE()),"")</f>
        <v/>
      </c>
      <c r="R518" s="0" t="str">
        <f aca="false">IFERROR(VLOOKUP(A518,C$3:K$433,8,FALSE()),"")</f>
        <v/>
      </c>
      <c r="S518" s="18" t="str">
        <f aca="false">IFERROR(VLOOKUP(A517,C$3:K$433,2,FALSE()),"")</f>
        <v>DT</v>
      </c>
      <c r="T518" s="18" t="n">
        <f aca="false">IFERROR(VLOOKUP(A517,C$3:K$433,3,FALSE()),"")</f>
        <v>1</v>
      </c>
      <c r="U518" s="18" t="n">
        <f aca="false">IFERROR(VLOOKUP(A517,C$3:K$433,4,FALSE()),"")</f>
        <v>0</v>
      </c>
      <c r="V518" s="23" t="n">
        <f aca="false">IFERROR(VLOOKUP(A517,C$3:K$433,5,FALSE()),"")</f>
        <v>0</v>
      </c>
      <c r="W518" s="18" t="n">
        <f aca="false">IFERROR(VLOOKUP(A517,C$3:K$433,6,FALSE()),"")</f>
        <v>18</v>
      </c>
      <c r="X518" s="23" t="n">
        <f aca="false">IFERROR(VLOOKUP(A517,C$3:K$433,7,FALSE()),"")</f>
        <v>0.0174</v>
      </c>
      <c r="Y518" s="18" t="n">
        <f aca="false">IFERROR(VLOOKUP(A517,C$3:K$433,8,FALSE()),"")</f>
        <v>6</v>
      </c>
      <c r="Z518" s="23" t="n">
        <f aca="false">IFERROR(VLOOKUP(A517,C$3:K$433,9,FALSE()),"")</f>
        <v>0.0124</v>
      </c>
      <c r="AB518" s="1"/>
    </row>
    <row r="519" customFormat="false" ht="15" hidden="false" customHeight="false" outlineLevel="0" collapsed="false">
      <c r="A519" s="1" t="s">
        <v>710</v>
      </c>
      <c r="B519" s="1" t="s">
        <v>40</v>
      </c>
      <c r="G519" s="15"/>
      <c r="I519" s="14"/>
      <c r="K519" s="14"/>
      <c r="M519" s="0" t="s">
        <v>710</v>
      </c>
      <c r="N519" s="0" t="str">
        <f aca="false">IFERROR(VLOOKUP(A519,C$3:K$433,2,FALSE()),"")</f>
        <v/>
      </c>
      <c r="O519" s="0" t="str">
        <f aca="false">IFERROR(VLOOKUP(A519,C$3:K$433,3,FALSE()),"")</f>
        <v/>
      </c>
      <c r="P519" s="0" t="str">
        <f aca="false">IFERROR(VLOOKUP(A519,C$3:K$433,4,FALSE()),"")</f>
        <v/>
      </c>
      <c r="Q519" s="0" t="str">
        <f aca="false">IFERROR(VLOOKUP(A519,C$3:K$433,6,FALSE()),"")</f>
        <v/>
      </c>
      <c r="R519" s="0" t="str">
        <f aca="false">IFERROR(VLOOKUP(A519,C$3:K$433,8,FALSE()),"")</f>
        <v/>
      </c>
      <c r="AB519" s="1"/>
    </row>
    <row r="520" customFormat="false" ht="15" hidden="false" customHeight="false" outlineLevel="0" collapsed="false">
      <c r="A520" s="1" t="s">
        <v>711</v>
      </c>
      <c r="B520" s="1" t="s">
        <v>24</v>
      </c>
      <c r="G520" s="14"/>
      <c r="I520" s="15"/>
      <c r="K520" s="14"/>
      <c r="M520" s="0" t="s">
        <v>711</v>
      </c>
      <c r="N520" s="0" t="str">
        <f aca="false">IFERROR(VLOOKUP(A520,C$3:K$433,2,FALSE()),"")</f>
        <v/>
      </c>
      <c r="O520" s="0" t="str">
        <f aca="false">IFERROR(VLOOKUP(A520,C$3:K$433,3,FALSE()),"")</f>
        <v/>
      </c>
      <c r="P520" s="0" t="str">
        <f aca="false">IFERROR(VLOOKUP(A520,C$3:K$433,4,FALSE()),"")</f>
        <v/>
      </c>
      <c r="Q520" s="0" t="str">
        <f aca="false">IFERROR(VLOOKUP(A520,C$3:K$433,6,FALSE()),"")</f>
        <v/>
      </c>
      <c r="R520" s="0" t="str">
        <f aca="false">IFERROR(VLOOKUP(A520,C$3:K$433,8,FALSE()),"")</f>
        <v/>
      </c>
      <c r="AB520" s="1"/>
    </row>
    <row r="521" customFormat="false" ht="15" hidden="false" customHeight="false" outlineLevel="0" collapsed="false">
      <c r="A521" s="1" t="s">
        <v>712</v>
      </c>
      <c r="B521" s="1" t="s">
        <v>24</v>
      </c>
      <c r="G521" s="14"/>
      <c r="I521" s="15"/>
      <c r="K521" s="15"/>
      <c r="M521" s="0" t="s">
        <v>712</v>
      </c>
      <c r="N521" s="0" t="str">
        <f aca="false">IFERROR(VLOOKUP(A521,C$3:K$433,2,FALSE()),"")</f>
        <v/>
      </c>
      <c r="O521" s="0" t="str">
        <f aca="false">IFERROR(VLOOKUP(A521,C$3:K$433,3,FALSE()),"")</f>
        <v/>
      </c>
      <c r="P521" s="0" t="str">
        <f aca="false">IFERROR(VLOOKUP(A521,C$3:K$433,4,FALSE()),"")</f>
        <v/>
      </c>
      <c r="Q521" s="0" t="str">
        <f aca="false">IFERROR(VLOOKUP(A521,C$3:K$433,6,FALSE()),"")</f>
        <v/>
      </c>
      <c r="R521" s="0" t="str">
        <f aca="false">IFERROR(VLOOKUP(A521,C$3:K$433,8,FALSE()),"")</f>
        <v/>
      </c>
      <c r="AB521" s="1"/>
    </row>
    <row r="522" customFormat="false" ht="15" hidden="false" customHeight="false" outlineLevel="0" collapsed="false">
      <c r="A522" s="1" t="s">
        <v>713</v>
      </c>
      <c r="B522" s="1" t="s">
        <v>19</v>
      </c>
      <c r="G522" s="14"/>
      <c r="I522" s="15"/>
      <c r="K522" s="14"/>
      <c r="M522" s="0" t="s">
        <v>713</v>
      </c>
      <c r="N522" s="0" t="str">
        <f aca="false">IFERROR(VLOOKUP(A522,C$3:K$433,2,FALSE()),"")</f>
        <v/>
      </c>
      <c r="O522" s="0" t="str">
        <f aca="false">IFERROR(VLOOKUP(A522,C$3:K$433,3,FALSE()),"")</f>
        <v/>
      </c>
      <c r="P522" s="0" t="str">
        <f aca="false">IFERROR(VLOOKUP(A522,C$3:K$433,4,FALSE()),"")</f>
        <v/>
      </c>
      <c r="Q522" s="0" t="str">
        <f aca="false">IFERROR(VLOOKUP(A522,C$3:K$433,6,FALSE()),"")</f>
        <v/>
      </c>
      <c r="R522" s="0" t="str">
        <f aca="false">IFERROR(VLOOKUP(A522,C$3:K$433,8,FALSE()),"")</f>
        <v/>
      </c>
      <c r="AB522" s="1"/>
    </row>
    <row r="523" customFormat="false" ht="15" hidden="false" customHeight="false" outlineLevel="0" collapsed="false">
      <c r="A523" s="1" t="s">
        <v>714</v>
      </c>
      <c r="B523" s="1" t="s">
        <v>68</v>
      </c>
      <c r="G523" s="15"/>
      <c r="I523" s="14"/>
      <c r="K523" s="14"/>
      <c r="M523" s="0" t="s">
        <v>714</v>
      </c>
      <c r="N523" s="0" t="str">
        <f aca="false">IFERROR(VLOOKUP(A523,C$3:K$433,2,FALSE()),"")</f>
        <v/>
      </c>
      <c r="O523" s="0" t="str">
        <f aca="false">IFERROR(VLOOKUP(A523,C$3:K$433,3,FALSE()),"")</f>
        <v/>
      </c>
      <c r="P523" s="0" t="str">
        <f aca="false">IFERROR(VLOOKUP(A523,C$3:K$433,4,FALSE()),"")</f>
        <v/>
      </c>
      <c r="Q523" s="0" t="str">
        <f aca="false">IFERROR(VLOOKUP(A523,C$3:K$433,6,FALSE()),"")</f>
        <v/>
      </c>
      <c r="R523" s="0" t="str">
        <f aca="false">IFERROR(VLOOKUP(A523,C$3:K$433,8,FALSE()),"")</f>
        <v/>
      </c>
      <c r="AB523" s="1"/>
    </row>
    <row r="524" customFormat="false" ht="15" hidden="false" customHeight="false" outlineLevel="0" collapsed="false">
      <c r="A524" s="1" t="s">
        <v>715</v>
      </c>
      <c r="B524" s="1" t="s">
        <v>85</v>
      </c>
      <c r="G524" s="14"/>
      <c r="I524" s="15"/>
      <c r="K524" s="14"/>
      <c r="M524" s="0" t="s">
        <v>715</v>
      </c>
      <c r="N524" s="0" t="str">
        <f aca="false">IFERROR(VLOOKUP(A524,C$3:K$433,2,FALSE()),"")</f>
        <v/>
      </c>
      <c r="O524" s="0" t="str">
        <f aca="false">IFERROR(VLOOKUP(A524,C$3:K$433,3,FALSE()),"")</f>
        <v/>
      </c>
      <c r="P524" s="0" t="str">
        <f aca="false">IFERROR(VLOOKUP(A524,C$3:K$433,4,FALSE()),"")</f>
        <v/>
      </c>
      <c r="Q524" s="0" t="str">
        <f aca="false">IFERROR(VLOOKUP(A524,C$3:K$433,6,FALSE()),"")</f>
        <v/>
      </c>
      <c r="R524" s="0" t="str">
        <f aca="false">IFERROR(VLOOKUP(A524,C$3:K$433,8,FALSE()),"")</f>
        <v/>
      </c>
      <c r="AB524" s="1"/>
    </row>
    <row r="525" customFormat="false" ht="15" hidden="false" customHeight="false" outlineLevel="0" collapsed="false">
      <c r="A525" s="1" t="s">
        <v>716</v>
      </c>
      <c r="B525" s="1" t="s">
        <v>27</v>
      </c>
      <c r="G525" s="15"/>
      <c r="I525" s="14"/>
      <c r="K525" s="14"/>
      <c r="M525" s="0" t="s">
        <v>716</v>
      </c>
      <c r="N525" s="0" t="str">
        <f aca="false">IFERROR(VLOOKUP(A525,C$3:K$433,2,FALSE()),"")</f>
        <v/>
      </c>
      <c r="O525" s="0" t="str">
        <f aca="false">IFERROR(VLOOKUP(A525,C$3:K$433,3,FALSE()),"")</f>
        <v/>
      </c>
      <c r="P525" s="0" t="str">
        <f aca="false">IFERROR(VLOOKUP(A525,C$3:K$433,4,FALSE()),"")</f>
        <v/>
      </c>
      <c r="Q525" s="0" t="str">
        <f aca="false">IFERROR(VLOOKUP(A525,C$3:K$433,6,FALSE()),"")</f>
        <v/>
      </c>
      <c r="R525" s="0" t="str">
        <f aca="false">IFERROR(VLOOKUP(A525,C$3:K$433,8,FALSE()),"")</f>
        <v/>
      </c>
      <c r="AB525" s="1"/>
    </row>
    <row r="526" customFormat="false" ht="15" hidden="false" customHeight="false" outlineLevel="0" collapsed="false">
      <c r="A526" s="1" t="s">
        <v>717</v>
      </c>
      <c r="B526" s="1" t="s">
        <v>40</v>
      </c>
      <c r="G526" s="14"/>
      <c r="I526" s="15"/>
      <c r="K526" s="14"/>
      <c r="M526" s="0" t="s">
        <v>717</v>
      </c>
      <c r="N526" s="0" t="str">
        <f aca="false">IFERROR(VLOOKUP(A526,C$3:K$433,2,FALSE()),"")</f>
        <v>RB</v>
      </c>
      <c r="O526" s="0" t="n">
        <f aca="false">IFERROR(VLOOKUP(A526,C$3:K$433,3,FALSE()),"")</f>
        <v>6</v>
      </c>
      <c r="P526" s="0" t="n">
        <f aca="false">IFERROR(VLOOKUP(A526,C$3:K$433,4,FALSE()),"")</f>
        <v>175</v>
      </c>
      <c r="Q526" s="0" t="n">
        <f aca="false">IFERROR(VLOOKUP(A526,C$3:K$433,6,FALSE()),"")</f>
        <v>0</v>
      </c>
      <c r="R526" s="0" t="n">
        <f aca="false">IFERROR(VLOOKUP(A526,C$3:K$433,8,FALSE()),"")</f>
        <v>0</v>
      </c>
      <c r="AB526" s="1"/>
    </row>
    <row r="527" customFormat="false" ht="15" hidden="false" customHeight="false" outlineLevel="0" collapsed="false">
      <c r="A527" s="1" t="s">
        <v>718</v>
      </c>
      <c r="B527" s="1" t="s">
        <v>24</v>
      </c>
      <c r="G527" s="15"/>
      <c r="I527" s="14"/>
      <c r="K527" s="14"/>
      <c r="M527" s="0" t="s">
        <v>718</v>
      </c>
      <c r="N527" s="0" t="str">
        <f aca="false">IFERROR(VLOOKUP(A527,C$3:K$433,2,FALSE()),"")</f>
        <v>LB</v>
      </c>
      <c r="O527" s="0" t="n">
        <f aca="false">IFERROR(VLOOKUP(A527,C$3:K$433,3,FALSE()),"")</f>
        <v>16</v>
      </c>
      <c r="P527" s="0" t="n">
        <f aca="false">IFERROR(VLOOKUP(A527,C$3:K$433,4,FALSE()),"")</f>
        <v>0</v>
      </c>
      <c r="Q527" s="0" t="n">
        <f aca="false">IFERROR(VLOOKUP(A527,C$3:K$433,6,FALSE()),"")</f>
        <v>183</v>
      </c>
      <c r="R527" s="0" t="n">
        <f aca="false">IFERROR(VLOOKUP(A527,C$3:K$433,8,FALSE()),"")</f>
        <v>341</v>
      </c>
      <c r="AB527" s="1"/>
    </row>
    <row r="528" customFormat="false" ht="15" hidden="false" customHeight="false" outlineLevel="0" collapsed="false">
      <c r="A528" s="1" t="s">
        <v>719</v>
      </c>
      <c r="B528" s="1" t="s">
        <v>16</v>
      </c>
      <c r="G528" s="14"/>
      <c r="I528" s="15"/>
      <c r="K528" s="14"/>
      <c r="M528" s="0" t="s">
        <v>719</v>
      </c>
      <c r="N528" s="0" t="str">
        <f aca="false">IFERROR(VLOOKUP(A528,C$3:K$433,2,FALSE()),"")</f>
        <v/>
      </c>
      <c r="O528" s="0" t="str">
        <f aca="false">IFERROR(VLOOKUP(A528,C$3:K$433,3,FALSE()),"")</f>
        <v/>
      </c>
      <c r="P528" s="0" t="str">
        <f aca="false">IFERROR(VLOOKUP(A528,C$3:K$433,4,FALSE()),"")</f>
        <v/>
      </c>
      <c r="Q528" s="0" t="str">
        <f aca="false">IFERROR(VLOOKUP(A528,C$3:K$433,6,FALSE()),"")</f>
        <v/>
      </c>
      <c r="R528" s="0" t="str">
        <f aca="false">IFERROR(VLOOKUP(A528,C$3:K$433,8,FALSE()),"")</f>
        <v/>
      </c>
      <c r="AB528" s="1"/>
    </row>
    <row r="529" customFormat="false" ht="15" hidden="false" customHeight="false" outlineLevel="0" collapsed="false">
      <c r="A529" s="1" t="s">
        <v>720</v>
      </c>
      <c r="B529" s="1" t="s">
        <v>55</v>
      </c>
      <c r="G529" s="14"/>
      <c r="I529" s="15"/>
      <c r="K529" s="15"/>
      <c r="M529" s="0" t="s">
        <v>720</v>
      </c>
      <c r="N529" s="0" t="str">
        <f aca="false">IFERROR(VLOOKUP(A529,C$3:K$433,2,FALSE()),"")</f>
        <v/>
      </c>
      <c r="O529" s="0" t="str">
        <f aca="false">IFERROR(VLOOKUP(A529,C$3:K$433,3,FALSE()),"")</f>
        <v/>
      </c>
      <c r="P529" s="0" t="str">
        <f aca="false">IFERROR(VLOOKUP(A529,C$3:K$433,4,FALSE()),"")</f>
        <v/>
      </c>
      <c r="Q529" s="0" t="str">
        <f aca="false">IFERROR(VLOOKUP(A529,C$3:K$433,6,FALSE()),"")</f>
        <v/>
      </c>
      <c r="R529" s="0" t="str">
        <f aca="false">IFERROR(VLOOKUP(A529,C$3:K$433,8,FALSE()),"")</f>
        <v/>
      </c>
      <c r="AB529" s="1"/>
    </row>
    <row r="530" customFormat="false" ht="15" hidden="false" customHeight="false" outlineLevel="0" collapsed="false">
      <c r="A530" s="1" t="s">
        <v>722</v>
      </c>
      <c r="B530" s="1" t="s">
        <v>27</v>
      </c>
      <c r="G530" s="14"/>
      <c r="I530" s="15"/>
      <c r="K530" s="15"/>
      <c r="M530" s="0" t="s">
        <v>722</v>
      </c>
      <c r="N530" s="0" t="str">
        <f aca="false">IFERROR(VLOOKUP(A530,C$3:K$433,2,FALSE()),"")</f>
        <v/>
      </c>
      <c r="O530" s="0" t="str">
        <f aca="false">IFERROR(VLOOKUP(A530,C$3:K$433,3,FALSE()),"")</f>
        <v/>
      </c>
      <c r="P530" s="0" t="str">
        <f aca="false">IFERROR(VLOOKUP(A530,C$3:K$433,4,FALSE()),"")</f>
        <v/>
      </c>
      <c r="Q530" s="0" t="str">
        <f aca="false">IFERROR(VLOOKUP(A530,C$3:K$433,6,FALSE()),"")</f>
        <v/>
      </c>
      <c r="R530" s="0" t="str">
        <f aca="false">IFERROR(VLOOKUP(A530,C$3:K$433,8,FALSE()),"")</f>
        <v/>
      </c>
      <c r="AB530" s="1"/>
    </row>
    <row r="531" customFormat="false" ht="15" hidden="false" customHeight="false" outlineLevel="0" collapsed="false">
      <c r="A531" s="1" t="s">
        <v>723</v>
      </c>
      <c r="B531" s="1" t="s">
        <v>135</v>
      </c>
      <c r="G531" s="15"/>
      <c r="I531" s="14"/>
      <c r="K531" s="14"/>
      <c r="M531" s="0" t="s">
        <v>723</v>
      </c>
      <c r="N531" s="0" t="str">
        <f aca="false">IFERROR(VLOOKUP(A531,C$3:K$433,2,FALSE()),"")</f>
        <v/>
      </c>
      <c r="O531" s="0" t="str">
        <f aca="false">IFERROR(VLOOKUP(A531,C$3:K$433,3,FALSE()),"")</f>
        <v/>
      </c>
      <c r="P531" s="0" t="str">
        <f aca="false">IFERROR(VLOOKUP(A531,C$3:K$433,4,FALSE()),"")</f>
        <v/>
      </c>
      <c r="Q531" s="0" t="str">
        <f aca="false">IFERROR(VLOOKUP(A531,C$3:K$433,6,FALSE()),"")</f>
        <v/>
      </c>
      <c r="R531" s="0" t="str">
        <f aca="false">IFERROR(VLOOKUP(A531,C$3:K$433,8,FALSE()),"")</f>
        <v/>
      </c>
      <c r="AB531" s="1"/>
    </row>
    <row r="532" customFormat="false" ht="15" hidden="false" customHeight="false" outlineLevel="0" collapsed="false">
      <c r="A532" s="1" t="s">
        <v>724</v>
      </c>
      <c r="B532" s="1" t="s">
        <v>13</v>
      </c>
      <c r="G532" s="15"/>
      <c r="I532" s="15"/>
      <c r="K532" s="14"/>
      <c r="M532" s="0" t="s">
        <v>724</v>
      </c>
      <c r="N532" s="0" t="str">
        <f aca="false">IFERROR(VLOOKUP(A532,C$3:K$433,2,FALSE()),"")</f>
        <v/>
      </c>
      <c r="O532" s="0" t="str">
        <f aca="false">IFERROR(VLOOKUP(A532,C$3:K$433,3,FALSE()),"")</f>
        <v/>
      </c>
      <c r="P532" s="0" t="str">
        <f aca="false">IFERROR(VLOOKUP(A532,C$3:K$433,4,FALSE()),"")</f>
        <v/>
      </c>
      <c r="Q532" s="0" t="str">
        <f aca="false">IFERROR(VLOOKUP(A532,C$3:K$433,6,FALSE()),"")</f>
        <v/>
      </c>
      <c r="R532" s="0" t="str">
        <f aca="false">IFERROR(VLOOKUP(A532,C$3:K$433,8,FALSE()),"")</f>
        <v/>
      </c>
      <c r="AB532" s="1"/>
    </row>
    <row r="533" customFormat="false" ht="15" hidden="false" customHeight="false" outlineLevel="0" collapsed="false">
      <c r="A533" s="1" t="s">
        <v>725</v>
      </c>
      <c r="B533" s="1" t="s">
        <v>13</v>
      </c>
      <c r="G533" s="14"/>
      <c r="I533" s="15"/>
      <c r="K533" s="15"/>
      <c r="M533" s="0" t="s">
        <v>725</v>
      </c>
      <c r="N533" s="0" t="str">
        <f aca="false">IFERROR(VLOOKUP(A533,C$3:K$433,2,FALSE()),"")</f>
        <v>C</v>
      </c>
      <c r="O533" s="0" t="n">
        <f aca="false">IFERROR(VLOOKUP(A533,C$3:K$433,3,FALSE()),"")</f>
        <v>7</v>
      </c>
      <c r="P533" s="0" t="n">
        <f aca="false">IFERROR(VLOOKUP(A533,C$3:K$433,4,FALSE()),"")</f>
        <v>383</v>
      </c>
      <c r="Q533" s="0" t="n">
        <f aca="false">IFERROR(VLOOKUP(A533,C$3:K$433,6,FALSE()),"")</f>
        <v>0</v>
      </c>
      <c r="R533" s="0" t="n">
        <f aca="false">IFERROR(VLOOKUP(A533,C$3:K$433,8,FALSE()),"")</f>
        <v>26</v>
      </c>
      <c r="AB533" s="1"/>
    </row>
    <row r="534" customFormat="false" ht="15" hidden="false" customHeight="false" outlineLevel="0" collapsed="false">
      <c r="A534" s="1" t="s">
        <v>726</v>
      </c>
      <c r="B534" s="1" t="s">
        <v>13</v>
      </c>
      <c r="G534" s="15"/>
      <c r="I534" s="14"/>
      <c r="K534" s="14"/>
      <c r="M534" s="0" t="s">
        <v>726</v>
      </c>
      <c r="N534" s="0" t="str">
        <f aca="false">IFERROR(VLOOKUP(A534,C$3:K$433,2,FALSE()),"")</f>
        <v/>
      </c>
      <c r="O534" s="0" t="str">
        <f aca="false">IFERROR(VLOOKUP(A534,C$3:K$433,3,FALSE()),"")</f>
        <v/>
      </c>
      <c r="P534" s="0" t="str">
        <f aca="false">IFERROR(VLOOKUP(A534,C$3:K$433,4,FALSE()),"")</f>
        <v/>
      </c>
      <c r="Q534" s="0" t="str">
        <f aca="false">IFERROR(VLOOKUP(A534,C$3:K$433,6,FALSE()),"")</f>
        <v/>
      </c>
      <c r="R534" s="0" t="str">
        <f aca="false">IFERROR(VLOOKUP(A534,C$3:K$433,8,FALSE()),"")</f>
        <v/>
      </c>
      <c r="AB534" s="1"/>
    </row>
    <row r="535" customFormat="false" ht="15" hidden="false" customHeight="false" outlineLevel="0" collapsed="false">
      <c r="A535" s="1" t="s">
        <v>727</v>
      </c>
      <c r="B535" s="1" t="s">
        <v>16</v>
      </c>
      <c r="G535" s="14"/>
      <c r="I535" s="15"/>
      <c r="K535" s="14"/>
      <c r="M535" s="0" t="s">
        <v>727</v>
      </c>
      <c r="N535" s="0" t="str">
        <f aca="false">IFERROR(VLOOKUP(A535,C$3:K$433,2,FALSE()),"")</f>
        <v>TE</v>
      </c>
      <c r="O535" s="0" t="n">
        <f aca="false">IFERROR(VLOOKUP(A535,C$3:K$433,3,FALSE()),"")</f>
        <v>1</v>
      </c>
      <c r="P535" s="0" t="n">
        <f aca="false">IFERROR(VLOOKUP(A535,C$3:K$433,4,FALSE()),"")</f>
        <v>13</v>
      </c>
      <c r="Q535" s="0" t="n">
        <f aca="false">IFERROR(VLOOKUP(A535,C$3:K$433,6,FALSE()),"")</f>
        <v>0</v>
      </c>
      <c r="R535" s="0" t="n">
        <f aca="false">IFERROR(VLOOKUP(A535,C$3:K$433,8,FALSE()),"")</f>
        <v>10</v>
      </c>
      <c r="AB535" s="1"/>
    </row>
    <row r="536" customFormat="false" ht="15" hidden="false" customHeight="false" outlineLevel="0" collapsed="false">
      <c r="A536" s="1" t="s">
        <v>728</v>
      </c>
      <c r="B536" s="1" t="s">
        <v>55</v>
      </c>
      <c r="G536" s="15"/>
      <c r="I536" s="14"/>
      <c r="K536" s="14"/>
      <c r="M536" s="0" t="s">
        <v>728</v>
      </c>
      <c r="N536" s="0" t="str">
        <f aca="false">IFERROR(VLOOKUP(A536,C$3:K$433,2,FALSE()),"")</f>
        <v>DE</v>
      </c>
      <c r="O536" s="0" t="n">
        <f aca="false">IFERROR(VLOOKUP(A536,C$3:K$433,3,FALSE()),"")</f>
        <v>16</v>
      </c>
      <c r="P536" s="0" t="n">
        <f aca="false">IFERROR(VLOOKUP(A536,C$3:K$433,4,FALSE()),"")</f>
        <v>0</v>
      </c>
      <c r="Q536" s="0" t="n">
        <f aca="false">IFERROR(VLOOKUP(A536,C$3:K$433,6,FALSE()),"")</f>
        <v>431</v>
      </c>
      <c r="R536" s="0" t="n">
        <f aca="false">IFERROR(VLOOKUP(A536,C$3:K$433,8,FALSE()),"")</f>
        <v>65</v>
      </c>
      <c r="AB536" s="1"/>
    </row>
    <row r="537" customFormat="false" ht="15" hidden="false" customHeight="false" outlineLevel="0" collapsed="false">
      <c r="A537" s="1" t="s">
        <v>729</v>
      </c>
      <c r="B537" s="1" t="s">
        <v>34</v>
      </c>
      <c r="G537" s="15"/>
      <c r="I537" s="14"/>
      <c r="K537" s="14"/>
      <c r="M537" s="0" t="s">
        <v>729</v>
      </c>
      <c r="N537" s="0" t="str">
        <f aca="false">IFERROR(VLOOKUP(A537,C$3:K$433,2,FALSE()),"")</f>
        <v>WR,TE</v>
      </c>
      <c r="O537" s="0" t="n">
        <f aca="false">IFERROR(VLOOKUP(A537,C$3:K$433,3,FALSE()),"")</f>
        <v>11</v>
      </c>
      <c r="P537" s="0" t="n">
        <f aca="false">IFERROR(VLOOKUP(A537,C$3:K$433,4,FALSE()),"")</f>
        <v>100</v>
      </c>
      <c r="Q537" s="0" t="n">
        <f aca="false">IFERROR(VLOOKUP(A537,C$3:K$433,6,FALSE()),"")</f>
        <v>0</v>
      </c>
      <c r="R537" s="0" t="n">
        <f aca="false">IFERROR(VLOOKUP(A537,C$3:K$433,8,FALSE()),"")</f>
        <v>133</v>
      </c>
      <c r="AB537" s="1"/>
    </row>
    <row r="538" customFormat="false" ht="15" hidden="false" customHeight="false" outlineLevel="0" collapsed="false">
      <c r="A538" s="1" t="s">
        <v>731</v>
      </c>
      <c r="B538" s="1" t="s">
        <v>24</v>
      </c>
      <c r="G538" s="14"/>
      <c r="I538" s="15"/>
      <c r="K538" s="14"/>
      <c r="M538" s="0" t="s">
        <v>731</v>
      </c>
      <c r="N538" s="0" t="str">
        <f aca="false">IFERROR(VLOOKUP(A538,C$3:K$433,2,FALSE()),"")</f>
        <v/>
      </c>
      <c r="O538" s="0" t="str">
        <f aca="false">IFERROR(VLOOKUP(A538,C$3:K$433,3,FALSE()),"")</f>
        <v/>
      </c>
      <c r="P538" s="0" t="str">
        <f aca="false">IFERROR(VLOOKUP(A538,C$3:K$433,4,FALSE()),"")</f>
        <v/>
      </c>
      <c r="Q538" s="0" t="str">
        <f aca="false">IFERROR(VLOOKUP(A538,C$3:K$433,6,FALSE()),"")</f>
        <v/>
      </c>
      <c r="R538" s="0" t="str">
        <f aca="false">IFERROR(VLOOKUP(A538,C$3:K$433,8,FALSE()),"")</f>
        <v/>
      </c>
      <c r="AB538" s="1"/>
    </row>
    <row r="539" customFormat="false" ht="15" hidden="false" customHeight="false" outlineLevel="0" collapsed="false">
      <c r="A539" s="1" t="s">
        <v>732</v>
      </c>
      <c r="B539" s="1" t="s">
        <v>34</v>
      </c>
      <c r="G539" s="14"/>
      <c r="I539" s="15"/>
      <c r="K539" s="14"/>
      <c r="M539" s="0" t="s">
        <v>732</v>
      </c>
      <c r="N539" s="0" t="str">
        <f aca="false">IFERROR(VLOOKUP(A539,C$3:K$433,2,FALSE()),"")</f>
        <v>WR</v>
      </c>
      <c r="O539" s="0" t="n">
        <f aca="false">IFERROR(VLOOKUP(A539,C$3:K$433,3,FALSE()),"")</f>
        <v>16</v>
      </c>
      <c r="P539" s="0" t="n">
        <f aca="false">IFERROR(VLOOKUP(A539,C$3:K$433,4,FALSE()),"")</f>
        <v>811</v>
      </c>
      <c r="Q539" s="0" t="n">
        <f aca="false">IFERROR(VLOOKUP(A539,C$3:K$433,6,FALSE()),"")</f>
        <v>0</v>
      </c>
      <c r="R539" s="0" t="n">
        <f aca="false">IFERROR(VLOOKUP(A539,C$3:K$433,8,FALSE()),"")</f>
        <v>0</v>
      </c>
      <c r="AB539" s="1"/>
    </row>
    <row r="540" customFormat="false" ht="15" hidden="false" customHeight="false" outlineLevel="0" collapsed="false">
      <c r="A540" s="1" t="s">
        <v>733</v>
      </c>
      <c r="B540" s="1" t="s">
        <v>16</v>
      </c>
      <c r="G540" s="15"/>
      <c r="I540" s="14"/>
      <c r="K540" s="14"/>
      <c r="M540" s="0" t="s">
        <v>733</v>
      </c>
      <c r="N540" s="0" t="str">
        <f aca="false">IFERROR(VLOOKUP(A540,C$3:K$433,2,FALSE()),"")</f>
        <v>TE</v>
      </c>
      <c r="O540" s="0" t="n">
        <f aca="false">IFERROR(VLOOKUP(A540,C$3:K$433,3,FALSE()),"")</f>
        <v>15</v>
      </c>
      <c r="P540" s="0" t="n">
        <f aca="false">IFERROR(VLOOKUP(A540,C$3:K$433,4,FALSE()),"")</f>
        <v>695</v>
      </c>
      <c r="Q540" s="0" t="n">
        <f aca="false">IFERROR(VLOOKUP(A540,C$3:K$433,6,FALSE()),"")</f>
        <v>0</v>
      </c>
      <c r="R540" s="0" t="n">
        <f aca="false">IFERROR(VLOOKUP(A540,C$3:K$433,8,FALSE()),"")</f>
        <v>101</v>
      </c>
      <c r="AB540" s="1"/>
    </row>
    <row r="541" customFormat="false" ht="15" hidden="false" customHeight="false" outlineLevel="0" collapsed="false">
      <c r="A541" s="1" t="s">
        <v>735</v>
      </c>
      <c r="B541" s="1" t="s">
        <v>80</v>
      </c>
      <c r="G541" s="15"/>
      <c r="I541" s="15"/>
      <c r="K541" s="14"/>
      <c r="M541" s="0" t="s">
        <v>735</v>
      </c>
      <c r="N541" s="0" t="str">
        <f aca="false">IFERROR(VLOOKUP(A541,C$3:K$433,2,FALSE()),"")</f>
        <v>G</v>
      </c>
      <c r="O541" s="0" t="n">
        <f aca="false">IFERROR(VLOOKUP(A541,C$3:K$433,3,FALSE()),"")</f>
        <v>12</v>
      </c>
      <c r="P541" s="0" t="n">
        <f aca="false">IFERROR(VLOOKUP(A541,C$3:K$433,4,FALSE()),"")</f>
        <v>748</v>
      </c>
      <c r="Q541" s="0" t="n">
        <f aca="false">IFERROR(VLOOKUP(A541,C$3:K$433,6,FALSE()),"")</f>
        <v>0</v>
      </c>
      <c r="R541" s="0" t="n">
        <f aca="false">IFERROR(VLOOKUP(A541,C$3:K$433,8,FALSE()),"")</f>
        <v>52</v>
      </c>
      <c r="AB541" s="1"/>
    </row>
    <row r="542" customFormat="false" ht="15" hidden="false" customHeight="false" outlineLevel="0" collapsed="false">
      <c r="A542" s="1" t="s">
        <v>737</v>
      </c>
      <c r="B542" s="1" t="s">
        <v>34</v>
      </c>
      <c r="G542" s="15"/>
      <c r="I542" s="15"/>
      <c r="K542" s="14"/>
      <c r="M542" s="0" t="s">
        <v>737</v>
      </c>
      <c r="N542" s="0" t="str">
        <f aca="false">IFERROR(VLOOKUP(A542,C$3:K$433,2,FALSE()),"")</f>
        <v/>
      </c>
      <c r="O542" s="0" t="str">
        <f aca="false">IFERROR(VLOOKUP(A542,C$3:K$433,3,FALSE()),"")</f>
        <v/>
      </c>
      <c r="P542" s="0" t="str">
        <f aca="false">IFERROR(VLOOKUP(A542,C$3:K$433,4,FALSE()),"")</f>
        <v/>
      </c>
      <c r="Q542" s="0" t="str">
        <f aca="false">IFERROR(VLOOKUP(A542,C$3:K$433,6,FALSE()),"")</f>
        <v/>
      </c>
      <c r="R542" s="0" t="str">
        <f aca="false">IFERROR(VLOOKUP(A542,C$3:K$433,8,FALSE()),"")</f>
        <v/>
      </c>
      <c r="AB542" s="1"/>
    </row>
    <row r="543" customFormat="false" ht="15" hidden="false" customHeight="false" outlineLevel="0" collapsed="false">
      <c r="A543" s="1" t="s">
        <v>738</v>
      </c>
      <c r="B543" s="1" t="s">
        <v>40</v>
      </c>
      <c r="G543" s="15"/>
      <c r="I543" s="15"/>
      <c r="K543" s="14"/>
      <c r="M543" s="0" t="s">
        <v>738</v>
      </c>
      <c r="N543" s="0" t="str">
        <f aca="false">IFERROR(VLOOKUP(A543,C$3:K$433,2,FALSE()),"")</f>
        <v/>
      </c>
      <c r="O543" s="0" t="str">
        <f aca="false">IFERROR(VLOOKUP(A543,C$3:K$433,3,FALSE()),"")</f>
        <v/>
      </c>
      <c r="P543" s="0" t="str">
        <f aca="false">IFERROR(VLOOKUP(A543,C$3:K$433,4,FALSE()),"")</f>
        <v/>
      </c>
      <c r="Q543" s="0" t="str">
        <f aca="false">IFERROR(VLOOKUP(A543,C$3:K$433,6,FALSE()),"")</f>
        <v/>
      </c>
      <c r="R543" s="0" t="str">
        <f aca="false">IFERROR(VLOOKUP(A543,C$3:K$433,8,FALSE()),"")</f>
        <v/>
      </c>
      <c r="AB543" s="1"/>
    </row>
    <row r="544" customFormat="false" ht="15" hidden="false" customHeight="false" outlineLevel="0" collapsed="false">
      <c r="A544" s="1" t="s">
        <v>739</v>
      </c>
      <c r="B544" s="1" t="s">
        <v>47</v>
      </c>
      <c r="G544" s="15"/>
      <c r="I544" s="14"/>
      <c r="K544" s="14"/>
      <c r="M544" s="0" t="s">
        <v>739</v>
      </c>
      <c r="N544" s="0" t="str">
        <f aca="false">IFERROR(VLOOKUP(A544,C$3:K$433,2,FALSE()),"")</f>
        <v/>
      </c>
      <c r="O544" s="0" t="str">
        <f aca="false">IFERROR(VLOOKUP(A544,C$3:K$433,3,FALSE()),"")</f>
        <v/>
      </c>
      <c r="P544" s="0" t="str">
        <f aca="false">IFERROR(VLOOKUP(A544,C$3:K$433,4,FALSE()),"")</f>
        <v/>
      </c>
      <c r="Q544" s="0" t="str">
        <f aca="false">IFERROR(VLOOKUP(A544,C$3:K$433,6,FALSE()),"")</f>
        <v/>
      </c>
      <c r="R544" s="0" t="str">
        <f aca="false">IFERROR(VLOOKUP(A544,C$3:K$433,8,FALSE()),"")</f>
        <v/>
      </c>
      <c r="AB544" s="1"/>
    </row>
    <row r="545" customFormat="false" ht="15" hidden="false" customHeight="false" outlineLevel="0" collapsed="false">
      <c r="A545" s="1" t="s">
        <v>740</v>
      </c>
      <c r="B545" s="1" t="s">
        <v>76</v>
      </c>
      <c r="G545" s="15"/>
      <c r="I545" s="14"/>
      <c r="K545" s="14"/>
      <c r="M545" s="0" t="s">
        <v>740</v>
      </c>
      <c r="N545" s="0" t="str">
        <f aca="false">IFERROR(VLOOKUP(A545,C$3:K$433,2,FALSE()),"")</f>
        <v/>
      </c>
      <c r="O545" s="0" t="str">
        <f aca="false">IFERROR(VLOOKUP(A545,C$3:K$433,3,FALSE()),"")</f>
        <v/>
      </c>
      <c r="P545" s="0" t="str">
        <f aca="false">IFERROR(VLOOKUP(A545,C$3:K$433,4,FALSE()),"")</f>
        <v/>
      </c>
      <c r="Q545" s="0" t="str">
        <f aca="false">IFERROR(VLOOKUP(A545,C$3:K$433,6,FALSE()),"")</f>
        <v/>
      </c>
      <c r="R545" s="0" t="str">
        <f aca="false">IFERROR(VLOOKUP(A545,C$3:K$433,8,FALSE()),"")</f>
        <v/>
      </c>
      <c r="AB545" s="1"/>
    </row>
    <row r="546" customFormat="false" ht="15" hidden="false" customHeight="false" outlineLevel="0" collapsed="false">
      <c r="A546" s="1" t="s">
        <v>741</v>
      </c>
      <c r="B546" s="1" t="s">
        <v>16</v>
      </c>
      <c r="G546" s="14"/>
      <c r="I546" s="15"/>
      <c r="K546" s="14"/>
      <c r="M546" s="0" t="s">
        <v>741</v>
      </c>
      <c r="N546" s="0" t="str">
        <f aca="false">IFERROR(VLOOKUP(A546,C$3:K$433,2,FALSE()),"")</f>
        <v>TE</v>
      </c>
      <c r="O546" s="0" t="n">
        <f aca="false">IFERROR(VLOOKUP(A546,C$3:K$433,3,FALSE()),"")</f>
        <v>15</v>
      </c>
      <c r="P546" s="0" t="n">
        <f aca="false">IFERROR(VLOOKUP(A546,C$3:K$433,4,FALSE()),"")</f>
        <v>547</v>
      </c>
      <c r="Q546" s="0" t="n">
        <f aca="false">IFERROR(VLOOKUP(A546,C$3:K$433,6,FALSE()),"")</f>
        <v>0</v>
      </c>
      <c r="R546" s="0" t="n">
        <f aca="false">IFERROR(VLOOKUP(A546,C$3:K$433,8,FALSE()),"")</f>
        <v>77</v>
      </c>
      <c r="AB546" s="1"/>
    </row>
    <row r="547" customFormat="false" ht="15" hidden="false" customHeight="false" outlineLevel="0" collapsed="false">
      <c r="A547" s="1" t="s">
        <v>742</v>
      </c>
      <c r="B547" s="1" t="s">
        <v>37</v>
      </c>
      <c r="G547" s="15"/>
      <c r="I547" s="15"/>
      <c r="K547" s="14"/>
      <c r="M547" s="0" t="s">
        <v>742</v>
      </c>
      <c r="N547" s="0" t="str">
        <f aca="false">IFERROR(VLOOKUP(A547,C$3:K$433,2,FALSE()),"")</f>
        <v>LB</v>
      </c>
      <c r="O547" s="0" t="n">
        <f aca="false">IFERROR(VLOOKUP(A547,C$3:K$433,3,FALSE()),"")</f>
        <v>12</v>
      </c>
      <c r="P547" s="0" t="n">
        <f aca="false">IFERROR(VLOOKUP(A547,C$3:K$433,4,FALSE()),"")</f>
        <v>0</v>
      </c>
      <c r="Q547" s="0" t="n">
        <f aca="false">IFERROR(VLOOKUP(A547,C$3:K$433,6,FALSE()),"")</f>
        <v>542</v>
      </c>
      <c r="R547" s="0" t="n">
        <f aca="false">IFERROR(VLOOKUP(A547,C$3:K$433,8,FALSE()),"")</f>
        <v>25</v>
      </c>
      <c r="AB547" s="1"/>
    </row>
    <row r="548" customFormat="false" ht="15" hidden="false" customHeight="false" outlineLevel="0" collapsed="false">
      <c r="A548" s="1" t="s">
        <v>743</v>
      </c>
      <c r="B548" s="1" t="s">
        <v>24</v>
      </c>
      <c r="G548" s="15"/>
      <c r="I548" s="14"/>
      <c r="K548" s="14"/>
      <c r="M548" s="0" t="s">
        <v>743</v>
      </c>
      <c r="N548" s="0" t="str">
        <f aca="false">IFERROR(VLOOKUP(A548,C$3:K$433,2,FALSE()),"")</f>
        <v/>
      </c>
      <c r="O548" s="0" t="str">
        <f aca="false">IFERROR(VLOOKUP(A548,C$3:K$433,3,FALSE()),"")</f>
        <v/>
      </c>
      <c r="P548" s="0" t="str">
        <f aca="false">IFERROR(VLOOKUP(A548,C$3:K$433,4,FALSE()),"")</f>
        <v/>
      </c>
      <c r="Q548" s="0" t="str">
        <f aca="false">IFERROR(VLOOKUP(A548,C$3:K$433,6,FALSE()),"")</f>
        <v/>
      </c>
      <c r="R548" s="0" t="str">
        <f aca="false">IFERROR(VLOOKUP(A548,C$3:K$433,8,FALSE()),"")</f>
        <v/>
      </c>
      <c r="AB548" s="1"/>
    </row>
    <row r="549" customFormat="false" ht="15" hidden="false" customHeight="false" outlineLevel="0" collapsed="false">
      <c r="A549" s="1" t="s">
        <v>745</v>
      </c>
      <c r="B549" s="1" t="s">
        <v>47</v>
      </c>
      <c r="G549" s="14"/>
      <c r="I549" s="15"/>
      <c r="K549" s="14"/>
      <c r="M549" s="0" t="s">
        <v>745</v>
      </c>
      <c r="N549" s="0" t="str">
        <f aca="false">IFERROR(VLOOKUP(A549,C$3:K$433,2,FALSE()),"")</f>
        <v/>
      </c>
      <c r="O549" s="0" t="str">
        <f aca="false">IFERROR(VLOOKUP(A549,C$3:K$433,3,FALSE()),"")</f>
        <v/>
      </c>
      <c r="P549" s="0" t="str">
        <f aca="false">IFERROR(VLOOKUP(A549,C$3:K$433,4,FALSE()),"")</f>
        <v/>
      </c>
      <c r="Q549" s="0" t="str">
        <f aca="false">IFERROR(VLOOKUP(A549,C$3:K$433,6,FALSE()),"")</f>
        <v/>
      </c>
      <c r="R549" s="0" t="str">
        <f aca="false">IFERROR(VLOOKUP(A549,C$3:K$433,8,FALSE()),"")</f>
        <v/>
      </c>
      <c r="AB549" s="1"/>
    </row>
    <row r="550" customFormat="false" ht="15" hidden="false" customHeight="false" outlineLevel="0" collapsed="false">
      <c r="A550" s="1" t="s">
        <v>746</v>
      </c>
      <c r="B550" s="1" t="s">
        <v>34</v>
      </c>
      <c r="G550" s="14"/>
      <c r="I550" s="15"/>
      <c r="K550" s="14"/>
      <c r="M550" s="0" t="s">
        <v>746</v>
      </c>
      <c r="N550" s="0" t="str">
        <f aca="false">IFERROR(VLOOKUP(A550,C$3:K$433,2,FALSE()),"")</f>
        <v/>
      </c>
      <c r="O550" s="0" t="str">
        <f aca="false">IFERROR(VLOOKUP(A550,C$3:K$433,3,FALSE()),"")</f>
        <v/>
      </c>
      <c r="P550" s="0" t="str">
        <f aca="false">IFERROR(VLOOKUP(A550,C$3:K$433,4,FALSE()),"")</f>
        <v/>
      </c>
      <c r="Q550" s="0" t="str">
        <f aca="false">IFERROR(VLOOKUP(A550,C$3:K$433,6,FALSE()),"")</f>
        <v/>
      </c>
      <c r="R550" s="0" t="str">
        <f aca="false">IFERROR(VLOOKUP(A550,C$3:K$433,8,FALSE()),"")</f>
        <v/>
      </c>
      <c r="AB550" s="1"/>
    </row>
    <row r="551" customFormat="false" ht="15" hidden="false" customHeight="false" outlineLevel="0" collapsed="false">
      <c r="A551" s="1" t="s">
        <v>747</v>
      </c>
      <c r="B551" s="1" t="s">
        <v>55</v>
      </c>
      <c r="G551" s="15"/>
      <c r="I551" s="14"/>
      <c r="K551" s="14"/>
      <c r="M551" s="17" t="s">
        <v>747</v>
      </c>
      <c r="N551" s="0" t="str">
        <f aca="false">IFERROR(VLOOKUP(A551,C$3:K$433,2,FALSE()),"")</f>
        <v>DE</v>
      </c>
      <c r="O551" s="0" t="n">
        <v>8</v>
      </c>
      <c r="P551" s="0" t="n">
        <f aca="false">IFERROR(VLOOKUP(A551,C$3:K$433,4,FALSE()),"")</f>
        <v>0</v>
      </c>
      <c r="Q551" s="0" t="n">
        <f aca="false">IFERROR(VLOOKUP(A551,C$3:K$433,6,FALSE()),"")</f>
        <v>88</v>
      </c>
      <c r="R551" s="0" t="n">
        <f aca="false">19+77</f>
        <v>96</v>
      </c>
      <c r="S551" s="18" t="s">
        <v>55</v>
      </c>
      <c r="T551" s="18" t="n">
        <v>4</v>
      </c>
      <c r="U551" s="18" t="n">
        <v>0</v>
      </c>
      <c r="V551" s="19" t="n">
        <v>0</v>
      </c>
      <c r="W551" s="18" t="n">
        <v>0</v>
      </c>
      <c r="X551" s="19" t="n">
        <v>0</v>
      </c>
      <c r="Y551" s="18" t="n">
        <v>77</v>
      </c>
      <c r="Z551" s="24" t="n">
        <v>0.1711</v>
      </c>
      <c r="AB551" s="1"/>
    </row>
    <row r="552" customFormat="false" ht="15" hidden="false" customHeight="false" outlineLevel="0" collapsed="false">
      <c r="A552" s="1" t="s">
        <v>748</v>
      </c>
      <c r="B552" s="1" t="s">
        <v>24</v>
      </c>
      <c r="G552" s="15"/>
      <c r="I552" s="14"/>
      <c r="K552" s="14"/>
      <c r="M552" s="0" t="s">
        <v>748</v>
      </c>
      <c r="N552" s="0" t="str">
        <f aca="false">IFERROR(VLOOKUP(A552,C$3:K$433,2,FALSE()),"")</f>
        <v/>
      </c>
      <c r="O552" s="0" t="str">
        <f aca="false">IFERROR(VLOOKUP(A552,C$3:K$433,3,FALSE()),"")</f>
        <v/>
      </c>
      <c r="P552" s="0" t="str">
        <f aca="false">IFERROR(VLOOKUP(A552,C$3:K$433,4,FALSE()),"")</f>
        <v/>
      </c>
      <c r="Q552" s="0" t="str">
        <f aca="false">IFERROR(VLOOKUP(A552,C$3:K$433,6,FALSE()),"")</f>
        <v/>
      </c>
      <c r="R552" s="0" t="str">
        <f aca="false">IFERROR(VLOOKUP(A552,C$3:K$433,8,FALSE()),"")</f>
        <v/>
      </c>
      <c r="AB552" s="1"/>
    </row>
    <row r="553" customFormat="false" ht="15" hidden="false" customHeight="false" outlineLevel="0" collapsed="false">
      <c r="A553" s="1" t="s">
        <v>749</v>
      </c>
      <c r="B553" s="1" t="s">
        <v>55</v>
      </c>
      <c r="G553" s="14"/>
      <c r="I553" s="15"/>
      <c r="K553" s="14"/>
      <c r="M553" s="0" t="s">
        <v>749</v>
      </c>
      <c r="N553" s="0" t="str">
        <f aca="false">IFERROR(VLOOKUP(A553,C$3:K$433,2,FALSE()),"")</f>
        <v>LB</v>
      </c>
      <c r="O553" s="0" t="n">
        <f aca="false">IFERROR(VLOOKUP(A553,C$3:K$433,3,FALSE()),"")</f>
        <v>5</v>
      </c>
      <c r="P553" s="0" t="n">
        <f aca="false">IFERROR(VLOOKUP(A553,C$3:K$433,4,FALSE()),"")</f>
        <v>0</v>
      </c>
      <c r="Q553" s="0" t="n">
        <f aca="false">IFERROR(VLOOKUP(A553,C$3:K$433,6,FALSE()),"")</f>
        <v>22</v>
      </c>
      <c r="R553" s="0" t="n">
        <f aca="false">IFERROR(VLOOKUP(A553,C$3:K$433,8,FALSE()),"")</f>
        <v>88</v>
      </c>
      <c r="AB553" s="1"/>
    </row>
    <row r="554" customFormat="false" ht="15" hidden="false" customHeight="false" outlineLevel="0" collapsed="false">
      <c r="A554" s="1" t="s">
        <v>750</v>
      </c>
      <c r="B554" s="1" t="s">
        <v>85</v>
      </c>
      <c r="G554" s="14"/>
      <c r="I554" s="15"/>
      <c r="K554" s="14"/>
      <c r="M554" s="0" t="s">
        <v>750</v>
      </c>
      <c r="N554" s="0" t="str">
        <f aca="false">IFERROR(VLOOKUP(A554,C$3:K$433,2,FALSE()),"")</f>
        <v>DT</v>
      </c>
      <c r="O554" s="0" t="n">
        <f aca="false">IFERROR(VLOOKUP(A554,C$3:K$433,3,FALSE()),"")</f>
        <v>14</v>
      </c>
      <c r="P554" s="0" t="n">
        <f aca="false">IFERROR(VLOOKUP(A554,C$3:K$433,4,FALSE()),"")</f>
        <v>0</v>
      </c>
      <c r="Q554" s="0" t="n">
        <f aca="false">IFERROR(VLOOKUP(A554,C$3:K$433,6,FALSE()),"")</f>
        <v>351</v>
      </c>
      <c r="R554" s="0" t="n">
        <f aca="false">IFERROR(VLOOKUP(A554,C$3:K$433,8,FALSE()),"")</f>
        <v>36</v>
      </c>
      <c r="AB554" s="1"/>
    </row>
    <row r="555" customFormat="false" ht="15" hidden="false" customHeight="false" outlineLevel="0" collapsed="false">
      <c r="A555" s="1" t="s">
        <v>751</v>
      </c>
      <c r="B555" s="1" t="s">
        <v>55</v>
      </c>
      <c r="G555" s="15"/>
      <c r="I555" s="14"/>
      <c r="K555" s="14"/>
      <c r="M555" s="0" t="s">
        <v>751</v>
      </c>
      <c r="N555" s="0" t="str">
        <f aca="false">IFERROR(VLOOKUP(A555,C$3:K$433,2,FALSE()),"")</f>
        <v/>
      </c>
      <c r="O555" s="0" t="str">
        <f aca="false">IFERROR(VLOOKUP(A555,C$3:K$433,3,FALSE()),"")</f>
        <v/>
      </c>
      <c r="P555" s="0" t="str">
        <f aca="false">IFERROR(VLOOKUP(A555,C$3:K$433,4,FALSE()),"")</f>
        <v/>
      </c>
      <c r="Q555" s="0" t="str">
        <f aca="false">IFERROR(VLOOKUP(A555,C$3:K$433,6,FALSE()),"")</f>
        <v/>
      </c>
      <c r="R555" s="0" t="str">
        <f aca="false">IFERROR(VLOOKUP(A555,C$3:K$433,8,FALSE()),"")</f>
        <v/>
      </c>
      <c r="AB555" s="1"/>
    </row>
    <row r="556" customFormat="false" ht="15" hidden="false" customHeight="false" outlineLevel="0" collapsed="false">
      <c r="A556" s="1" t="s">
        <v>752</v>
      </c>
      <c r="B556" s="1" t="s">
        <v>47</v>
      </c>
      <c r="G556" s="14"/>
      <c r="I556" s="15"/>
      <c r="K556" s="14"/>
      <c r="M556" s="0" t="s">
        <v>752</v>
      </c>
      <c r="N556" s="0" t="str">
        <f aca="false">IFERROR(VLOOKUP(A556,C$3:K$433,2,FALSE()),"")</f>
        <v>CB</v>
      </c>
      <c r="O556" s="0" t="n">
        <f aca="false">IFERROR(VLOOKUP(A556,C$3:K$433,3,FALSE()),"")</f>
        <v>16</v>
      </c>
      <c r="P556" s="0" t="n">
        <f aca="false">IFERROR(VLOOKUP(A556,C$3:K$433,4,FALSE()),"")</f>
        <v>0</v>
      </c>
      <c r="Q556" s="0" t="n">
        <f aca="false">IFERROR(VLOOKUP(A556,C$3:K$433,6,FALSE()),"")</f>
        <v>632</v>
      </c>
      <c r="R556" s="0" t="n">
        <f aca="false">IFERROR(VLOOKUP(A556,C$3:K$433,8,FALSE()),"")</f>
        <v>87</v>
      </c>
      <c r="AB556" s="1"/>
    </row>
    <row r="557" customFormat="false" ht="15" hidden="false" customHeight="false" outlineLevel="0" collapsed="false">
      <c r="A557" s="1" t="s">
        <v>753</v>
      </c>
      <c r="B557" s="1" t="s">
        <v>68</v>
      </c>
      <c r="G557" s="15"/>
      <c r="I557" s="14"/>
      <c r="K557" s="14"/>
      <c r="M557" s="0" t="s">
        <v>753</v>
      </c>
      <c r="N557" s="0" t="str">
        <f aca="false">IFERROR(VLOOKUP(A557,C$3:K$433,2,FALSE()),"")</f>
        <v/>
      </c>
      <c r="O557" s="0" t="str">
        <f aca="false">IFERROR(VLOOKUP(A557,C$3:K$433,3,FALSE()),"")</f>
        <v/>
      </c>
      <c r="P557" s="0" t="str">
        <f aca="false">IFERROR(VLOOKUP(A557,C$3:K$433,4,FALSE()),"")</f>
        <v/>
      </c>
      <c r="Q557" s="0" t="str">
        <f aca="false">IFERROR(VLOOKUP(A557,C$3:K$433,6,FALSE()),"")</f>
        <v/>
      </c>
      <c r="R557" s="0" t="str">
        <f aca="false">IFERROR(VLOOKUP(A557,C$3:K$433,8,FALSE()),"")</f>
        <v/>
      </c>
      <c r="AB557" s="1"/>
    </row>
    <row r="558" customFormat="false" ht="15" hidden="false" customHeight="false" outlineLevel="0" collapsed="false">
      <c r="A558" s="1" t="s">
        <v>754</v>
      </c>
      <c r="B558" s="1" t="s">
        <v>19</v>
      </c>
      <c r="G558" s="15"/>
      <c r="I558" s="14"/>
      <c r="K558" s="14"/>
      <c r="M558" s="0" t="s">
        <v>754</v>
      </c>
      <c r="N558" s="0" t="str">
        <f aca="false">IFERROR(VLOOKUP(A558,C$3:K$433,2,FALSE()),"")</f>
        <v>LB</v>
      </c>
      <c r="O558" s="0" t="n">
        <f aca="false">IFERROR(VLOOKUP(A558,C$3:K$433,3,FALSE()),"")</f>
        <v>3</v>
      </c>
      <c r="P558" s="0" t="n">
        <f aca="false">IFERROR(VLOOKUP(A558,C$3:K$433,4,FALSE()),"")</f>
        <v>0</v>
      </c>
      <c r="Q558" s="0" t="n">
        <f aca="false">IFERROR(VLOOKUP(A558,C$3:K$433,6,FALSE()),"")</f>
        <v>0</v>
      </c>
      <c r="R558" s="0" t="n">
        <f aca="false">IFERROR(VLOOKUP(A558,C$3:K$433,8,FALSE()),"")</f>
        <v>53</v>
      </c>
      <c r="AB558" s="1"/>
    </row>
    <row r="559" customFormat="false" ht="15" hidden="false" customHeight="false" outlineLevel="0" collapsed="false">
      <c r="A559" s="1" t="s">
        <v>755</v>
      </c>
      <c r="B559" s="1" t="s">
        <v>27</v>
      </c>
      <c r="G559" s="14"/>
      <c r="I559" s="15"/>
      <c r="K559" s="14"/>
      <c r="M559" s="0" t="s">
        <v>755</v>
      </c>
      <c r="N559" s="0" t="str">
        <f aca="false">IFERROR(VLOOKUP(A559,C$3:K$433,2,FALSE()),"")</f>
        <v/>
      </c>
      <c r="O559" s="0" t="str">
        <f aca="false">IFERROR(VLOOKUP(A559,C$3:K$433,3,FALSE()),"")</f>
        <v/>
      </c>
      <c r="P559" s="0" t="str">
        <f aca="false">IFERROR(VLOOKUP(A559,C$3:K$433,4,FALSE()),"")</f>
        <v/>
      </c>
      <c r="Q559" s="0" t="str">
        <f aca="false">IFERROR(VLOOKUP(A559,C$3:K$433,6,FALSE()),"")</f>
        <v/>
      </c>
      <c r="R559" s="0" t="str">
        <f aca="false">IFERROR(VLOOKUP(A559,C$3:K$433,8,FALSE()),"")</f>
        <v/>
      </c>
      <c r="AB559" s="1"/>
    </row>
    <row r="560" customFormat="false" ht="15" hidden="false" customHeight="false" outlineLevel="0" collapsed="false">
      <c r="A560" s="1" t="s">
        <v>756</v>
      </c>
      <c r="B560" s="1" t="s">
        <v>76</v>
      </c>
      <c r="G560" s="15"/>
      <c r="I560" s="14"/>
      <c r="K560" s="14"/>
      <c r="M560" s="0" t="s">
        <v>756</v>
      </c>
      <c r="N560" s="0" t="str">
        <f aca="false">IFERROR(VLOOKUP(A560,C$3:K$433,2,FALSE()),"")</f>
        <v/>
      </c>
      <c r="O560" s="0" t="str">
        <f aca="false">IFERROR(VLOOKUP(A560,C$3:K$433,3,FALSE()),"")</f>
        <v/>
      </c>
      <c r="P560" s="0" t="str">
        <f aca="false">IFERROR(VLOOKUP(A560,C$3:K$433,4,FALSE()),"")</f>
        <v/>
      </c>
      <c r="Q560" s="0" t="str">
        <f aca="false">IFERROR(VLOOKUP(A560,C$3:K$433,6,FALSE()),"")</f>
        <v/>
      </c>
      <c r="R560" s="0" t="str">
        <f aca="false">IFERROR(VLOOKUP(A560,C$3:K$433,8,FALSE()),"")</f>
        <v/>
      </c>
      <c r="AB560" s="1"/>
    </row>
    <row r="561" customFormat="false" ht="15" hidden="false" customHeight="false" outlineLevel="0" collapsed="false">
      <c r="A561" s="1" t="s">
        <v>757</v>
      </c>
      <c r="B561" s="1" t="s">
        <v>34</v>
      </c>
      <c r="G561" s="15"/>
      <c r="I561" s="15"/>
      <c r="K561" s="14"/>
      <c r="M561" s="0" t="s">
        <v>757</v>
      </c>
      <c r="N561" s="0" t="str">
        <f aca="false">IFERROR(VLOOKUP(A561,C$3:K$433,2,FALSE()),"")</f>
        <v>WR</v>
      </c>
      <c r="O561" s="0" t="n">
        <f aca="false">IFERROR(VLOOKUP(A561,C$3:K$433,3,FALSE()),"")</f>
        <v>15</v>
      </c>
      <c r="P561" s="0" t="n">
        <f aca="false">IFERROR(VLOOKUP(A561,C$3:K$433,4,FALSE()),"")</f>
        <v>377</v>
      </c>
      <c r="Q561" s="0" t="n">
        <f aca="false">IFERROR(VLOOKUP(A561,C$3:K$433,6,FALSE()),"")</f>
        <v>0</v>
      </c>
      <c r="R561" s="0" t="n">
        <f aca="false">IFERROR(VLOOKUP(A561,C$3:K$433,8,FALSE()),"")</f>
        <v>0</v>
      </c>
      <c r="AB561" s="1"/>
    </row>
    <row r="562" customFormat="false" ht="15" hidden="false" customHeight="false" outlineLevel="0" collapsed="false">
      <c r="A562" s="1" t="s">
        <v>758</v>
      </c>
      <c r="B562" s="1" t="s">
        <v>55</v>
      </c>
      <c r="G562" s="14"/>
      <c r="I562" s="15"/>
      <c r="K562" s="14"/>
      <c r="M562" s="0" t="s">
        <v>758</v>
      </c>
      <c r="N562" s="0" t="str">
        <f aca="false">IFERROR(VLOOKUP(A562,C$3:K$433,2,FALSE()),"")</f>
        <v>LB</v>
      </c>
      <c r="O562" s="0" t="n">
        <f aca="false">IFERROR(VLOOKUP(A562,C$3:K$433,3,FALSE()),"")</f>
        <v>16</v>
      </c>
      <c r="P562" s="0" t="n">
        <f aca="false">IFERROR(VLOOKUP(A562,C$3:K$433,4,FALSE()),"")</f>
        <v>0</v>
      </c>
      <c r="Q562" s="0" t="n">
        <f aca="false">IFERROR(VLOOKUP(A562,C$3:K$433,6,FALSE()),"")</f>
        <v>754</v>
      </c>
      <c r="R562" s="0" t="n">
        <f aca="false">IFERROR(VLOOKUP(A562,C$3:K$433,8,FALSE()),"")</f>
        <v>79</v>
      </c>
      <c r="AB562" s="1"/>
    </row>
    <row r="563" customFormat="false" ht="15" hidden="false" customHeight="false" outlineLevel="0" collapsed="false">
      <c r="A563" s="1" t="s">
        <v>759</v>
      </c>
      <c r="B563" s="1" t="s">
        <v>40</v>
      </c>
      <c r="G563" s="14"/>
      <c r="I563" s="15"/>
      <c r="K563" s="14"/>
      <c r="M563" s="0" t="s">
        <v>759</v>
      </c>
      <c r="N563" s="0" t="str">
        <f aca="false">IFERROR(VLOOKUP(A563,C$3:K$433,2,FALSE()),"")</f>
        <v/>
      </c>
      <c r="O563" s="0" t="str">
        <f aca="false">IFERROR(VLOOKUP(A563,C$3:K$433,3,FALSE()),"")</f>
        <v/>
      </c>
      <c r="P563" s="0" t="str">
        <f aca="false">IFERROR(VLOOKUP(A563,C$3:K$433,4,FALSE()),"")</f>
        <v/>
      </c>
      <c r="Q563" s="0" t="str">
        <f aca="false">IFERROR(VLOOKUP(A563,C$3:K$433,6,FALSE()),"")</f>
        <v/>
      </c>
      <c r="R563" s="0" t="str">
        <f aca="false">IFERROR(VLOOKUP(A563,C$3:K$433,8,FALSE()),"")</f>
        <v/>
      </c>
      <c r="AB563" s="1"/>
    </row>
    <row r="564" customFormat="false" ht="15" hidden="false" customHeight="false" outlineLevel="0" collapsed="false">
      <c r="A564" s="1" t="s">
        <v>760</v>
      </c>
      <c r="B564" s="1" t="s">
        <v>47</v>
      </c>
      <c r="G564" s="15"/>
      <c r="I564" s="15"/>
      <c r="K564" s="14"/>
      <c r="M564" s="0" t="s">
        <v>760</v>
      </c>
      <c r="N564" s="0" t="str">
        <f aca="false">IFERROR(VLOOKUP(A564,C$3:K$433,2,FALSE()),"")</f>
        <v>CB</v>
      </c>
      <c r="O564" s="0" t="n">
        <f aca="false">IFERROR(VLOOKUP(A564,C$3:K$433,3,FALSE()),"")</f>
        <v>16</v>
      </c>
      <c r="P564" s="0" t="n">
        <f aca="false">IFERROR(VLOOKUP(A564,C$3:K$433,4,FALSE()),"")</f>
        <v>0</v>
      </c>
      <c r="Q564" s="0" t="n">
        <f aca="false">IFERROR(VLOOKUP(A564,C$3:K$433,6,FALSE()),"")</f>
        <v>789</v>
      </c>
      <c r="R564" s="0" t="n">
        <f aca="false">IFERROR(VLOOKUP(A564,C$3:K$433,8,FALSE()),"")</f>
        <v>123</v>
      </c>
      <c r="AB564" s="1"/>
    </row>
    <row r="565" customFormat="false" ht="15" hidden="false" customHeight="false" outlineLevel="0" collapsed="false">
      <c r="A565" s="1" t="s">
        <v>761</v>
      </c>
      <c r="B565" s="1" t="s">
        <v>19</v>
      </c>
      <c r="G565" s="15"/>
      <c r="I565" s="14"/>
      <c r="K565" s="14"/>
      <c r="M565" s="0" t="s">
        <v>761</v>
      </c>
      <c r="N565" s="0" t="str">
        <f aca="false">IFERROR(VLOOKUP(A565,C$3:K$433,2,FALSE()),"")</f>
        <v/>
      </c>
      <c r="O565" s="0" t="str">
        <f aca="false">IFERROR(VLOOKUP(A565,C$3:K$433,3,FALSE()),"")</f>
        <v/>
      </c>
      <c r="P565" s="0" t="str">
        <f aca="false">IFERROR(VLOOKUP(A565,C$3:K$433,4,FALSE()),"")</f>
        <v/>
      </c>
      <c r="Q565" s="0" t="str">
        <f aca="false">IFERROR(VLOOKUP(A565,C$3:K$433,6,FALSE()),"")</f>
        <v/>
      </c>
      <c r="R565" s="0" t="str">
        <f aca="false">IFERROR(VLOOKUP(A565,C$3:K$433,8,FALSE()),"")</f>
        <v/>
      </c>
      <c r="AB565" s="1"/>
    </row>
    <row r="566" customFormat="false" ht="15" hidden="false" customHeight="false" outlineLevel="0" collapsed="false">
      <c r="A566" s="1" t="s">
        <v>762</v>
      </c>
      <c r="B566" s="1" t="s">
        <v>85</v>
      </c>
      <c r="G566" s="14"/>
      <c r="I566" s="15"/>
      <c r="K566" s="14"/>
      <c r="M566" s="0" t="s">
        <v>762</v>
      </c>
      <c r="N566" s="0" t="str">
        <f aca="false">IFERROR(VLOOKUP(A566,C$3:K$433,2,FALSE()),"")</f>
        <v/>
      </c>
      <c r="O566" s="0" t="str">
        <f aca="false">IFERROR(VLOOKUP(A566,C$3:K$433,3,FALSE()),"")</f>
        <v/>
      </c>
      <c r="P566" s="0" t="str">
        <f aca="false">IFERROR(VLOOKUP(A566,C$3:K$433,4,FALSE()),"")</f>
        <v/>
      </c>
      <c r="Q566" s="0" t="str">
        <f aca="false">IFERROR(VLOOKUP(A566,C$3:K$433,6,FALSE()),"")</f>
        <v/>
      </c>
      <c r="R566" s="0" t="str">
        <f aca="false">IFERROR(VLOOKUP(A566,C$3:K$433,8,FALSE()),"")</f>
        <v/>
      </c>
      <c r="AB566" s="1"/>
    </row>
    <row r="567" customFormat="false" ht="15" hidden="false" customHeight="false" outlineLevel="0" collapsed="false">
      <c r="A567" s="1" t="s">
        <v>764</v>
      </c>
      <c r="B567" s="1" t="s">
        <v>30</v>
      </c>
      <c r="G567" s="14"/>
      <c r="I567" s="15"/>
      <c r="K567" s="14"/>
      <c r="M567" s="0" t="s">
        <v>764</v>
      </c>
      <c r="N567" s="0" t="str">
        <f aca="false">IFERROR(VLOOKUP(A567,C$3:K$433,2,FALSE()),"")</f>
        <v/>
      </c>
      <c r="O567" s="0" t="str">
        <f aca="false">IFERROR(VLOOKUP(A567,C$3:K$433,3,FALSE()),"")</f>
        <v/>
      </c>
      <c r="P567" s="0" t="str">
        <f aca="false">IFERROR(VLOOKUP(A567,C$3:K$433,4,FALSE()),"")</f>
        <v/>
      </c>
      <c r="Q567" s="0" t="str">
        <f aca="false">IFERROR(VLOOKUP(A567,C$3:K$433,6,FALSE()),"")</f>
        <v/>
      </c>
      <c r="R567" s="0" t="str">
        <f aca="false">IFERROR(VLOOKUP(A567,C$3:K$433,8,FALSE()),"")</f>
        <v/>
      </c>
      <c r="AB567" s="1"/>
    </row>
    <row r="568" customFormat="false" ht="15" hidden="false" customHeight="false" outlineLevel="0" collapsed="false">
      <c r="A568" s="1" t="s">
        <v>765</v>
      </c>
      <c r="B568" s="1" t="s">
        <v>30</v>
      </c>
      <c r="G568" s="15"/>
      <c r="I568" s="15"/>
      <c r="K568" s="14"/>
      <c r="M568" s="0" t="s">
        <v>765</v>
      </c>
      <c r="N568" s="0" t="str">
        <f aca="false">IFERROR(VLOOKUP(A568,C$3:K$433,2,FALSE()),"")</f>
        <v/>
      </c>
      <c r="O568" s="0" t="str">
        <f aca="false">IFERROR(VLOOKUP(A568,C$3:K$433,3,FALSE()),"")</f>
        <v/>
      </c>
      <c r="P568" s="0" t="str">
        <f aca="false">IFERROR(VLOOKUP(A568,C$3:K$433,4,FALSE()),"")</f>
        <v/>
      </c>
      <c r="Q568" s="0" t="str">
        <f aca="false">IFERROR(VLOOKUP(A568,C$3:K$433,6,FALSE()),"")</f>
        <v/>
      </c>
      <c r="R568" s="0" t="str">
        <f aca="false">IFERROR(VLOOKUP(A568,C$3:K$433,8,FALSE()),"")</f>
        <v/>
      </c>
      <c r="AB568" s="1"/>
    </row>
    <row r="569" customFormat="false" ht="15" hidden="false" customHeight="false" outlineLevel="0" collapsed="false">
      <c r="A569" s="1" t="s">
        <v>766</v>
      </c>
      <c r="B569" s="1" t="s">
        <v>76</v>
      </c>
      <c r="G569" s="14"/>
      <c r="I569" s="15"/>
      <c r="K569" s="14"/>
      <c r="M569" s="0" t="s">
        <v>766</v>
      </c>
      <c r="N569" s="0" t="str">
        <f aca="false">IFERROR(VLOOKUP(A569,C$3:K$433,2,FALSE()),"")</f>
        <v/>
      </c>
      <c r="O569" s="0" t="str">
        <f aca="false">IFERROR(VLOOKUP(A569,C$3:K$433,3,FALSE()),"")</f>
        <v/>
      </c>
      <c r="P569" s="0" t="str">
        <f aca="false">IFERROR(VLOOKUP(A569,C$3:K$433,4,FALSE()),"")</f>
        <v/>
      </c>
      <c r="Q569" s="0" t="str">
        <f aca="false">IFERROR(VLOOKUP(A569,C$3:K$433,6,FALSE()),"")</f>
        <v/>
      </c>
      <c r="R569" s="0" t="str">
        <f aca="false">IFERROR(VLOOKUP(A569,C$3:K$433,8,FALSE()),"")</f>
        <v/>
      </c>
      <c r="AB569" s="1"/>
    </row>
    <row r="570" customFormat="false" ht="15" hidden="false" customHeight="false" outlineLevel="0" collapsed="false">
      <c r="A570" s="1" t="s">
        <v>768</v>
      </c>
      <c r="B570" s="1" t="s">
        <v>47</v>
      </c>
      <c r="G570" s="15"/>
      <c r="I570" s="14"/>
      <c r="K570" s="14"/>
      <c r="M570" s="0" t="s">
        <v>768</v>
      </c>
      <c r="N570" s="0" t="str">
        <f aca="false">IFERROR(VLOOKUP(A570,C$3:K$433,2,FALSE()),"")</f>
        <v>CB</v>
      </c>
      <c r="O570" s="0" t="n">
        <f aca="false">IFERROR(VLOOKUP(A570,C$3:K$433,3,FALSE()),"")</f>
        <v>6</v>
      </c>
      <c r="P570" s="0" t="n">
        <f aca="false">IFERROR(VLOOKUP(A570,C$3:K$433,4,FALSE()),"")</f>
        <v>0</v>
      </c>
      <c r="Q570" s="0" t="n">
        <f aca="false">IFERROR(VLOOKUP(A570,C$3:K$433,6,FALSE()),"")</f>
        <v>139</v>
      </c>
      <c r="R570" s="0" t="n">
        <f aca="false">IFERROR(VLOOKUP(A570,C$3:K$433,8,FALSE()),"")</f>
        <v>63</v>
      </c>
      <c r="AB570" s="1"/>
    </row>
    <row r="571" customFormat="false" ht="15" hidden="false" customHeight="false" outlineLevel="0" collapsed="false">
      <c r="A571" s="1" t="s">
        <v>769</v>
      </c>
      <c r="B571" s="1" t="s">
        <v>68</v>
      </c>
      <c r="G571" s="15"/>
      <c r="I571" s="14"/>
      <c r="K571" s="14"/>
      <c r="M571" s="0" t="s">
        <v>769</v>
      </c>
      <c r="N571" s="0" t="str">
        <f aca="false">IFERROR(VLOOKUP(A571,C$3:K$433,2,FALSE()),"")</f>
        <v/>
      </c>
      <c r="O571" s="0" t="str">
        <f aca="false">IFERROR(VLOOKUP(A571,C$3:K$433,3,FALSE()),"")</f>
        <v/>
      </c>
      <c r="P571" s="0" t="str">
        <f aca="false">IFERROR(VLOOKUP(A571,C$3:K$433,4,FALSE()),"")</f>
        <v/>
      </c>
      <c r="Q571" s="0" t="str">
        <f aca="false">IFERROR(VLOOKUP(A571,C$3:K$433,6,FALSE()),"")</f>
        <v/>
      </c>
      <c r="R571" s="0" t="str">
        <f aca="false">IFERROR(VLOOKUP(A571,C$3:K$433,8,FALSE()),"")</f>
        <v/>
      </c>
      <c r="AB571" s="1"/>
    </row>
    <row r="572" customFormat="false" ht="15" hidden="false" customHeight="false" outlineLevel="0" collapsed="false">
      <c r="A572" s="1" t="s">
        <v>770</v>
      </c>
      <c r="B572" s="1" t="s">
        <v>19</v>
      </c>
      <c r="G572" s="14"/>
      <c r="I572" s="15"/>
      <c r="K572" s="14"/>
      <c r="M572" s="0" t="s">
        <v>770</v>
      </c>
      <c r="N572" s="0" t="str">
        <f aca="false">IFERROR(VLOOKUP(A572,C$3:K$433,2,FALSE()),"")</f>
        <v/>
      </c>
      <c r="O572" s="0" t="str">
        <f aca="false">IFERROR(VLOOKUP(A572,C$3:K$433,3,FALSE()),"")</f>
        <v/>
      </c>
      <c r="P572" s="0" t="str">
        <f aca="false">IFERROR(VLOOKUP(A572,C$3:K$433,4,FALSE()),"")</f>
        <v/>
      </c>
      <c r="Q572" s="0" t="str">
        <f aca="false">IFERROR(VLOOKUP(A572,C$3:K$433,6,FALSE()),"")</f>
        <v/>
      </c>
      <c r="R572" s="0" t="str">
        <f aca="false">IFERROR(VLOOKUP(A572,C$3:K$433,8,FALSE()),"")</f>
        <v/>
      </c>
      <c r="AB572" s="1"/>
    </row>
    <row r="573" customFormat="false" ht="15" hidden="false" customHeight="false" outlineLevel="0" collapsed="false">
      <c r="A573" s="1" t="s">
        <v>771</v>
      </c>
      <c r="B573" s="1" t="s">
        <v>34</v>
      </c>
      <c r="G573" s="14"/>
      <c r="I573" s="15"/>
      <c r="K573" s="14"/>
      <c r="M573" s="0" t="s">
        <v>771</v>
      </c>
      <c r="N573" s="0" t="str">
        <f aca="false">IFERROR(VLOOKUP(A573,C$3:K$433,2,FALSE()),"")</f>
        <v>CB</v>
      </c>
      <c r="O573" s="0" t="n">
        <f aca="false">IFERROR(VLOOKUP(A573,C$3:K$433,3,FALSE()),"")</f>
        <v>15</v>
      </c>
      <c r="P573" s="0" t="n">
        <f aca="false">IFERROR(VLOOKUP(A573,C$3:K$433,4,FALSE()),"")</f>
        <v>0</v>
      </c>
      <c r="Q573" s="0" t="n">
        <f aca="false">IFERROR(VLOOKUP(A573,C$3:K$433,6,FALSE()),"")</f>
        <v>372</v>
      </c>
      <c r="R573" s="0" t="n">
        <f aca="false">IFERROR(VLOOKUP(A573,C$3:K$433,8,FALSE()),"")</f>
        <v>223</v>
      </c>
      <c r="AB573" s="1"/>
    </row>
    <row r="574" customFormat="false" ht="15" hidden="false" customHeight="false" outlineLevel="0" collapsed="false">
      <c r="A574" s="1" t="s">
        <v>772</v>
      </c>
      <c r="B574" s="1" t="s">
        <v>13</v>
      </c>
      <c r="G574" s="15"/>
      <c r="I574" s="14"/>
      <c r="K574" s="14"/>
      <c r="M574" s="0" t="s">
        <v>772</v>
      </c>
      <c r="N574" s="0" t="str">
        <f aca="false">IFERROR(VLOOKUP(A574,C$3:K$433,2,FALSE()),"")</f>
        <v>G</v>
      </c>
      <c r="O574" s="0" t="n">
        <f aca="false">IFERROR(VLOOKUP(A574,C$3:K$433,3,FALSE()),"")</f>
        <v>14</v>
      </c>
      <c r="P574" s="0" t="n">
        <f aca="false">IFERROR(VLOOKUP(A574,C$3:K$433,4,FALSE()),"")</f>
        <v>876</v>
      </c>
      <c r="Q574" s="0" t="n">
        <f aca="false">IFERROR(VLOOKUP(A574,C$3:K$433,6,FALSE()),"")</f>
        <v>0</v>
      </c>
      <c r="R574" s="0" t="n">
        <f aca="false">IFERROR(VLOOKUP(A574,C$3:K$433,8,FALSE()),"")</f>
        <v>62</v>
      </c>
      <c r="AB574" s="1"/>
    </row>
    <row r="575" customFormat="false" ht="15" hidden="false" customHeight="false" outlineLevel="0" collapsed="false">
      <c r="A575" s="1" t="s">
        <v>773</v>
      </c>
      <c r="B575" s="1" t="s">
        <v>19</v>
      </c>
      <c r="G575" s="14"/>
      <c r="I575" s="15"/>
      <c r="K575" s="14"/>
      <c r="M575" s="0" t="s">
        <v>773</v>
      </c>
      <c r="N575" s="0" t="str">
        <f aca="false">IFERROR(VLOOKUP(A575,C$3:K$433,2,FALSE()),"")</f>
        <v/>
      </c>
      <c r="O575" s="0" t="str">
        <f aca="false">IFERROR(VLOOKUP(A575,C$3:K$433,3,FALSE()),"")</f>
        <v/>
      </c>
      <c r="P575" s="0" t="str">
        <f aca="false">IFERROR(VLOOKUP(A575,C$3:K$433,4,FALSE()),"")</f>
        <v/>
      </c>
      <c r="Q575" s="0" t="str">
        <f aca="false">IFERROR(VLOOKUP(A575,C$3:K$433,6,FALSE()),"")</f>
        <v/>
      </c>
      <c r="R575" s="0" t="str">
        <f aca="false">IFERROR(VLOOKUP(A575,C$3:K$433,8,FALSE()),"")</f>
        <v/>
      </c>
      <c r="AB575" s="1"/>
    </row>
    <row r="576" customFormat="false" ht="15" hidden="false" customHeight="false" outlineLevel="0" collapsed="false">
      <c r="A576" s="1" t="s">
        <v>774</v>
      </c>
      <c r="B576" s="1" t="s">
        <v>34</v>
      </c>
      <c r="G576" s="15"/>
      <c r="I576" s="14"/>
      <c r="K576" s="14"/>
      <c r="M576" s="0" t="s">
        <v>774</v>
      </c>
      <c r="N576" s="0" t="str">
        <f aca="false">IFERROR(VLOOKUP(A576,C$3:K$433,2,FALSE()),"")</f>
        <v/>
      </c>
      <c r="O576" s="0" t="str">
        <f aca="false">IFERROR(VLOOKUP(A576,C$3:K$433,3,FALSE()),"")</f>
        <v/>
      </c>
      <c r="P576" s="0" t="str">
        <f aca="false">IFERROR(VLOOKUP(A576,C$3:K$433,4,FALSE()),"")</f>
        <v/>
      </c>
      <c r="Q576" s="0" t="str">
        <f aca="false">IFERROR(VLOOKUP(A576,C$3:K$433,6,FALSE()),"")</f>
        <v/>
      </c>
      <c r="R576" s="0" t="str">
        <f aca="false">IFERROR(VLOOKUP(A576,C$3:K$433,8,FALSE()),"")</f>
        <v/>
      </c>
      <c r="AB576" s="1"/>
    </row>
    <row r="577" customFormat="false" ht="15" hidden="false" customHeight="false" outlineLevel="0" collapsed="false">
      <c r="A577" s="1" t="s">
        <v>776</v>
      </c>
      <c r="B577" s="1" t="s">
        <v>40</v>
      </c>
      <c r="G577" s="14"/>
      <c r="I577" s="15"/>
      <c r="K577" s="14"/>
      <c r="M577" s="0" t="s">
        <v>776</v>
      </c>
      <c r="N577" s="0" t="str">
        <f aca="false">IFERROR(VLOOKUP(A577,C$3:K$433,2,FALSE()),"")</f>
        <v>RB</v>
      </c>
      <c r="O577" s="0" t="n">
        <f aca="false">IFERROR(VLOOKUP(A577,C$3:K$433,3,FALSE()),"")</f>
        <v>11</v>
      </c>
      <c r="P577" s="0" t="n">
        <f aca="false">IFERROR(VLOOKUP(A577,C$3:K$433,4,FALSE()),"")</f>
        <v>15</v>
      </c>
      <c r="Q577" s="0" t="n">
        <f aca="false">IFERROR(VLOOKUP(A577,C$3:K$433,6,FALSE()),"")</f>
        <v>0</v>
      </c>
      <c r="R577" s="0" t="n">
        <f aca="false">IFERROR(VLOOKUP(A577,C$3:K$433,8,FALSE()),"")</f>
        <v>204</v>
      </c>
      <c r="AB577" s="1"/>
    </row>
    <row r="578" customFormat="false" ht="15" hidden="false" customHeight="false" outlineLevel="0" collapsed="false">
      <c r="A578" s="1" t="s">
        <v>777</v>
      </c>
      <c r="B578" s="1" t="s">
        <v>76</v>
      </c>
      <c r="G578" s="15"/>
      <c r="I578" s="15"/>
      <c r="K578" s="14"/>
      <c r="M578" s="0" t="s">
        <v>777</v>
      </c>
      <c r="N578" s="0" t="str">
        <f aca="false">IFERROR(VLOOKUP(A578,C$3:K$433,2,FALSE()),"")</f>
        <v/>
      </c>
      <c r="O578" s="0" t="str">
        <f aca="false">IFERROR(VLOOKUP(A578,C$3:K$433,3,FALSE()),"")</f>
        <v/>
      </c>
      <c r="P578" s="0" t="str">
        <f aca="false">IFERROR(VLOOKUP(A578,C$3:K$433,4,FALSE()),"")</f>
        <v/>
      </c>
      <c r="Q578" s="0" t="str">
        <f aca="false">IFERROR(VLOOKUP(A578,C$3:K$433,6,FALSE()),"")</f>
        <v/>
      </c>
      <c r="R578" s="0" t="str">
        <f aca="false">IFERROR(VLOOKUP(A578,C$3:K$433,8,FALSE()),"")</f>
        <v/>
      </c>
      <c r="AB578" s="1"/>
    </row>
    <row r="579" customFormat="false" ht="15" hidden="false" customHeight="false" outlineLevel="0" collapsed="false">
      <c r="A579" s="1" t="s">
        <v>778</v>
      </c>
      <c r="B579" s="1" t="s">
        <v>85</v>
      </c>
      <c r="G579" s="14"/>
      <c r="I579" s="15"/>
      <c r="K579" s="14"/>
      <c r="M579" s="0" t="s">
        <v>778</v>
      </c>
      <c r="N579" s="0" t="str">
        <f aca="false">IFERROR(VLOOKUP(A579,C$3:K$433,2,FALSE()),"")</f>
        <v>DE</v>
      </c>
      <c r="O579" s="0" t="n">
        <f aca="false">IFERROR(VLOOKUP(A579,C$3:K$433,3,FALSE()),"")</f>
        <v>16</v>
      </c>
      <c r="P579" s="0" t="n">
        <f aca="false">IFERROR(VLOOKUP(A579,C$3:K$433,4,FALSE()),"")</f>
        <v>0</v>
      </c>
      <c r="Q579" s="0" t="n">
        <f aca="false">IFERROR(VLOOKUP(A579,C$3:K$433,6,FALSE()),"")</f>
        <v>392</v>
      </c>
      <c r="R579" s="0" t="n">
        <f aca="false">IFERROR(VLOOKUP(A579,C$3:K$433,8,FALSE()),"")</f>
        <v>55</v>
      </c>
      <c r="AB579" s="1"/>
    </row>
    <row r="580" customFormat="false" ht="15" hidden="false" customHeight="false" outlineLevel="0" collapsed="false">
      <c r="A580" s="1" t="s">
        <v>780</v>
      </c>
      <c r="B580" s="1" t="s">
        <v>19</v>
      </c>
      <c r="G580" s="15"/>
      <c r="I580" s="15"/>
      <c r="K580" s="14"/>
      <c r="M580" s="0" t="s">
        <v>780</v>
      </c>
      <c r="N580" s="0" t="str">
        <f aca="false">IFERROR(VLOOKUP(A580,C$3:K$433,2,FALSE()),"")</f>
        <v>LB</v>
      </c>
      <c r="O580" s="0" t="n">
        <f aca="false">IFERROR(VLOOKUP(A580,C$3:K$433,3,FALSE()),"")</f>
        <v>8</v>
      </c>
      <c r="P580" s="0" t="n">
        <f aca="false">IFERROR(VLOOKUP(A580,C$3:K$433,4,FALSE()),"")</f>
        <v>0</v>
      </c>
      <c r="Q580" s="0" t="n">
        <f aca="false">IFERROR(VLOOKUP(A580,C$3:K$433,6,FALSE()),"")</f>
        <v>125</v>
      </c>
      <c r="R580" s="0" t="n">
        <f aca="false">IFERROR(VLOOKUP(A580,C$3:K$433,8,FALSE()),"")</f>
        <v>76</v>
      </c>
      <c r="AB580" s="1"/>
    </row>
    <row r="581" customFormat="false" ht="15" hidden="false" customHeight="false" outlineLevel="0" collapsed="false">
      <c r="A581" s="1" t="s">
        <v>781</v>
      </c>
      <c r="B581" s="1" t="s">
        <v>47</v>
      </c>
      <c r="G581" s="15"/>
      <c r="I581" s="15"/>
      <c r="K581" s="14"/>
      <c r="M581" s="0" t="s">
        <v>781</v>
      </c>
      <c r="N581" s="0" t="str">
        <f aca="false">IFERROR(VLOOKUP(A581,C$3:K$433,2,FALSE()),"")</f>
        <v/>
      </c>
      <c r="O581" s="0" t="str">
        <f aca="false">IFERROR(VLOOKUP(A581,C$3:K$433,3,FALSE()),"")</f>
        <v/>
      </c>
      <c r="P581" s="0" t="str">
        <f aca="false">IFERROR(VLOOKUP(A581,C$3:K$433,4,FALSE()),"")</f>
        <v/>
      </c>
      <c r="Q581" s="0" t="str">
        <f aca="false">IFERROR(VLOOKUP(A581,C$3:K$433,6,FALSE()),"")</f>
        <v/>
      </c>
      <c r="R581" s="0" t="str">
        <f aca="false">IFERROR(VLOOKUP(A581,C$3:K$433,8,FALSE()),"")</f>
        <v/>
      </c>
      <c r="AB581" s="1"/>
    </row>
    <row r="582" customFormat="false" ht="15" hidden="false" customHeight="false" outlineLevel="0" collapsed="false">
      <c r="A582" s="1" t="s">
        <v>782</v>
      </c>
      <c r="B582" s="1" t="s">
        <v>16</v>
      </c>
      <c r="G582" s="15"/>
      <c r="I582" s="14"/>
      <c r="K582" s="14"/>
      <c r="M582" s="0" t="s">
        <v>782</v>
      </c>
      <c r="N582" s="0" t="str">
        <f aca="false">IFERROR(VLOOKUP(A582,C$3:K$433,2,FALSE()),"")</f>
        <v>TE</v>
      </c>
      <c r="O582" s="0" t="n">
        <f aca="false">IFERROR(VLOOKUP(A582,C$3:K$433,3,FALSE()),"")</f>
        <v>16</v>
      </c>
      <c r="P582" s="0" t="n">
        <f aca="false">IFERROR(VLOOKUP(A582,C$3:K$433,4,FALSE()),"")</f>
        <v>299</v>
      </c>
      <c r="Q582" s="0" t="n">
        <f aca="false">IFERROR(VLOOKUP(A582,C$3:K$433,6,FALSE()),"")</f>
        <v>0</v>
      </c>
      <c r="R582" s="0" t="n">
        <f aca="false">IFERROR(VLOOKUP(A582,C$3:K$433,8,FALSE()),"")</f>
        <v>39</v>
      </c>
      <c r="AB582" s="1"/>
    </row>
    <row r="583" customFormat="false" ht="15" hidden="false" customHeight="false" outlineLevel="0" collapsed="false">
      <c r="A583" s="1" t="s">
        <v>783</v>
      </c>
      <c r="B583" s="1" t="s">
        <v>55</v>
      </c>
      <c r="G583" s="15"/>
      <c r="I583" s="14"/>
      <c r="K583" s="14"/>
      <c r="M583" s="0" t="s">
        <v>783</v>
      </c>
      <c r="N583" s="0" t="str">
        <f aca="false">IFERROR(VLOOKUP(A583,C$3:K$433,2,FALSE()),"")</f>
        <v/>
      </c>
      <c r="O583" s="0" t="str">
        <f aca="false">IFERROR(VLOOKUP(A583,C$3:K$433,3,FALSE()),"")</f>
        <v/>
      </c>
      <c r="P583" s="0" t="str">
        <f aca="false">IFERROR(VLOOKUP(A583,C$3:K$433,4,FALSE()),"")</f>
        <v/>
      </c>
      <c r="Q583" s="0" t="str">
        <f aca="false">IFERROR(VLOOKUP(A583,C$3:K$433,6,FALSE()),"")</f>
        <v/>
      </c>
      <c r="R583" s="0" t="str">
        <f aca="false">IFERROR(VLOOKUP(A583,C$3:K$433,8,FALSE()),"")</f>
        <v/>
      </c>
      <c r="AB583" s="1"/>
    </row>
    <row r="584" customFormat="false" ht="15" hidden="false" customHeight="false" outlineLevel="0" collapsed="false">
      <c r="A584" s="1" t="s">
        <v>784</v>
      </c>
      <c r="B584" s="1" t="s">
        <v>34</v>
      </c>
      <c r="G584" s="15"/>
      <c r="I584" s="14"/>
      <c r="K584" s="14"/>
      <c r="M584" s="0" t="s">
        <v>784</v>
      </c>
      <c r="N584" s="0" t="str">
        <f aca="false">IFERROR(VLOOKUP(A584,C$3:K$433,2,FALSE()),"")</f>
        <v/>
      </c>
      <c r="O584" s="0" t="str">
        <f aca="false">IFERROR(VLOOKUP(A584,C$3:K$433,3,FALSE()),"")</f>
        <v/>
      </c>
      <c r="P584" s="0" t="str">
        <f aca="false">IFERROR(VLOOKUP(A584,C$3:K$433,4,FALSE()),"")</f>
        <v/>
      </c>
      <c r="Q584" s="0" t="str">
        <f aca="false">IFERROR(VLOOKUP(A584,C$3:K$433,6,FALSE()),"")</f>
        <v/>
      </c>
      <c r="R584" s="0" t="str">
        <f aca="false">IFERROR(VLOOKUP(A584,C$3:K$433,8,FALSE()),"")</f>
        <v/>
      </c>
      <c r="AB584" s="1"/>
    </row>
    <row r="585" customFormat="false" ht="15" hidden="false" customHeight="false" outlineLevel="0" collapsed="false">
      <c r="A585" s="1" t="s">
        <v>785</v>
      </c>
      <c r="B585" s="1" t="s">
        <v>34</v>
      </c>
      <c r="G585" s="15"/>
      <c r="I585" s="14"/>
      <c r="K585" s="14"/>
      <c r="M585" s="0" t="s">
        <v>785</v>
      </c>
      <c r="N585" s="0" t="str">
        <f aca="false">IFERROR(VLOOKUP(A585,C$3:K$433,2,FALSE()),"")</f>
        <v/>
      </c>
      <c r="O585" s="0" t="str">
        <f aca="false">IFERROR(VLOOKUP(A585,C$3:K$433,3,FALSE()),"")</f>
        <v/>
      </c>
      <c r="P585" s="0" t="str">
        <f aca="false">IFERROR(VLOOKUP(A585,C$3:K$433,4,FALSE()),"")</f>
        <v/>
      </c>
      <c r="Q585" s="0" t="str">
        <f aca="false">IFERROR(VLOOKUP(A585,C$3:K$433,6,FALSE()),"")</f>
        <v/>
      </c>
      <c r="R585" s="0" t="str">
        <f aca="false">IFERROR(VLOOKUP(A585,C$3:K$433,8,FALSE()),"")</f>
        <v/>
      </c>
      <c r="AB585" s="1"/>
    </row>
    <row r="586" customFormat="false" ht="15" hidden="false" customHeight="false" outlineLevel="0" collapsed="false">
      <c r="A586" s="1" t="s">
        <v>786</v>
      </c>
      <c r="B586" s="1" t="s">
        <v>55</v>
      </c>
      <c r="G586" s="15"/>
      <c r="I586" s="14"/>
      <c r="K586" s="14"/>
      <c r="M586" s="0" t="s">
        <v>786</v>
      </c>
      <c r="N586" s="0" t="str">
        <f aca="false">IFERROR(VLOOKUP(A586,C$3:K$433,2,FALSE()),"")</f>
        <v/>
      </c>
      <c r="O586" s="0" t="str">
        <f aca="false">IFERROR(VLOOKUP(A586,C$3:K$433,3,FALSE()),"")</f>
        <v/>
      </c>
      <c r="P586" s="0" t="str">
        <f aca="false">IFERROR(VLOOKUP(A586,C$3:K$433,4,FALSE()),"")</f>
        <v/>
      </c>
      <c r="Q586" s="0" t="str">
        <f aca="false">IFERROR(VLOOKUP(A586,C$3:K$433,6,FALSE()),"")</f>
        <v/>
      </c>
      <c r="R586" s="0" t="str">
        <f aca="false">IFERROR(VLOOKUP(A586,C$3:K$433,8,FALSE()),"")</f>
        <v/>
      </c>
      <c r="AB586" s="1"/>
    </row>
    <row r="587" customFormat="false" ht="15" hidden="false" customHeight="false" outlineLevel="0" collapsed="false">
      <c r="A587" s="1" t="s">
        <v>787</v>
      </c>
      <c r="B587" s="1" t="s">
        <v>16</v>
      </c>
      <c r="G587" s="14"/>
      <c r="I587" s="15"/>
      <c r="K587" s="14"/>
      <c r="M587" s="0" t="s">
        <v>787</v>
      </c>
      <c r="N587" s="0" t="str">
        <f aca="false">IFERROR(VLOOKUP(A587,C$3:K$433,2,FALSE()),"")</f>
        <v/>
      </c>
      <c r="O587" s="0" t="str">
        <f aca="false">IFERROR(VLOOKUP(A587,C$3:K$433,3,FALSE()),"")</f>
        <v/>
      </c>
      <c r="P587" s="0" t="str">
        <f aca="false">IFERROR(VLOOKUP(A587,C$3:K$433,4,FALSE()),"")</f>
        <v/>
      </c>
      <c r="Q587" s="0" t="str">
        <f aca="false">IFERROR(VLOOKUP(A587,C$3:K$433,6,FALSE()),"")</f>
        <v/>
      </c>
      <c r="R587" s="0" t="str">
        <f aca="false">IFERROR(VLOOKUP(A587,C$3:K$433,8,FALSE()),"")</f>
        <v/>
      </c>
      <c r="AB587" s="1"/>
    </row>
    <row r="588" customFormat="false" ht="15" hidden="false" customHeight="false" outlineLevel="0" collapsed="false">
      <c r="A588" s="1" t="s">
        <v>788</v>
      </c>
      <c r="B588" s="1" t="s">
        <v>37</v>
      </c>
      <c r="G588" s="15"/>
      <c r="I588" s="14"/>
      <c r="K588" s="14"/>
      <c r="M588" s="0" t="s">
        <v>788</v>
      </c>
      <c r="N588" s="0" t="str">
        <f aca="false">IFERROR(VLOOKUP(A588,C$3:K$433,2,FALSE()),"")</f>
        <v/>
      </c>
      <c r="O588" s="0" t="str">
        <f aca="false">IFERROR(VLOOKUP(A588,C$3:K$433,3,FALSE()),"")</f>
        <v/>
      </c>
      <c r="P588" s="0" t="str">
        <f aca="false">IFERROR(VLOOKUP(A588,C$3:K$433,4,FALSE()),"")</f>
        <v/>
      </c>
      <c r="Q588" s="0" t="str">
        <f aca="false">IFERROR(VLOOKUP(A588,C$3:K$433,6,FALSE()),"")</f>
        <v/>
      </c>
      <c r="R588" s="0" t="str">
        <f aca="false">IFERROR(VLOOKUP(A588,C$3:K$433,8,FALSE()),"")</f>
        <v/>
      </c>
      <c r="AB588" s="1"/>
    </row>
    <row r="589" customFormat="false" ht="15" hidden="false" customHeight="false" outlineLevel="0" collapsed="false">
      <c r="A589" s="1" t="s">
        <v>789</v>
      </c>
      <c r="B589" s="1" t="s">
        <v>47</v>
      </c>
      <c r="G589" s="14"/>
      <c r="I589" s="15"/>
      <c r="K589" s="14"/>
      <c r="M589" s="0" t="s">
        <v>789</v>
      </c>
      <c r="N589" s="0" t="str">
        <f aca="false">IFERROR(VLOOKUP(A589,C$3:K$433,2,FALSE()),"")</f>
        <v/>
      </c>
      <c r="O589" s="0" t="str">
        <f aca="false">IFERROR(VLOOKUP(A589,C$3:K$433,3,FALSE()),"")</f>
        <v/>
      </c>
      <c r="P589" s="0" t="str">
        <f aca="false">IFERROR(VLOOKUP(A589,C$3:K$433,4,FALSE()),"")</f>
        <v/>
      </c>
      <c r="Q589" s="0" t="str">
        <f aca="false">IFERROR(VLOOKUP(A589,C$3:K$433,6,FALSE()),"")</f>
        <v/>
      </c>
      <c r="R589" s="0" t="str">
        <f aca="false">IFERROR(VLOOKUP(A589,C$3:K$433,8,FALSE()),"")</f>
        <v/>
      </c>
      <c r="AB589" s="1"/>
    </row>
    <row r="590" customFormat="false" ht="15" hidden="false" customHeight="false" outlineLevel="0" collapsed="false">
      <c r="A590" s="1" t="s">
        <v>790</v>
      </c>
      <c r="B590" s="1" t="s">
        <v>80</v>
      </c>
      <c r="G590" s="14"/>
      <c r="I590" s="15"/>
      <c r="K590" s="14"/>
      <c r="M590" s="0" t="s">
        <v>790</v>
      </c>
      <c r="N590" s="0" t="str">
        <f aca="false">IFERROR(VLOOKUP(A590,C$3:K$433,2,FALSE()),"")</f>
        <v/>
      </c>
      <c r="O590" s="0" t="str">
        <f aca="false">IFERROR(VLOOKUP(A590,C$3:K$433,3,FALSE()),"")</f>
        <v/>
      </c>
      <c r="P590" s="0" t="str">
        <f aca="false">IFERROR(VLOOKUP(A590,C$3:K$433,4,FALSE()),"")</f>
        <v/>
      </c>
      <c r="Q590" s="0" t="str">
        <f aca="false">IFERROR(VLOOKUP(A590,C$3:K$433,6,FALSE()),"")</f>
        <v/>
      </c>
      <c r="R590" s="0" t="str">
        <f aca="false">IFERROR(VLOOKUP(A590,C$3:K$433,8,FALSE()),"")</f>
        <v/>
      </c>
      <c r="AB590" s="1"/>
    </row>
    <row r="591" customFormat="false" ht="15" hidden="false" customHeight="false" outlineLevel="0" collapsed="false">
      <c r="A591" s="1" t="s">
        <v>791</v>
      </c>
      <c r="B591" s="1" t="s">
        <v>55</v>
      </c>
      <c r="G591" s="14"/>
      <c r="I591" s="15"/>
      <c r="K591" s="14"/>
      <c r="M591" s="0" t="s">
        <v>791</v>
      </c>
      <c r="N591" s="0" t="str">
        <f aca="false">IFERROR(VLOOKUP(A591,C$3:K$433,2,FALSE()),"")</f>
        <v>LB</v>
      </c>
      <c r="O591" s="0" t="n">
        <f aca="false">IFERROR(VLOOKUP(A591,C$3:K$433,3,FALSE()),"")</f>
        <v>2</v>
      </c>
      <c r="P591" s="0" t="n">
        <f aca="false">IFERROR(VLOOKUP(A591,C$3:K$433,4,FALSE()),"")</f>
        <v>0</v>
      </c>
      <c r="Q591" s="0" t="n">
        <f aca="false">IFERROR(VLOOKUP(A591,C$3:K$433,6,FALSE()),"")</f>
        <v>86</v>
      </c>
      <c r="R591" s="0" t="n">
        <f aca="false">IFERROR(VLOOKUP(A591,C$3:K$433,8,FALSE()),"")</f>
        <v>18</v>
      </c>
      <c r="AB591" s="1"/>
    </row>
    <row r="592" customFormat="false" ht="15" hidden="false" customHeight="false" outlineLevel="0" collapsed="false">
      <c r="A592" s="1" t="s">
        <v>792</v>
      </c>
      <c r="B592" s="1" t="s">
        <v>47</v>
      </c>
      <c r="G592" s="15"/>
      <c r="I592" s="14"/>
      <c r="K592" s="14"/>
      <c r="M592" s="0" t="s">
        <v>792</v>
      </c>
      <c r="N592" s="0" t="str">
        <f aca="false">IFERROR(VLOOKUP(A592,C$3:K$433,2,FALSE()),"")</f>
        <v/>
      </c>
      <c r="O592" s="0" t="str">
        <f aca="false">IFERROR(VLOOKUP(A592,C$3:K$433,3,FALSE()),"")</f>
        <v/>
      </c>
      <c r="P592" s="0" t="str">
        <f aca="false">IFERROR(VLOOKUP(A592,C$3:K$433,4,FALSE()),"")</f>
        <v/>
      </c>
      <c r="Q592" s="0" t="str">
        <f aca="false">IFERROR(VLOOKUP(A592,C$3:K$433,6,FALSE()),"")</f>
        <v/>
      </c>
      <c r="R592" s="0" t="str">
        <f aca="false">IFERROR(VLOOKUP(A592,C$3:K$433,8,FALSE()),"")</f>
        <v/>
      </c>
      <c r="AB592" s="1"/>
    </row>
    <row r="593" customFormat="false" ht="15" hidden="false" customHeight="false" outlineLevel="0" collapsed="false">
      <c r="A593" s="1" t="s">
        <v>794</v>
      </c>
      <c r="B593" s="1" t="s">
        <v>24</v>
      </c>
      <c r="C593" s="31"/>
      <c r="D593" s="31"/>
      <c r="F593" s="31"/>
      <c r="G593" s="32"/>
      <c r="H593" s="31"/>
      <c r="I593" s="33"/>
      <c r="J593" s="31"/>
      <c r="K593" s="33"/>
      <c r="M593" s="0" t="s">
        <v>794</v>
      </c>
      <c r="N593" s="0" t="str">
        <f aca="false">IFERROR(VLOOKUP(A593,C$3:K$433,2,FALSE()),"")</f>
        <v/>
      </c>
      <c r="O593" s="0" t="str">
        <f aca="false">IFERROR(VLOOKUP(A593,C$3:K$433,3,FALSE()),"")</f>
        <v/>
      </c>
      <c r="P593" s="0" t="str">
        <f aca="false">IFERROR(VLOOKUP(A593,C$3:K$433,4,FALSE()),"")</f>
        <v/>
      </c>
      <c r="Q593" s="0" t="str">
        <f aca="false">IFERROR(VLOOKUP(A593,C$3:K$433,6,FALSE()),"")</f>
        <v/>
      </c>
      <c r="R593" s="0" t="str">
        <f aca="false">IFERROR(VLOOKUP(A593,C$3:K$433,8,FALSE()),"")</f>
        <v/>
      </c>
      <c r="AB593" s="31"/>
    </row>
    <row r="594" customFormat="false" ht="15" hidden="false" customHeight="false" outlineLevel="0" collapsed="false">
      <c r="A594" s="1" t="s">
        <v>795</v>
      </c>
      <c r="B594" s="1" t="s">
        <v>68</v>
      </c>
      <c r="G594" s="14"/>
      <c r="I594" s="15"/>
      <c r="K594" s="14"/>
      <c r="M594" s="0" t="s">
        <v>795</v>
      </c>
      <c r="N594" s="0" t="str">
        <f aca="false">IFERROR(VLOOKUP(A594,C$3:K$433,2,FALSE()),"")</f>
        <v/>
      </c>
      <c r="O594" s="0" t="str">
        <f aca="false">IFERROR(VLOOKUP(A594,C$3:K$433,3,FALSE()),"")</f>
        <v/>
      </c>
      <c r="P594" s="0" t="str">
        <f aca="false">IFERROR(VLOOKUP(A594,C$3:K$433,4,FALSE()),"")</f>
        <v/>
      </c>
      <c r="Q594" s="0" t="str">
        <f aca="false">IFERROR(VLOOKUP(A594,C$3:K$433,6,FALSE()),"")</f>
        <v/>
      </c>
      <c r="R594" s="0" t="str">
        <f aca="false">IFERROR(VLOOKUP(A594,C$3:K$433,8,FALSE()),"")</f>
        <v/>
      </c>
      <c r="AB594" s="1"/>
    </row>
    <row r="595" customFormat="false" ht="15" hidden="false" customHeight="false" outlineLevel="0" collapsed="false">
      <c r="A595" s="1" t="s">
        <v>796</v>
      </c>
      <c r="B595" s="1" t="s">
        <v>68</v>
      </c>
      <c r="C595" s="31"/>
      <c r="D595" s="31"/>
      <c r="F595" s="31"/>
      <c r="G595" s="32"/>
      <c r="H595" s="31"/>
      <c r="I595" s="32"/>
      <c r="J595" s="31"/>
      <c r="K595" s="33"/>
      <c r="M595" s="0" t="s">
        <v>796</v>
      </c>
      <c r="N595" s="0" t="str">
        <f aca="false">IFERROR(VLOOKUP(A595,C$3:K$433,2,FALSE()),"")</f>
        <v>T</v>
      </c>
      <c r="O595" s="0" t="n">
        <f aca="false">IFERROR(VLOOKUP(A595,C$3:K$433,3,FALSE()),"")</f>
        <v>15</v>
      </c>
      <c r="P595" s="0" t="n">
        <f aca="false">IFERROR(VLOOKUP(A595,C$3:K$433,4,FALSE()),"")</f>
        <v>965</v>
      </c>
      <c r="Q595" s="0" t="n">
        <f aca="false">IFERROR(VLOOKUP(A595,C$3:K$433,6,FALSE()),"")</f>
        <v>0</v>
      </c>
      <c r="R595" s="0" t="n">
        <f aca="false">IFERROR(VLOOKUP(A595,C$3:K$433,8,FALSE()),"")</f>
        <v>91</v>
      </c>
      <c r="AB595" s="31"/>
    </row>
    <row r="596" customFormat="false" ht="15" hidden="false" customHeight="false" outlineLevel="0" collapsed="false">
      <c r="A596" s="1" t="s">
        <v>797</v>
      </c>
      <c r="B596" s="1" t="s">
        <v>47</v>
      </c>
      <c r="G596" s="15"/>
      <c r="I596" s="14"/>
      <c r="K596" s="14"/>
      <c r="M596" s="0" t="s">
        <v>797</v>
      </c>
      <c r="N596" s="0" t="str">
        <f aca="false">IFERROR(VLOOKUP(A596,C$3:K$433,2,FALSE()),"")</f>
        <v/>
      </c>
      <c r="O596" s="0" t="str">
        <f aca="false">IFERROR(VLOOKUP(A596,C$3:K$433,3,FALSE()),"")</f>
        <v/>
      </c>
      <c r="P596" s="0" t="str">
        <f aca="false">IFERROR(VLOOKUP(A596,C$3:K$433,4,FALSE()),"")</f>
        <v/>
      </c>
      <c r="Q596" s="0" t="str">
        <f aca="false">IFERROR(VLOOKUP(A596,C$3:K$433,6,FALSE()),"")</f>
        <v/>
      </c>
      <c r="R596" s="0" t="str">
        <f aca="false">IFERROR(VLOOKUP(A596,C$3:K$433,8,FALSE()),"")</f>
        <v/>
      </c>
      <c r="AB596" s="1"/>
    </row>
    <row r="597" customFormat="false" ht="15" hidden="false" customHeight="false" outlineLevel="0" collapsed="false">
      <c r="A597" s="1" t="s">
        <v>798</v>
      </c>
      <c r="B597" s="1" t="s">
        <v>30</v>
      </c>
      <c r="G597" s="14"/>
      <c r="I597" s="15"/>
      <c r="K597" s="15"/>
      <c r="M597" s="0" t="s">
        <v>798</v>
      </c>
      <c r="N597" s="0" t="str">
        <f aca="false">IFERROR(VLOOKUP(A597,C$3:K$433,2,FALSE()),"")</f>
        <v/>
      </c>
      <c r="O597" s="0" t="str">
        <f aca="false">IFERROR(VLOOKUP(A597,C$3:K$433,3,FALSE()),"")</f>
        <v/>
      </c>
      <c r="P597" s="0" t="str">
        <f aca="false">IFERROR(VLOOKUP(A597,C$3:K$433,4,FALSE()),"")</f>
        <v/>
      </c>
      <c r="Q597" s="0" t="str">
        <f aca="false">IFERROR(VLOOKUP(A597,C$3:K$433,6,FALSE()),"")</f>
        <v/>
      </c>
      <c r="R597" s="0" t="str">
        <f aca="false">IFERROR(VLOOKUP(A597,C$3:K$433,8,FALSE()),"")</f>
        <v/>
      </c>
      <c r="AB597" s="1"/>
    </row>
    <row r="598" customFormat="false" ht="15" hidden="false" customHeight="false" outlineLevel="0" collapsed="false">
      <c r="A598" s="1" t="s">
        <v>799</v>
      </c>
      <c r="B598" s="1" t="s">
        <v>13</v>
      </c>
      <c r="G598" s="14"/>
      <c r="I598" s="15"/>
      <c r="K598" s="14"/>
      <c r="M598" s="0" t="s">
        <v>799</v>
      </c>
      <c r="N598" s="0" t="str">
        <f aca="false">IFERROR(VLOOKUP(A598,C$3:K$433,2,FALSE()),"")</f>
        <v/>
      </c>
      <c r="O598" s="0" t="str">
        <f aca="false">IFERROR(VLOOKUP(A598,C$3:K$433,3,FALSE()),"")</f>
        <v/>
      </c>
      <c r="P598" s="0" t="str">
        <f aca="false">IFERROR(VLOOKUP(A598,C$3:K$433,4,FALSE()),"")</f>
        <v/>
      </c>
      <c r="Q598" s="0" t="str">
        <f aca="false">IFERROR(VLOOKUP(A598,C$3:K$433,6,FALSE()),"")</f>
        <v/>
      </c>
      <c r="R598" s="0" t="str">
        <f aca="false">IFERROR(VLOOKUP(A598,C$3:K$433,8,FALSE()),"")</f>
        <v/>
      </c>
      <c r="AB598" s="1"/>
    </row>
    <row r="599" customFormat="false" ht="15" hidden="false" customHeight="false" outlineLevel="0" collapsed="false">
      <c r="A599" s="1" t="s">
        <v>800</v>
      </c>
      <c r="B599" s="1" t="s">
        <v>55</v>
      </c>
      <c r="G599" s="15"/>
      <c r="I599" s="14"/>
      <c r="K599" s="14"/>
      <c r="M599" s="0" t="s">
        <v>800</v>
      </c>
      <c r="N599" s="0" t="str">
        <f aca="false">IFERROR(VLOOKUP(A599,C$3:K$433,2,FALSE()),"")</f>
        <v/>
      </c>
      <c r="O599" s="0" t="str">
        <f aca="false">IFERROR(VLOOKUP(A599,C$3:K$433,3,FALSE()),"")</f>
        <v/>
      </c>
      <c r="P599" s="0" t="str">
        <f aca="false">IFERROR(VLOOKUP(A599,C$3:K$433,4,FALSE()),"")</f>
        <v/>
      </c>
      <c r="Q599" s="0" t="str">
        <f aca="false">IFERROR(VLOOKUP(A599,C$3:K$433,6,FALSE()),"")</f>
        <v/>
      </c>
      <c r="R599" s="0" t="str">
        <f aca="false">IFERROR(VLOOKUP(A599,C$3:K$433,8,FALSE()),"")</f>
        <v/>
      </c>
      <c r="AB599" s="1"/>
    </row>
    <row r="600" customFormat="false" ht="15" hidden="false" customHeight="false" outlineLevel="0" collapsed="false">
      <c r="A600" s="1" t="s">
        <v>802</v>
      </c>
      <c r="B600" s="1" t="s">
        <v>80</v>
      </c>
      <c r="G600" s="15"/>
      <c r="I600" s="14"/>
      <c r="K600" s="14"/>
      <c r="M600" s="0" t="s">
        <v>802</v>
      </c>
      <c r="N600" s="0" t="str">
        <f aca="false">IFERROR(VLOOKUP(A600,C$3:K$433,2,FALSE()),"")</f>
        <v/>
      </c>
      <c r="O600" s="0" t="str">
        <f aca="false">IFERROR(VLOOKUP(A600,C$3:K$433,3,FALSE()),"")</f>
        <v/>
      </c>
      <c r="P600" s="0" t="str">
        <f aca="false">IFERROR(VLOOKUP(A600,C$3:K$433,4,FALSE()),"")</f>
        <v/>
      </c>
      <c r="Q600" s="0" t="str">
        <f aca="false">IFERROR(VLOOKUP(A600,C$3:K$433,6,FALSE()),"")</f>
        <v/>
      </c>
      <c r="R600" s="0" t="str">
        <f aca="false">IFERROR(VLOOKUP(A600,C$3:K$433,8,FALSE()),"")</f>
        <v/>
      </c>
      <c r="AB600" s="1"/>
    </row>
    <row r="601" customFormat="false" ht="15" hidden="false" customHeight="false" outlineLevel="0" collapsed="false">
      <c r="A601" s="1" t="s">
        <v>803</v>
      </c>
      <c r="B601" s="1" t="s">
        <v>47</v>
      </c>
      <c r="G601" s="15"/>
      <c r="I601" s="14"/>
      <c r="K601" s="14"/>
      <c r="M601" s="0" t="s">
        <v>803</v>
      </c>
      <c r="N601" s="0" t="str">
        <f aca="false">IFERROR(VLOOKUP(A601,C$3:K$433,2,FALSE()),"")</f>
        <v/>
      </c>
      <c r="O601" s="0" t="str">
        <f aca="false">IFERROR(VLOOKUP(A601,C$3:K$433,3,FALSE()),"")</f>
        <v/>
      </c>
      <c r="P601" s="0" t="str">
        <f aca="false">IFERROR(VLOOKUP(A601,C$3:K$433,4,FALSE()),"")</f>
        <v/>
      </c>
      <c r="Q601" s="0" t="str">
        <f aca="false">IFERROR(VLOOKUP(A601,C$3:K$433,6,FALSE()),"")</f>
        <v/>
      </c>
      <c r="R601" s="0" t="str">
        <f aca="false">IFERROR(VLOOKUP(A601,C$3:K$433,8,FALSE()),"")</f>
        <v/>
      </c>
      <c r="AB601" s="1"/>
    </row>
    <row r="602" customFormat="false" ht="15" hidden="false" customHeight="false" outlineLevel="0" collapsed="false">
      <c r="A602" s="1" t="s">
        <v>804</v>
      </c>
      <c r="B602" s="1" t="s">
        <v>47</v>
      </c>
      <c r="G602" s="14"/>
      <c r="I602" s="15"/>
      <c r="K602" s="14"/>
      <c r="M602" s="0" t="s">
        <v>804</v>
      </c>
      <c r="N602" s="0" t="str">
        <f aca="false">IFERROR(VLOOKUP(A602,C$3:K$433,2,FALSE()),"")</f>
        <v>CB</v>
      </c>
      <c r="O602" s="0" t="n">
        <f aca="false">IFERROR(VLOOKUP(A602,C$3:K$433,3,FALSE()),"")</f>
        <v>8</v>
      </c>
      <c r="P602" s="0" t="n">
        <f aca="false">IFERROR(VLOOKUP(A602,C$3:K$433,4,FALSE()),"")</f>
        <v>0</v>
      </c>
      <c r="Q602" s="0" t="n">
        <f aca="false">IFERROR(VLOOKUP(A602,C$3:K$433,6,FALSE()),"")</f>
        <v>379</v>
      </c>
      <c r="R602" s="0" t="n">
        <f aca="false">IFERROR(VLOOKUP(A602,C$3:K$433,8,FALSE()),"")</f>
        <v>9</v>
      </c>
      <c r="AB602" s="1"/>
    </row>
    <row r="603" customFormat="false" ht="15" hidden="false" customHeight="false" outlineLevel="0" collapsed="false">
      <c r="A603" s="1" t="s">
        <v>805</v>
      </c>
      <c r="B603" s="1" t="s">
        <v>30</v>
      </c>
      <c r="G603" s="15"/>
      <c r="I603" s="14"/>
      <c r="K603" s="14"/>
      <c r="M603" s="0" t="s">
        <v>805</v>
      </c>
      <c r="N603" s="0" t="str">
        <f aca="false">IFERROR(VLOOKUP(A603,C$3:K$433,2,FALSE()),"")</f>
        <v>SS</v>
      </c>
      <c r="O603" s="0" t="n">
        <f aca="false">IFERROR(VLOOKUP(A603,C$3:K$433,3,FALSE()),"")</f>
        <v>2</v>
      </c>
      <c r="P603" s="0" t="n">
        <f aca="false">IFERROR(VLOOKUP(A603,C$3:K$433,4,FALSE()),"")</f>
        <v>0</v>
      </c>
      <c r="Q603" s="0" t="n">
        <f aca="false">IFERROR(VLOOKUP(A603,C$3:K$433,6,FALSE()),"")</f>
        <v>0</v>
      </c>
      <c r="R603" s="0" t="n">
        <f aca="false">IFERROR(VLOOKUP(A603,C$3:K$433,8,FALSE()),"")</f>
        <v>18</v>
      </c>
      <c r="AB603" s="1"/>
    </row>
    <row r="604" customFormat="false" ht="15" hidden="false" customHeight="false" outlineLevel="0" collapsed="false">
      <c r="A604" s="1" t="s">
        <v>806</v>
      </c>
      <c r="B604" s="1" t="s">
        <v>16</v>
      </c>
      <c r="G604" s="15"/>
      <c r="I604" s="15"/>
      <c r="K604" s="14"/>
      <c r="M604" s="0" t="s">
        <v>806</v>
      </c>
      <c r="N604" s="0" t="str">
        <f aca="false">IFERROR(VLOOKUP(A604,C$3:K$433,2,FALSE()),"")</f>
        <v/>
      </c>
      <c r="O604" s="0" t="str">
        <f aca="false">IFERROR(VLOOKUP(A604,C$3:K$433,3,FALSE()),"")</f>
        <v/>
      </c>
      <c r="P604" s="0" t="str">
        <f aca="false">IFERROR(VLOOKUP(A604,C$3:K$433,4,FALSE()),"")</f>
        <v/>
      </c>
      <c r="Q604" s="0" t="str">
        <f aca="false">IFERROR(VLOOKUP(A604,C$3:K$433,6,FALSE()),"")</f>
        <v/>
      </c>
      <c r="R604" s="0" t="str">
        <f aca="false">IFERROR(VLOOKUP(A604,C$3:K$433,8,FALSE()),"")</f>
        <v/>
      </c>
      <c r="AB604" s="1"/>
    </row>
    <row r="605" customFormat="false" ht="15" hidden="false" customHeight="false" outlineLevel="0" collapsed="false">
      <c r="A605" s="1" t="s">
        <v>807</v>
      </c>
      <c r="B605" s="1" t="s">
        <v>34</v>
      </c>
      <c r="G605" s="15"/>
      <c r="I605" s="14"/>
      <c r="K605" s="14"/>
      <c r="M605" s="0" t="s">
        <v>807</v>
      </c>
      <c r="N605" s="0" t="str">
        <f aca="false">IFERROR(VLOOKUP(A605,C$3:K$433,2,FALSE()),"")</f>
        <v/>
      </c>
      <c r="O605" s="0" t="str">
        <f aca="false">IFERROR(VLOOKUP(A605,C$3:K$433,3,FALSE()),"")</f>
        <v/>
      </c>
      <c r="P605" s="0" t="str">
        <f aca="false">IFERROR(VLOOKUP(A605,C$3:K$433,4,FALSE()),"")</f>
        <v/>
      </c>
      <c r="Q605" s="0" t="str">
        <f aca="false">IFERROR(VLOOKUP(A605,C$3:K$433,6,FALSE()),"")</f>
        <v/>
      </c>
      <c r="R605" s="0" t="str">
        <f aca="false">IFERROR(VLOOKUP(A605,C$3:K$433,8,FALSE()),"")</f>
        <v/>
      </c>
      <c r="AB605" s="1"/>
    </row>
    <row r="606" customFormat="false" ht="15" hidden="false" customHeight="false" outlineLevel="0" collapsed="false">
      <c r="A606" s="1" t="s">
        <v>809</v>
      </c>
      <c r="B606" s="1" t="s">
        <v>13</v>
      </c>
      <c r="G606" s="14"/>
      <c r="I606" s="15"/>
      <c r="K606" s="14"/>
      <c r="M606" s="0" t="s">
        <v>809</v>
      </c>
      <c r="N606" s="0" t="str">
        <f aca="false">IFERROR(VLOOKUP(A606,C$3:K$433,2,FALSE()),"")</f>
        <v/>
      </c>
      <c r="O606" s="0" t="str">
        <f aca="false">IFERROR(VLOOKUP(A606,C$3:K$433,3,FALSE()),"")</f>
        <v/>
      </c>
      <c r="P606" s="0" t="str">
        <f aca="false">IFERROR(VLOOKUP(A606,C$3:K$433,4,FALSE()),"")</f>
        <v/>
      </c>
      <c r="Q606" s="0" t="str">
        <f aca="false">IFERROR(VLOOKUP(A606,C$3:K$433,6,FALSE()),"")</f>
        <v/>
      </c>
      <c r="R606" s="0" t="str">
        <f aca="false">IFERROR(VLOOKUP(A606,C$3:K$433,8,FALSE()),"")</f>
        <v/>
      </c>
      <c r="AB606" s="1"/>
    </row>
    <row r="607" customFormat="false" ht="15" hidden="false" customHeight="false" outlineLevel="0" collapsed="false">
      <c r="A607" s="1" t="s">
        <v>810</v>
      </c>
      <c r="B607" s="1" t="s">
        <v>55</v>
      </c>
      <c r="G607" s="15"/>
      <c r="I607" s="14"/>
      <c r="K607" s="14"/>
      <c r="M607" s="0" t="s">
        <v>810</v>
      </c>
      <c r="N607" s="0" t="str">
        <f aca="false">IFERROR(VLOOKUP(A607,C$3:K$433,2,FALSE()),"")</f>
        <v/>
      </c>
      <c r="O607" s="0" t="str">
        <f aca="false">IFERROR(VLOOKUP(A607,C$3:K$433,3,FALSE()),"")</f>
        <v/>
      </c>
      <c r="P607" s="0" t="str">
        <f aca="false">IFERROR(VLOOKUP(A607,C$3:K$433,4,FALSE()),"")</f>
        <v/>
      </c>
      <c r="Q607" s="0" t="str">
        <f aca="false">IFERROR(VLOOKUP(A607,C$3:K$433,6,FALSE()),"")</f>
        <v/>
      </c>
      <c r="R607" s="0" t="str">
        <f aca="false">IFERROR(VLOOKUP(A607,C$3:K$433,8,FALSE()),"")</f>
        <v/>
      </c>
      <c r="AB607" s="1"/>
    </row>
    <row r="608" customFormat="false" ht="15" hidden="false" customHeight="false" outlineLevel="0" collapsed="false">
      <c r="A608" s="1" t="s">
        <v>812</v>
      </c>
      <c r="B608" s="1" t="s">
        <v>55</v>
      </c>
      <c r="G608" s="14"/>
      <c r="I608" s="15"/>
      <c r="K608" s="14"/>
      <c r="M608" s="0" t="s">
        <v>812</v>
      </c>
      <c r="N608" s="0" t="str">
        <f aca="false">IFERROR(VLOOKUP(A608,C$3:K$433,2,FALSE()),"")</f>
        <v/>
      </c>
      <c r="O608" s="0" t="str">
        <f aca="false">IFERROR(VLOOKUP(A608,C$3:K$433,3,FALSE()),"")</f>
        <v/>
      </c>
      <c r="P608" s="0" t="str">
        <f aca="false">IFERROR(VLOOKUP(A608,C$3:K$433,4,FALSE()),"")</f>
        <v/>
      </c>
      <c r="Q608" s="0" t="str">
        <f aca="false">IFERROR(VLOOKUP(A608,C$3:K$433,6,FALSE()),"")</f>
        <v/>
      </c>
      <c r="R608" s="0" t="str">
        <f aca="false">IFERROR(VLOOKUP(A608,C$3:K$433,8,FALSE()),"")</f>
        <v/>
      </c>
      <c r="AB608" s="1"/>
    </row>
    <row r="609" customFormat="false" ht="15" hidden="false" customHeight="false" outlineLevel="0" collapsed="false">
      <c r="A609" s="1" t="s">
        <v>813</v>
      </c>
      <c r="B609" s="1" t="s">
        <v>37</v>
      </c>
      <c r="G609" s="14"/>
      <c r="I609" s="15"/>
      <c r="K609" s="14"/>
      <c r="M609" s="0" t="s">
        <v>813</v>
      </c>
      <c r="N609" s="0" t="str">
        <f aca="false">IFERROR(VLOOKUP(A609,C$3:K$433,2,FALSE()),"")</f>
        <v>SS</v>
      </c>
      <c r="O609" s="0" t="n">
        <f aca="false">IFERROR(VLOOKUP(A609,C$3:K$433,3,FALSE()),"")</f>
        <v>3</v>
      </c>
      <c r="P609" s="0" t="n">
        <f aca="false">IFERROR(VLOOKUP(A609,C$3:K$433,4,FALSE()),"")</f>
        <v>0</v>
      </c>
      <c r="Q609" s="0" t="n">
        <f aca="false">IFERROR(VLOOKUP(A609,C$3:K$433,6,FALSE()),"")</f>
        <v>5</v>
      </c>
      <c r="R609" s="0" t="n">
        <f aca="false">IFERROR(VLOOKUP(A609,C$3:K$433,8,FALSE()),"")</f>
        <v>49</v>
      </c>
      <c r="AB609" s="1"/>
    </row>
    <row r="610" customFormat="false" ht="15" hidden="false" customHeight="false" outlineLevel="0" collapsed="false">
      <c r="A610" s="1" t="s">
        <v>814</v>
      </c>
      <c r="B610" s="1" t="s">
        <v>55</v>
      </c>
      <c r="C610" s="31"/>
      <c r="D610" s="31"/>
      <c r="F610" s="31"/>
      <c r="G610" s="33"/>
      <c r="H610" s="31"/>
      <c r="I610" s="32"/>
      <c r="J610" s="31"/>
      <c r="K610" s="33"/>
      <c r="M610" s="0" t="s">
        <v>814</v>
      </c>
      <c r="N610" s="0" t="str">
        <f aca="false">IFERROR(VLOOKUP(A610,C$3:K$433,2,FALSE()),"")</f>
        <v>DE</v>
      </c>
      <c r="O610" s="0" t="n">
        <f aca="false">IFERROR(VLOOKUP(A610,C$3:K$433,3,FALSE()),"")</f>
        <v>14</v>
      </c>
      <c r="P610" s="0" t="n">
        <f aca="false">IFERROR(VLOOKUP(A610,C$3:K$433,4,FALSE()),"")</f>
        <v>0</v>
      </c>
      <c r="Q610" s="0" t="n">
        <f aca="false">IFERROR(VLOOKUP(A610,C$3:K$433,6,FALSE()),"")</f>
        <v>456</v>
      </c>
      <c r="R610" s="0" t="n">
        <f aca="false">IFERROR(VLOOKUP(A610,C$3:K$433,8,FALSE()),"")</f>
        <v>71</v>
      </c>
      <c r="AB610" s="31"/>
    </row>
    <row r="611" customFormat="false" ht="15" hidden="false" customHeight="false" outlineLevel="0" collapsed="false">
      <c r="A611" s="1" t="s">
        <v>815</v>
      </c>
      <c r="B611" s="1" t="s">
        <v>76</v>
      </c>
      <c r="G611" s="15"/>
      <c r="I611" s="14"/>
      <c r="K611" s="14"/>
      <c r="M611" s="0" t="s">
        <v>815</v>
      </c>
      <c r="N611" s="0" t="str">
        <f aca="false">IFERROR(VLOOKUP(A611,C$3:K$433,2,FALSE()),"")</f>
        <v/>
      </c>
      <c r="O611" s="0" t="str">
        <f aca="false">IFERROR(VLOOKUP(A611,C$3:K$433,3,FALSE()),"")</f>
        <v/>
      </c>
      <c r="P611" s="0" t="str">
        <f aca="false">IFERROR(VLOOKUP(A611,C$3:K$433,4,FALSE()),"")</f>
        <v/>
      </c>
      <c r="Q611" s="0" t="str">
        <f aca="false">IFERROR(VLOOKUP(A611,C$3:K$433,6,FALSE()),"")</f>
        <v/>
      </c>
      <c r="R611" s="0" t="str">
        <f aca="false">IFERROR(VLOOKUP(A611,C$3:K$433,8,FALSE()),"")</f>
        <v/>
      </c>
      <c r="AB611" s="1"/>
    </row>
    <row r="612" customFormat="false" ht="15" hidden="false" customHeight="false" outlineLevel="0" collapsed="false">
      <c r="A612" s="1" t="s">
        <v>816</v>
      </c>
      <c r="B612" s="1" t="s">
        <v>24</v>
      </c>
      <c r="G612" s="15"/>
      <c r="I612" s="14"/>
      <c r="K612" s="14"/>
      <c r="M612" s="0" t="s">
        <v>816</v>
      </c>
      <c r="N612" s="0" t="str">
        <f aca="false">IFERROR(VLOOKUP(A612,C$3:K$433,2,FALSE()),"")</f>
        <v/>
      </c>
      <c r="O612" s="0" t="str">
        <f aca="false">IFERROR(VLOOKUP(A612,C$3:K$433,3,FALSE()),"")</f>
        <v/>
      </c>
      <c r="P612" s="0" t="str">
        <f aca="false">IFERROR(VLOOKUP(A612,C$3:K$433,4,FALSE()),"")</f>
        <v/>
      </c>
      <c r="Q612" s="0" t="str">
        <f aca="false">IFERROR(VLOOKUP(A612,C$3:K$433,6,FALSE()),"")</f>
        <v/>
      </c>
      <c r="R612" s="0" t="str">
        <f aca="false">IFERROR(VLOOKUP(A612,C$3:K$433,8,FALSE()),"")</f>
        <v/>
      </c>
      <c r="AB612" s="1"/>
    </row>
    <row r="613" customFormat="false" ht="15" hidden="false" customHeight="false" outlineLevel="0" collapsed="false">
      <c r="A613" s="1" t="s">
        <v>817</v>
      </c>
      <c r="B613" s="1" t="s">
        <v>30</v>
      </c>
      <c r="G613" s="15"/>
      <c r="I613" s="14"/>
      <c r="K613" s="14"/>
      <c r="M613" s="0" t="s">
        <v>817</v>
      </c>
      <c r="N613" s="0" t="str">
        <f aca="false">IFERROR(VLOOKUP(A613,C$3:K$433,2,FALSE()),"")</f>
        <v/>
      </c>
      <c r="O613" s="0" t="str">
        <f aca="false">IFERROR(VLOOKUP(A613,C$3:K$433,3,FALSE()),"")</f>
        <v/>
      </c>
      <c r="P613" s="0" t="str">
        <f aca="false">IFERROR(VLOOKUP(A613,C$3:K$433,4,FALSE()),"")</f>
        <v/>
      </c>
      <c r="Q613" s="0" t="str">
        <f aca="false">IFERROR(VLOOKUP(A613,C$3:K$433,6,FALSE()),"")</f>
        <v/>
      </c>
      <c r="R613" s="0" t="str">
        <f aca="false">IFERROR(VLOOKUP(A613,C$3:K$433,8,FALSE()),"")</f>
        <v/>
      </c>
      <c r="AB613" s="1"/>
    </row>
    <row r="614" customFormat="false" ht="15" hidden="false" customHeight="false" outlineLevel="0" collapsed="false">
      <c r="A614" s="1" t="s">
        <v>818</v>
      </c>
      <c r="B614" s="1" t="s">
        <v>504</v>
      </c>
      <c r="G614" s="15"/>
      <c r="I614" s="14"/>
      <c r="K614" s="14"/>
      <c r="M614" s="0" t="s">
        <v>818</v>
      </c>
      <c r="N614" s="0" t="str">
        <f aca="false">IFERROR(VLOOKUP(A614,C$3:K$433,2,FALSE()),"")</f>
        <v>K</v>
      </c>
      <c r="O614" s="0" t="n">
        <f aca="false">IFERROR(VLOOKUP(A614,C$3:K$433,3,FALSE()),"")</f>
        <v>2</v>
      </c>
      <c r="P614" s="0" t="n">
        <f aca="false">IFERROR(VLOOKUP(A614,C$3:K$433,4,FALSE()),"")</f>
        <v>0</v>
      </c>
      <c r="Q614" s="0" t="n">
        <f aca="false">IFERROR(VLOOKUP(A614,C$3:K$433,6,FALSE()),"")</f>
        <v>0</v>
      </c>
      <c r="R614" s="0" t="n">
        <f aca="false">IFERROR(VLOOKUP(A614,C$3:K$433,8,FALSE()),"")</f>
        <v>16</v>
      </c>
      <c r="AB614" s="1"/>
    </row>
    <row r="615" customFormat="false" ht="15" hidden="false" customHeight="false" outlineLevel="0" collapsed="false">
      <c r="A615" s="1" t="s">
        <v>819</v>
      </c>
      <c r="B615" s="1" t="s">
        <v>34</v>
      </c>
      <c r="G615" s="15"/>
      <c r="I615" s="14"/>
      <c r="K615" s="14"/>
      <c r="M615" s="0" t="s">
        <v>819</v>
      </c>
      <c r="N615" s="0" t="str">
        <f aca="false">IFERROR(VLOOKUP(A615,C$3:K$433,2,FALSE()),"")</f>
        <v>WR</v>
      </c>
      <c r="O615" s="0" t="n">
        <f aca="false">IFERROR(VLOOKUP(A615,C$3:K$433,3,FALSE()),"")</f>
        <v>12</v>
      </c>
      <c r="P615" s="0" t="n">
        <f aca="false">IFERROR(VLOOKUP(A615,C$3:K$433,4,FALSE()),"")</f>
        <v>92</v>
      </c>
      <c r="Q615" s="0" t="n">
        <f aca="false">IFERROR(VLOOKUP(A615,C$3:K$433,6,FALSE()),"")</f>
        <v>0</v>
      </c>
      <c r="R615" s="0" t="n">
        <f aca="false">IFERROR(VLOOKUP(A615,C$3:K$433,8,FALSE()),"")</f>
        <v>148</v>
      </c>
      <c r="AB615" s="1"/>
    </row>
    <row r="616" customFormat="false" ht="15" hidden="false" customHeight="false" outlineLevel="0" collapsed="false">
      <c r="A616" s="1" t="s">
        <v>820</v>
      </c>
      <c r="B616" s="1" t="s">
        <v>47</v>
      </c>
      <c r="G616" s="14"/>
      <c r="I616" s="15"/>
      <c r="K616" s="14"/>
      <c r="M616" s="0" t="s">
        <v>820</v>
      </c>
      <c r="N616" s="0" t="str">
        <f aca="false">IFERROR(VLOOKUP(A616,C$3:K$433,2,FALSE()),"")</f>
        <v/>
      </c>
      <c r="O616" s="0" t="str">
        <f aca="false">IFERROR(VLOOKUP(A616,C$3:K$433,3,FALSE()),"")</f>
        <v/>
      </c>
      <c r="P616" s="0" t="str">
        <f aca="false">IFERROR(VLOOKUP(A616,C$3:K$433,4,FALSE()),"")</f>
        <v/>
      </c>
      <c r="Q616" s="0" t="str">
        <f aca="false">IFERROR(VLOOKUP(A616,C$3:K$433,6,FALSE()),"")</f>
        <v/>
      </c>
      <c r="R616" s="0" t="str">
        <f aca="false">IFERROR(VLOOKUP(A616,C$3:K$433,8,FALSE()),"")</f>
        <v/>
      </c>
      <c r="AB616" s="1"/>
    </row>
    <row r="617" customFormat="false" ht="15" hidden="false" customHeight="false" outlineLevel="0" collapsed="false">
      <c r="A617" s="1" t="s">
        <v>822</v>
      </c>
      <c r="B617" s="1" t="s">
        <v>68</v>
      </c>
      <c r="G617" s="14"/>
      <c r="I617" s="15"/>
      <c r="K617" s="14"/>
      <c r="M617" s="0" t="s">
        <v>822</v>
      </c>
      <c r="N617" s="0" t="str">
        <f aca="false">IFERROR(VLOOKUP(A617,C$3:K$433,2,FALSE()),"")</f>
        <v/>
      </c>
      <c r="O617" s="0" t="str">
        <f aca="false">IFERROR(VLOOKUP(A617,C$3:K$433,3,FALSE()),"")</f>
        <v/>
      </c>
      <c r="P617" s="0" t="str">
        <f aca="false">IFERROR(VLOOKUP(A617,C$3:K$433,4,FALSE()),"")</f>
        <v/>
      </c>
      <c r="Q617" s="0" t="str">
        <f aca="false">IFERROR(VLOOKUP(A617,C$3:K$433,6,FALSE()),"")</f>
        <v/>
      </c>
      <c r="R617" s="0" t="str">
        <f aca="false">IFERROR(VLOOKUP(A617,C$3:K$433,8,FALSE()),"")</f>
        <v/>
      </c>
      <c r="AB617" s="1"/>
    </row>
    <row r="618" customFormat="false" ht="15" hidden="false" customHeight="false" outlineLevel="0" collapsed="false">
      <c r="A618" s="1" t="s">
        <v>823</v>
      </c>
      <c r="B618" s="1" t="s">
        <v>68</v>
      </c>
      <c r="G618" s="14"/>
      <c r="I618" s="15"/>
      <c r="K618" s="15"/>
      <c r="M618" s="0" t="s">
        <v>823</v>
      </c>
      <c r="N618" s="0" t="str">
        <f aca="false">IFERROR(VLOOKUP(A618,C$3:K$433,2,FALSE()),"")</f>
        <v/>
      </c>
      <c r="O618" s="0" t="str">
        <f aca="false">IFERROR(VLOOKUP(A618,C$3:K$433,3,FALSE()),"")</f>
        <v/>
      </c>
      <c r="P618" s="0" t="str">
        <f aca="false">IFERROR(VLOOKUP(A618,C$3:K$433,4,FALSE()),"")</f>
        <v/>
      </c>
      <c r="Q618" s="0" t="str">
        <f aca="false">IFERROR(VLOOKUP(A618,C$3:K$433,6,FALSE()),"")</f>
        <v/>
      </c>
      <c r="R618" s="0" t="str">
        <f aca="false">IFERROR(VLOOKUP(A618,C$3:K$433,8,FALSE()),"")</f>
        <v/>
      </c>
      <c r="AB618" s="1"/>
    </row>
    <row r="619" customFormat="false" ht="15" hidden="false" customHeight="false" outlineLevel="0" collapsed="false">
      <c r="A619" s="1" t="s">
        <v>824</v>
      </c>
      <c r="B619" s="1" t="s">
        <v>76</v>
      </c>
      <c r="G619" s="14"/>
      <c r="I619" s="15"/>
      <c r="K619" s="15"/>
      <c r="M619" s="0" t="s">
        <v>824</v>
      </c>
      <c r="N619" s="0" t="str">
        <f aca="false">IFERROR(VLOOKUP(A619,C$3:K$433,2,FALSE()),"")</f>
        <v>QB</v>
      </c>
      <c r="O619" s="0" t="n">
        <f aca="false">IFERROR(VLOOKUP(A619,C$3:K$433,3,FALSE()),"")</f>
        <v>5</v>
      </c>
      <c r="P619" s="0" t="n">
        <f aca="false">IFERROR(VLOOKUP(A619,C$3:K$433,4,FALSE()),"")</f>
        <v>101</v>
      </c>
      <c r="Q619" s="0" t="n">
        <f aca="false">IFERROR(VLOOKUP(A619,C$3:K$433,6,FALSE()),"")</f>
        <v>0</v>
      </c>
      <c r="R619" s="0" t="n">
        <f aca="false">IFERROR(VLOOKUP(A619,C$3:K$433,8,FALSE()),"")</f>
        <v>0</v>
      </c>
      <c r="AB619" s="1"/>
    </row>
    <row r="620" customFormat="false" ht="15" hidden="false" customHeight="false" outlineLevel="0" collapsed="false">
      <c r="A620" s="1" t="s">
        <v>825</v>
      </c>
      <c r="B620" s="1" t="s">
        <v>47</v>
      </c>
      <c r="G620" s="14"/>
      <c r="I620" s="15"/>
      <c r="K620" s="15"/>
      <c r="M620" s="0" t="s">
        <v>825</v>
      </c>
      <c r="N620" s="0" t="str">
        <f aca="false">IFERROR(VLOOKUP(A620,C$3:K$433,2,FALSE()),"")</f>
        <v/>
      </c>
      <c r="O620" s="0" t="str">
        <f aca="false">IFERROR(VLOOKUP(A620,C$3:K$433,3,FALSE()),"")</f>
        <v/>
      </c>
      <c r="P620" s="0" t="str">
        <f aca="false">IFERROR(VLOOKUP(A620,C$3:K$433,4,FALSE()),"")</f>
        <v/>
      </c>
      <c r="Q620" s="0" t="str">
        <f aca="false">IFERROR(VLOOKUP(A620,C$3:K$433,6,FALSE()),"")</f>
        <v/>
      </c>
      <c r="R620" s="0" t="str">
        <f aca="false">IFERROR(VLOOKUP(A620,C$3:K$433,8,FALSE()),"")</f>
        <v/>
      </c>
      <c r="AB620" s="1"/>
    </row>
    <row r="621" customFormat="false" ht="15" hidden="false" customHeight="false" outlineLevel="0" collapsed="false">
      <c r="A621" s="1" t="s">
        <v>826</v>
      </c>
      <c r="B621" s="1" t="s">
        <v>30</v>
      </c>
      <c r="G621" s="14"/>
      <c r="I621" s="15"/>
      <c r="K621" s="14"/>
      <c r="M621" s="0" t="s">
        <v>826</v>
      </c>
      <c r="N621" s="0" t="str">
        <f aca="false">IFERROR(VLOOKUP(A621,C$3:K$433,2,FALSE()),"")</f>
        <v/>
      </c>
      <c r="O621" s="0" t="str">
        <f aca="false">IFERROR(VLOOKUP(A621,C$3:K$433,3,FALSE()),"")</f>
        <v/>
      </c>
      <c r="P621" s="0" t="str">
        <f aca="false">IFERROR(VLOOKUP(A621,C$3:K$433,4,FALSE()),"")</f>
        <v/>
      </c>
      <c r="Q621" s="0" t="str">
        <f aca="false">IFERROR(VLOOKUP(A621,C$3:K$433,6,FALSE()),"")</f>
        <v/>
      </c>
      <c r="R621" s="0" t="str">
        <f aca="false">IFERROR(VLOOKUP(A621,C$3:K$433,8,FALSE()),"")</f>
        <v/>
      </c>
      <c r="AB621" s="1"/>
    </row>
    <row r="622" customFormat="false" ht="15" hidden="false" customHeight="false" outlineLevel="0" collapsed="false">
      <c r="A622" s="1" t="s">
        <v>827</v>
      </c>
      <c r="B622" s="1" t="s">
        <v>68</v>
      </c>
      <c r="G622" s="15"/>
      <c r="I622" s="14"/>
      <c r="K622" s="14"/>
      <c r="M622" s="0" t="s">
        <v>827</v>
      </c>
      <c r="N622" s="0" t="str">
        <f aca="false">IFERROR(VLOOKUP(A622,C$3:K$433,2,FALSE()),"")</f>
        <v/>
      </c>
      <c r="O622" s="0" t="str">
        <f aca="false">IFERROR(VLOOKUP(A622,C$3:K$433,3,FALSE()),"")</f>
        <v/>
      </c>
      <c r="P622" s="0" t="str">
        <f aca="false">IFERROR(VLOOKUP(A622,C$3:K$433,4,FALSE()),"")</f>
        <v/>
      </c>
      <c r="Q622" s="0" t="str">
        <f aca="false">IFERROR(VLOOKUP(A622,C$3:K$433,6,FALSE()),"")</f>
        <v/>
      </c>
      <c r="R622" s="0" t="str">
        <f aca="false">IFERROR(VLOOKUP(A622,C$3:K$433,8,FALSE()),"")</f>
        <v/>
      </c>
      <c r="AB622" s="1"/>
    </row>
    <row r="623" customFormat="false" ht="15" hidden="false" customHeight="false" outlineLevel="0" collapsed="false">
      <c r="A623" s="1" t="s">
        <v>828</v>
      </c>
      <c r="B623" s="1" t="s">
        <v>34</v>
      </c>
      <c r="G623" s="14"/>
      <c r="I623" s="15"/>
      <c r="K623" s="14"/>
      <c r="M623" s="0" t="s">
        <v>828</v>
      </c>
      <c r="N623" s="0" t="str">
        <f aca="false">IFERROR(VLOOKUP(A623,C$3:K$433,2,FALSE()),"")</f>
        <v/>
      </c>
      <c r="O623" s="0" t="str">
        <f aca="false">IFERROR(VLOOKUP(A623,C$3:K$433,3,FALSE()),"")</f>
        <v/>
      </c>
      <c r="P623" s="0" t="str">
        <f aca="false">IFERROR(VLOOKUP(A623,C$3:K$433,4,FALSE()),"")</f>
        <v/>
      </c>
      <c r="Q623" s="0" t="str">
        <f aca="false">IFERROR(VLOOKUP(A623,C$3:K$433,6,FALSE()),"")</f>
        <v/>
      </c>
      <c r="R623" s="0" t="str">
        <f aca="false">IFERROR(VLOOKUP(A623,C$3:K$433,8,FALSE()),"")</f>
        <v/>
      </c>
      <c r="AB623" s="1"/>
    </row>
    <row r="624" customFormat="false" ht="15" hidden="false" customHeight="false" outlineLevel="0" collapsed="false">
      <c r="A624" s="1" t="s">
        <v>829</v>
      </c>
      <c r="B624" s="1" t="s">
        <v>76</v>
      </c>
      <c r="C624" s="31"/>
      <c r="D624" s="31"/>
      <c r="F624" s="31"/>
      <c r="G624" s="32"/>
      <c r="H624" s="31"/>
      <c r="I624" s="33"/>
      <c r="J624" s="31"/>
      <c r="K624" s="33"/>
      <c r="M624" s="0" t="s">
        <v>829</v>
      </c>
      <c r="N624" s="0" t="str">
        <f aca="false">IFERROR(VLOOKUP(A624,C$3:K$433,2,FALSE()),"")</f>
        <v/>
      </c>
      <c r="O624" s="0" t="str">
        <f aca="false">IFERROR(VLOOKUP(A624,C$3:K$433,3,FALSE()),"")</f>
        <v/>
      </c>
      <c r="P624" s="0" t="str">
        <f aca="false">IFERROR(VLOOKUP(A624,C$3:K$433,4,FALSE()),"")</f>
        <v/>
      </c>
      <c r="Q624" s="0" t="str">
        <f aca="false">IFERROR(VLOOKUP(A624,C$3:K$433,6,FALSE()),"")</f>
        <v/>
      </c>
      <c r="R624" s="0" t="str">
        <f aca="false">IFERROR(VLOOKUP(A624,C$3:K$433,8,FALSE()),"")</f>
        <v/>
      </c>
      <c r="AB624" s="31"/>
    </row>
    <row r="625" customFormat="false" ht="15" hidden="false" customHeight="false" outlineLevel="0" collapsed="false">
      <c r="A625" s="1" t="s">
        <v>830</v>
      </c>
      <c r="B625" s="1" t="s">
        <v>80</v>
      </c>
      <c r="G625" s="14"/>
      <c r="I625" s="15"/>
      <c r="K625" s="14"/>
      <c r="M625" s="0" t="s">
        <v>830</v>
      </c>
      <c r="N625" s="0" t="str">
        <f aca="false">IFERROR(VLOOKUP(A625,C$3:K$433,2,FALSE()),"")</f>
        <v/>
      </c>
      <c r="O625" s="0" t="str">
        <f aca="false">IFERROR(VLOOKUP(A625,C$3:K$433,3,FALSE()),"")</f>
        <v/>
      </c>
      <c r="P625" s="0" t="str">
        <f aca="false">IFERROR(VLOOKUP(A625,C$3:K$433,4,FALSE()),"")</f>
        <v/>
      </c>
      <c r="Q625" s="0" t="str">
        <f aca="false">IFERROR(VLOOKUP(A625,C$3:K$433,6,FALSE()),"")</f>
        <v/>
      </c>
      <c r="R625" s="0" t="str">
        <f aca="false">IFERROR(VLOOKUP(A625,C$3:K$433,8,FALSE()),"")</f>
        <v/>
      </c>
      <c r="AB625" s="1"/>
    </row>
    <row r="626" customFormat="false" ht="15" hidden="false" customHeight="false" outlineLevel="0" collapsed="false">
      <c r="A626" s="1" t="s">
        <v>831</v>
      </c>
      <c r="B626" s="1" t="s">
        <v>55</v>
      </c>
      <c r="G626" s="15"/>
      <c r="I626" s="14"/>
      <c r="K626" s="14"/>
      <c r="M626" s="0" t="s">
        <v>831</v>
      </c>
      <c r="N626" s="0" t="str">
        <f aca="false">IFERROR(VLOOKUP(A626,C$3:K$433,2,FALSE()),"")</f>
        <v>LB</v>
      </c>
      <c r="O626" s="0" t="n">
        <f aca="false">IFERROR(VLOOKUP(A626,C$3:K$433,3,FALSE()),"")</f>
        <v>8</v>
      </c>
      <c r="P626" s="0" t="n">
        <f aca="false">IFERROR(VLOOKUP(A626,C$3:K$433,4,FALSE()),"")</f>
        <v>0</v>
      </c>
      <c r="Q626" s="0" t="n">
        <f aca="false">IFERROR(VLOOKUP(A626,C$3:K$433,6,FALSE()),"")</f>
        <v>354</v>
      </c>
      <c r="R626" s="0" t="n">
        <f aca="false">IFERROR(VLOOKUP(A626,C$3:K$433,8,FALSE()),"")</f>
        <v>3</v>
      </c>
      <c r="AB626" s="1"/>
    </row>
    <row r="627" customFormat="false" ht="15" hidden="false" customHeight="false" outlineLevel="0" collapsed="false">
      <c r="A627" s="1" t="s">
        <v>832</v>
      </c>
      <c r="B627" s="1" t="s">
        <v>34</v>
      </c>
      <c r="G627" s="14"/>
      <c r="I627" s="15"/>
      <c r="K627" s="14"/>
      <c r="M627" s="0" t="s">
        <v>832</v>
      </c>
      <c r="N627" s="0" t="str">
        <f aca="false">IFERROR(VLOOKUP(A627,C$3:K$433,2,FALSE()),"")</f>
        <v/>
      </c>
      <c r="O627" s="0" t="str">
        <f aca="false">IFERROR(VLOOKUP(A627,C$3:K$433,3,FALSE()),"")</f>
        <v/>
      </c>
      <c r="P627" s="0" t="str">
        <f aca="false">IFERROR(VLOOKUP(A627,C$3:K$433,4,FALSE()),"")</f>
        <v/>
      </c>
      <c r="Q627" s="0" t="str">
        <f aca="false">IFERROR(VLOOKUP(A627,C$3:K$433,6,FALSE()),"")</f>
        <v/>
      </c>
      <c r="R627" s="0" t="str">
        <f aca="false">IFERROR(VLOOKUP(A627,C$3:K$433,8,FALSE()),"")</f>
        <v/>
      </c>
      <c r="AB627" s="1"/>
    </row>
    <row r="628" customFormat="false" ht="15" hidden="false" customHeight="false" outlineLevel="0" collapsed="false">
      <c r="A628" s="1" t="s">
        <v>833</v>
      </c>
      <c r="B628" s="1" t="s">
        <v>24</v>
      </c>
      <c r="C628" s="31"/>
      <c r="D628" s="31"/>
      <c r="F628" s="31"/>
      <c r="G628" s="32"/>
      <c r="H628" s="31"/>
      <c r="I628" s="33"/>
      <c r="J628" s="31"/>
      <c r="K628" s="33"/>
      <c r="M628" s="0" t="s">
        <v>833</v>
      </c>
      <c r="N628" s="0" t="str">
        <f aca="false">IFERROR(VLOOKUP(A628,C$3:K$433,2,FALSE()),"")</f>
        <v>LB</v>
      </c>
      <c r="O628" s="0" t="n">
        <f aca="false">IFERROR(VLOOKUP(A628,C$3:K$433,3,FALSE()),"")</f>
        <v>14</v>
      </c>
      <c r="P628" s="0" t="n">
        <f aca="false">IFERROR(VLOOKUP(A628,C$3:K$433,4,FALSE()),"")</f>
        <v>0</v>
      </c>
      <c r="Q628" s="0" t="n">
        <f aca="false">IFERROR(VLOOKUP(A628,C$3:K$433,6,FALSE()),"")</f>
        <v>640</v>
      </c>
      <c r="R628" s="0" t="n">
        <f aca="false">IFERROR(VLOOKUP(A628,C$3:K$433,8,FALSE()),"")</f>
        <v>117</v>
      </c>
      <c r="AB628" s="31"/>
    </row>
    <row r="629" customFormat="false" ht="15" hidden="false" customHeight="false" outlineLevel="0" collapsed="false">
      <c r="A629" s="1" t="s">
        <v>834</v>
      </c>
      <c r="B629" s="1" t="s">
        <v>80</v>
      </c>
      <c r="G629" s="15"/>
      <c r="I629" s="15"/>
      <c r="K629" s="14"/>
      <c r="M629" s="0" t="s">
        <v>834</v>
      </c>
      <c r="N629" s="0" t="str">
        <f aca="false">IFERROR(VLOOKUP(A629,C$3:K$433,2,FALSE()),"")</f>
        <v/>
      </c>
      <c r="O629" s="0" t="str">
        <f aca="false">IFERROR(VLOOKUP(A629,C$3:K$433,3,FALSE()),"")</f>
        <v/>
      </c>
      <c r="P629" s="0" t="str">
        <f aca="false">IFERROR(VLOOKUP(A629,C$3:K$433,4,FALSE()),"")</f>
        <v/>
      </c>
      <c r="Q629" s="0" t="str">
        <f aca="false">IFERROR(VLOOKUP(A629,C$3:K$433,6,FALSE()),"")</f>
        <v/>
      </c>
      <c r="R629" s="0" t="str">
        <f aca="false">IFERROR(VLOOKUP(A629,C$3:K$433,8,FALSE()),"")</f>
        <v/>
      </c>
      <c r="AB629" s="1"/>
    </row>
    <row r="630" customFormat="false" ht="15" hidden="false" customHeight="false" outlineLevel="0" collapsed="false">
      <c r="A630" s="1" t="s">
        <v>835</v>
      </c>
      <c r="B630" s="1" t="s">
        <v>55</v>
      </c>
      <c r="G630" s="15"/>
      <c r="I630" s="14"/>
      <c r="K630" s="14"/>
      <c r="M630" s="0" t="s">
        <v>835</v>
      </c>
      <c r="N630" s="0" t="str">
        <f aca="false">IFERROR(VLOOKUP(A630,C$3:K$433,2,FALSE()),"")</f>
        <v/>
      </c>
      <c r="O630" s="0" t="str">
        <f aca="false">IFERROR(VLOOKUP(A630,C$3:K$433,3,FALSE()),"")</f>
        <v/>
      </c>
      <c r="P630" s="0" t="str">
        <f aca="false">IFERROR(VLOOKUP(A630,C$3:K$433,4,FALSE()),"")</f>
        <v/>
      </c>
      <c r="Q630" s="0" t="str">
        <f aca="false">IFERROR(VLOOKUP(A630,C$3:K$433,6,FALSE()),"")</f>
        <v/>
      </c>
      <c r="R630" s="0" t="str">
        <f aca="false">IFERROR(VLOOKUP(A630,C$3:K$433,8,FALSE()),"")</f>
        <v/>
      </c>
      <c r="AB630" s="1"/>
    </row>
    <row r="631" customFormat="false" ht="15" hidden="false" customHeight="false" outlineLevel="0" collapsed="false">
      <c r="A631" s="1" t="s">
        <v>836</v>
      </c>
      <c r="B631" s="1" t="s">
        <v>55</v>
      </c>
      <c r="G631" s="15"/>
      <c r="I631" s="15"/>
      <c r="K631" s="14"/>
      <c r="M631" s="0" t="s">
        <v>836</v>
      </c>
      <c r="N631" s="0" t="str">
        <f aca="false">IFERROR(VLOOKUP(A631,C$3:K$433,2,FALSE()),"")</f>
        <v/>
      </c>
      <c r="O631" s="0" t="str">
        <f aca="false">IFERROR(VLOOKUP(A631,C$3:K$433,3,FALSE()),"")</f>
        <v/>
      </c>
      <c r="P631" s="0" t="str">
        <f aca="false">IFERROR(VLOOKUP(A631,C$3:K$433,4,FALSE()),"")</f>
        <v/>
      </c>
      <c r="Q631" s="0" t="str">
        <f aca="false">IFERROR(VLOOKUP(A631,C$3:K$433,6,FALSE()),"")</f>
        <v/>
      </c>
      <c r="R631" s="0" t="str">
        <f aca="false">IFERROR(VLOOKUP(A631,C$3:K$433,8,FALSE()),"")</f>
        <v/>
      </c>
      <c r="AB631" s="1"/>
    </row>
    <row r="632" customFormat="false" ht="15" hidden="false" customHeight="false" outlineLevel="0" collapsed="false">
      <c r="A632" s="1" t="s">
        <v>837</v>
      </c>
      <c r="B632" s="1" t="s">
        <v>135</v>
      </c>
      <c r="G632" s="14"/>
      <c r="I632" s="15"/>
      <c r="K632" s="15"/>
      <c r="M632" s="0" t="s">
        <v>837</v>
      </c>
      <c r="N632" s="0" t="str">
        <f aca="false">IFERROR(VLOOKUP(A632,C$3:K$433,2,FALSE()),"")</f>
        <v/>
      </c>
      <c r="O632" s="0" t="str">
        <f aca="false">IFERROR(VLOOKUP(A632,C$3:K$433,3,FALSE()),"")</f>
        <v/>
      </c>
      <c r="P632" s="0" t="str">
        <f aca="false">IFERROR(VLOOKUP(A632,C$3:K$433,4,FALSE()),"")</f>
        <v/>
      </c>
      <c r="Q632" s="0" t="str">
        <f aca="false">IFERROR(VLOOKUP(A632,C$3:K$433,6,FALSE()),"")</f>
        <v/>
      </c>
      <c r="R632" s="0" t="str">
        <f aca="false">IFERROR(VLOOKUP(A632,C$3:K$433,8,FALSE()),"")</f>
        <v/>
      </c>
      <c r="AB632" s="1"/>
    </row>
    <row r="633" customFormat="false" ht="15" hidden="false" customHeight="false" outlineLevel="0" collapsed="false">
      <c r="A633" s="1" t="s">
        <v>838</v>
      </c>
      <c r="B633" s="1" t="s">
        <v>34</v>
      </c>
      <c r="G633" s="14"/>
      <c r="I633" s="15"/>
      <c r="K633" s="14"/>
      <c r="M633" s="0" t="s">
        <v>838</v>
      </c>
      <c r="N633" s="0" t="str">
        <f aca="false">IFERROR(VLOOKUP(A633,C$3:K$433,2,FALSE()),"")</f>
        <v>WR</v>
      </c>
      <c r="O633" s="0" t="n">
        <f aca="false">IFERROR(VLOOKUP(A633,C$3:K$433,3,FALSE()),"")</f>
        <v>14</v>
      </c>
      <c r="P633" s="0" t="n">
        <f aca="false">IFERROR(VLOOKUP(A633,C$3:K$433,4,FALSE()),"")</f>
        <v>780</v>
      </c>
      <c r="Q633" s="0" t="n">
        <f aca="false">IFERROR(VLOOKUP(A633,C$3:K$433,6,FALSE()),"")</f>
        <v>0</v>
      </c>
      <c r="R633" s="0" t="n">
        <f aca="false">IFERROR(VLOOKUP(A633,C$3:K$433,8,FALSE()),"")</f>
        <v>0</v>
      </c>
      <c r="AB633" s="1"/>
    </row>
    <row r="634" customFormat="false" ht="15" hidden="false" customHeight="false" outlineLevel="0" collapsed="false">
      <c r="A634" s="1" t="s">
        <v>839</v>
      </c>
      <c r="B634" s="1" t="s">
        <v>47</v>
      </c>
      <c r="G634" s="14"/>
      <c r="I634" s="15"/>
      <c r="K634" s="14"/>
      <c r="M634" s="0" t="s">
        <v>839</v>
      </c>
      <c r="N634" s="0" t="str">
        <f aca="false">IFERROR(VLOOKUP(A634,C$3:K$433,2,FALSE()),"")</f>
        <v/>
      </c>
      <c r="O634" s="0" t="str">
        <f aca="false">IFERROR(VLOOKUP(A634,C$3:K$433,3,FALSE()),"")</f>
        <v/>
      </c>
      <c r="P634" s="0" t="str">
        <f aca="false">IFERROR(VLOOKUP(A634,C$3:K$433,4,FALSE()),"")</f>
        <v/>
      </c>
      <c r="Q634" s="0" t="str">
        <f aca="false">IFERROR(VLOOKUP(A634,C$3:K$433,6,FALSE()),"")</f>
        <v/>
      </c>
      <c r="R634" s="0" t="str">
        <f aca="false">IFERROR(VLOOKUP(A634,C$3:K$433,8,FALSE()),"")</f>
        <v/>
      </c>
      <c r="AB634" s="1"/>
    </row>
    <row r="635" customFormat="false" ht="15" hidden="false" customHeight="false" outlineLevel="0" collapsed="false">
      <c r="A635" s="1" t="s">
        <v>841</v>
      </c>
      <c r="B635" s="1" t="s">
        <v>24</v>
      </c>
      <c r="G635" s="14"/>
      <c r="I635" s="15"/>
      <c r="K635" s="14"/>
      <c r="M635" s="0" t="s">
        <v>841</v>
      </c>
      <c r="N635" s="0" t="str">
        <f aca="false">IFERROR(VLOOKUP(A635,C$3:K$433,2,FALSE()),"")</f>
        <v/>
      </c>
      <c r="O635" s="0" t="str">
        <f aca="false">IFERROR(VLOOKUP(A635,C$3:K$433,3,FALSE()),"")</f>
        <v/>
      </c>
      <c r="P635" s="0" t="str">
        <f aca="false">IFERROR(VLOOKUP(A635,C$3:K$433,4,FALSE()),"")</f>
        <v/>
      </c>
      <c r="Q635" s="0" t="str">
        <f aca="false">IFERROR(VLOOKUP(A635,C$3:K$433,6,FALSE()),"")</f>
        <v/>
      </c>
      <c r="R635" s="0" t="str">
        <f aca="false">IFERROR(VLOOKUP(A635,C$3:K$433,8,FALSE()),"")</f>
        <v/>
      </c>
      <c r="AB635" s="1"/>
    </row>
    <row r="636" customFormat="false" ht="15" hidden="false" customHeight="false" outlineLevel="0" collapsed="false">
      <c r="A636" s="1" t="s">
        <v>842</v>
      </c>
      <c r="B636" s="1" t="s">
        <v>19</v>
      </c>
      <c r="G636" s="15"/>
      <c r="I636" s="14"/>
      <c r="K636" s="14"/>
      <c r="M636" s="0" t="s">
        <v>842</v>
      </c>
      <c r="N636" s="0" t="str">
        <f aca="false">IFERROR(VLOOKUP(A636,C$3:K$433,2,FALSE()),"")</f>
        <v>LB</v>
      </c>
      <c r="O636" s="0" t="n">
        <f aca="false">IFERROR(VLOOKUP(A636,C$3:K$433,3,FALSE()),"")</f>
        <v>8</v>
      </c>
      <c r="P636" s="0" t="n">
        <f aca="false">IFERROR(VLOOKUP(A636,C$3:K$433,4,FALSE()),"")</f>
        <v>0</v>
      </c>
      <c r="Q636" s="0" t="n">
        <f aca="false">IFERROR(VLOOKUP(A636,C$3:K$433,6,FALSE()),"")</f>
        <v>133</v>
      </c>
      <c r="R636" s="0" t="n">
        <f aca="false">IFERROR(VLOOKUP(A636,C$3:K$433,8,FALSE()),"")</f>
        <v>40</v>
      </c>
      <c r="AB636" s="1"/>
    </row>
    <row r="637" customFormat="false" ht="15" hidden="false" customHeight="false" outlineLevel="0" collapsed="false">
      <c r="A637" s="1" t="s">
        <v>843</v>
      </c>
      <c r="B637" s="1" t="s">
        <v>37</v>
      </c>
      <c r="G637" s="15"/>
      <c r="I637" s="14"/>
      <c r="K637" s="14"/>
      <c r="M637" s="0" t="s">
        <v>843</v>
      </c>
      <c r="N637" s="0" t="str">
        <f aca="false">IFERROR(VLOOKUP(A637,C$3:K$433,2,FALSE()),"")</f>
        <v/>
      </c>
      <c r="O637" s="0" t="str">
        <f aca="false">IFERROR(VLOOKUP(A637,C$3:K$433,3,FALSE()),"")</f>
        <v/>
      </c>
      <c r="P637" s="0" t="str">
        <f aca="false">IFERROR(VLOOKUP(A637,C$3:K$433,4,FALSE()),"")</f>
        <v/>
      </c>
      <c r="Q637" s="0" t="str">
        <f aca="false">IFERROR(VLOOKUP(A637,C$3:K$433,6,FALSE()),"")</f>
        <v/>
      </c>
      <c r="R637" s="0" t="str">
        <f aca="false">IFERROR(VLOOKUP(A637,C$3:K$433,8,FALSE()),"")</f>
        <v/>
      </c>
      <c r="AB637" s="1"/>
    </row>
    <row r="638" customFormat="false" ht="15" hidden="false" customHeight="false" outlineLevel="0" collapsed="false">
      <c r="A638" s="1" t="s">
        <v>844</v>
      </c>
      <c r="B638" s="1" t="s">
        <v>19</v>
      </c>
      <c r="G638" s="14"/>
      <c r="I638" s="15"/>
      <c r="K638" s="14"/>
      <c r="M638" s="0" t="s">
        <v>844</v>
      </c>
      <c r="N638" s="0" t="str">
        <f aca="false">IFERROR(VLOOKUP(A638,C$3:K$433,2,FALSE()),"")</f>
        <v/>
      </c>
      <c r="O638" s="0" t="str">
        <f aca="false">IFERROR(VLOOKUP(A638,C$3:K$433,3,FALSE()),"")</f>
        <v/>
      </c>
      <c r="P638" s="0" t="str">
        <f aca="false">IFERROR(VLOOKUP(A638,C$3:K$433,4,FALSE()),"")</f>
        <v/>
      </c>
      <c r="Q638" s="0" t="str">
        <f aca="false">IFERROR(VLOOKUP(A638,C$3:K$433,6,FALSE()),"")</f>
        <v/>
      </c>
      <c r="R638" s="0" t="str">
        <f aca="false">IFERROR(VLOOKUP(A638,C$3:K$433,8,FALSE()),"")</f>
        <v/>
      </c>
      <c r="AB638" s="1"/>
    </row>
    <row r="639" customFormat="false" ht="15" hidden="false" customHeight="false" outlineLevel="0" collapsed="false">
      <c r="A639" s="1" t="s">
        <v>845</v>
      </c>
      <c r="B639" s="1" t="s">
        <v>55</v>
      </c>
      <c r="G639" s="15"/>
      <c r="I639" s="14"/>
      <c r="K639" s="14"/>
      <c r="M639" s="0" t="s">
        <v>845</v>
      </c>
      <c r="N639" s="0" t="str">
        <f aca="false">IFERROR(VLOOKUP(A639,C$3:K$433,2,FALSE()),"")</f>
        <v/>
      </c>
      <c r="O639" s="0" t="str">
        <f aca="false">IFERROR(VLOOKUP(A639,C$3:K$433,3,FALSE()),"")</f>
        <v/>
      </c>
      <c r="P639" s="0" t="str">
        <f aca="false">IFERROR(VLOOKUP(A639,C$3:K$433,4,FALSE()),"")</f>
        <v/>
      </c>
      <c r="Q639" s="0" t="str">
        <f aca="false">IFERROR(VLOOKUP(A639,C$3:K$433,6,FALSE()),"")</f>
        <v/>
      </c>
      <c r="R639" s="0" t="str">
        <f aca="false">IFERROR(VLOOKUP(A639,C$3:K$433,8,FALSE()),"")</f>
        <v/>
      </c>
      <c r="AB639" s="1"/>
    </row>
    <row r="640" customFormat="false" ht="15" hidden="false" customHeight="false" outlineLevel="0" collapsed="false">
      <c r="A640" s="1" t="s">
        <v>846</v>
      </c>
      <c r="B640" s="1" t="s">
        <v>80</v>
      </c>
      <c r="G640" s="15"/>
      <c r="I640" s="14"/>
      <c r="K640" s="14"/>
      <c r="M640" s="0" t="s">
        <v>846</v>
      </c>
      <c r="N640" s="0" t="str">
        <f aca="false">IFERROR(VLOOKUP(A640,C$3:K$433,2,FALSE()),"")</f>
        <v/>
      </c>
      <c r="O640" s="0" t="str">
        <f aca="false">IFERROR(VLOOKUP(A640,C$3:K$433,3,FALSE()),"")</f>
        <v/>
      </c>
      <c r="P640" s="0" t="str">
        <f aca="false">IFERROR(VLOOKUP(A640,C$3:K$433,4,FALSE()),"")</f>
        <v/>
      </c>
      <c r="Q640" s="0" t="str">
        <f aca="false">IFERROR(VLOOKUP(A640,C$3:K$433,6,FALSE()),"")</f>
        <v/>
      </c>
      <c r="R640" s="0" t="str">
        <f aca="false">IFERROR(VLOOKUP(A640,C$3:K$433,8,FALSE()),"")</f>
        <v/>
      </c>
      <c r="AB640" s="1"/>
    </row>
    <row r="641" customFormat="false" ht="15" hidden="false" customHeight="false" outlineLevel="0" collapsed="false">
      <c r="A641" s="1" t="s">
        <v>847</v>
      </c>
      <c r="B641" s="1" t="s">
        <v>47</v>
      </c>
      <c r="G641" s="15"/>
      <c r="I641" s="14"/>
      <c r="K641" s="14"/>
      <c r="M641" s="0" t="s">
        <v>847</v>
      </c>
      <c r="N641" s="0" t="str">
        <f aca="false">IFERROR(VLOOKUP(A641,C$3:K$433,2,FALSE()),"")</f>
        <v>CB</v>
      </c>
      <c r="O641" s="0" t="n">
        <f aca="false">IFERROR(VLOOKUP(A641,C$3:K$433,3,FALSE()),"")</f>
        <v>9</v>
      </c>
      <c r="P641" s="0" t="n">
        <f aca="false">IFERROR(VLOOKUP(A641,C$3:K$433,4,FALSE()),"")</f>
        <v>0</v>
      </c>
      <c r="Q641" s="0" t="n">
        <f aca="false">IFERROR(VLOOKUP(A641,C$3:K$433,6,FALSE()),"")</f>
        <v>512</v>
      </c>
      <c r="R641" s="0" t="n">
        <f aca="false">IFERROR(VLOOKUP(A641,C$3:K$433,8,FALSE()),"")</f>
        <v>35</v>
      </c>
      <c r="AB641" s="1"/>
    </row>
    <row r="642" customFormat="false" ht="15" hidden="false" customHeight="false" outlineLevel="0" collapsed="false">
      <c r="A642" s="1" t="s">
        <v>848</v>
      </c>
      <c r="B642" s="1" t="s">
        <v>40</v>
      </c>
      <c r="G642" s="15"/>
      <c r="I642" s="14"/>
      <c r="K642" s="14"/>
      <c r="M642" s="0" t="s">
        <v>848</v>
      </c>
      <c r="N642" s="0" t="str">
        <f aca="false">IFERROR(VLOOKUP(A642,C$3:K$433,2,FALSE()),"")</f>
        <v/>
      </c>
      <c r="O642" s="0" t="str">
        <f aca="false">IFERROR(VLOOKUP(A642,C$3:K$433,3,FALSE()),"")</f>
        <v/>
      </c>
      <c r="P642" s="0" t="str">
        <f aca="false">IFERROR(VLOOKUP(A642,C$3:K$433,4,FALSE()),"")</f>
        <v/>
      </c>
      <c r="Q642" s="0" t="str">
        <f aca="false">IFERROR(VLOOKUP(A642,C$3:K$433,6,FALSE()),"")</f>
        <v/>
      </c>
      <c r="R642" s="0" t="str">
        <f aca="false">IFERROR(VLOOKUP(A642,C$3:K$433,8,FALSE()),"")</f>
        <v/>
      </c>
      <c r="AB642" s="1"/>
    </row>
    <row r="643" customFormat="false" ht="15" hidden="false" customHeight="false" outlineLevel="0" collapsed="false">
      <c r="A643" s="1" t="s">
        <v>849</v>
      </c>
      <c r="B643" s="1" t="s">
        <v>68</v>
      </c>
      <c r="G643" s="15"/>
      <c r="I643" s="14"/>
      <c r="K643" s="14"/>
      <c r="M643" s="0" t="s">
        <v>849</v>
      </c>
      <c r="N643" s="0" t="str">
        <f aca="false">IFERROR(VLOOKUP(A643,C$3:K$433,2,FALSE()),"")</f>
        <v>T</v>
      </c>
      <c r="O643" s="0" t="n">
        <f aca="false">IFERROR(VLOOKUP(A643,C$3:K$433,3,FALSE()),"")</f>
        <v>6</v>
      </c>
      <c r="P643" s="0" t="n">
        <f aca="false">IFERROR(VLOOKUP(A643,C$3:K$433,4,FALSE()),"")</f>
        <v>142</v>
      </c>
      <c r="Q643" s="0" t="n">
        <f aca="false">IFERROR(VLOOKUP(A643,C$3:K$433,6,FALSE()),"")</f>
        <v>0</v>
      </c>
      <c r="R643" s="0" t="n">
        <f aca="false">IFERROR(VLOOKUP(A643,C$3:K$433,8,FALSE()),"")</f>
        <v>26</v>
      </c>
      <c r="AB643" s="1"/>
    </row>
    <row r="644" customFormat="false" ht="15" hidden="false" customHeight="false" outlineLevel="0" collapsed="false">
      <c r="A644" s="1" t="s">
        <v>850</v>
      </c>
      <c r="B644" s="1" t="s">
        <v>40</v>
      </c>
      <c r="G644" s="15"/>
      <c r="I644" s="14"/>
      <c r="K644" s="14"/>
      <c r="M644" s="0" t="s">
        <v>850</v>
      </c>
      <c r="N644" s="0" t="str">
        <f aca="false">IFERROR(VLOOKUP(A644,C$3:K$433,2,FALSE()),"")</f>
        <v>RB</v>
      </c>
      <c r="O644" s="0" t="n">
        <f aca="false">IFERROR(VLOOKUP(A644,C$3:K$433,3,FALSE()),"")</f>
        <v>10</v>
      </c>
      <c r="P644" s="0" t="n">
        <f aca="false">IFERROR(VLOOKUP(A644,C$3:K$433,4,FALSE()),"")</f>
        <v>226</v>
      </c>
      <c r="Q644" s="0" t="n">
        <f aca="false">IFERROR(VLOOKUP(A644,C$3:K$433,6,FALSE()),"")</f>
        <v>0</v>
      </c>
      <c r="R644" s="0" t="n">
        <f aca="false">IFERROR(VLOOKUP(A644,C$3:K$433,8,FALSE()),"")</f>
        <v>0</v>
      </c>
      <c r="AB644" s="1"/>
    </row>
    <row r="645" customFormat="false" ht="15" hidden="false" customHeight="false" outlineLevel="0" collapsed="false">
      <c r="A645" s="1" t="s">
        <v>851</v>
      </c>
      <c r="B645" s="1" t="s">
        <v>34</v>
      </c>
      <c r="C645" s="31"/>
      <c r="D645" s="31"/>
      <c r="F645" s="31"/>
      <c r="G645" s="32"/>
      <c r="H645" s="31"/>
      <c r="I645" s="33"/>
      <c r="J645" s="31"/>
      <c r="K645" s="33"/>
      <c r="M645" s="0" t="s">
        <v>851</v>
      </c>
      <c r="N645" s="0" t="str">
        <f aca="false">IFERROR(VLOOKUP(A645,C$3:K$433,2,FALSE()),"")</f>
        <v/>
      </c>
      <c r="O645" s="0" t="str">
        <f aca="false">IFERROR(VLOOKUP(A645,C$3:K$433,3,FALSE()),"")</f>
        <v/>
      </c>
      <c r="P645" s="0" t="str">
        <f aca="false">IFERROR(VLOOKUP(A645,C$3:K$433,4,FALSE()),"")</f>
        <v/>
      </c>
      <c r="Q645" s="0" t="str">
        <f aca="false">IFERROR(VLOOKUP(A645,C$3:K$433,6,FALSE()),"")</f>
        <v/>
      </c>
      <c r="R645" s="0" t="str">
        <f aca="false">IFERROR(VLOOKUP(A645,C$3:K$433,8,FALSE()),"")</f>
        <v/>
      </c>
      <c r="AB645" s="31"/>
    </row>
    <row r="646" customFormat="false" ht="15" hidden="false" customHeight="false" outlineLevel="0" collapsed="false">
      <c r="A646" s="1" t="s">
        <v>852</v>
      </c>
      <c r="B646" s="1" t="s">
        <v>19</v>
      </c>
      <c r="G646" s="15"/>
      <c r="I646" s="14"/>
      <c r="K646" s="14"/>
      <c r="M646" s="0" t="s">
        <v>852</v>
      </c>
      <c r="N646" s="0" t="str">
        <f aca="false">IFERROR(VLOOKUP(A646,C$3:K$433,2,FALSE()),"")</f>
        <v>RB</v>
      </c>
      <c r="O646" s="0" t="n">
        <f aca="false">IFERROR(VLOOKUP(A646,C$3:K$433,3,FALSE()),"")</f>
        <v>8</v>
      </c>
      <c r="P646" s="0" t="n">
        <f aca="false">IFERROR(VLOOKUP(A646,C$3:K$433,4,FALSE()),"")</f>
        <v>3</v>
      </c>
      <c r="Q646" s="0" t="n">
        <f aca="false">IFERROR(VLOOKUP(A646,C$3:K$433,6,FALSE()),"")</f>
        <v>0</v>
      </c>
      <c r="R646" s="0" t="n">
        <f aca="false">IFERROR(VLOOKUP(A646,C$3:K$433,8,FALSE()),"")</f>
        <v>128</v>
      </c>
      <c r="AB646" s="1"/>
    </row>
    <row r="647" customFormat="false" ht="15" hidden="false" customHeight="false" outlineLevel="0" collapsed="false">
      <c r="A647" s="1" t="s">
        <v>853</v>
      </c>
      <c r="B647" s="1" t="s">
        <v>47</v>
      </c>
      <c r="G647" s="14"/>
      <c r="I647" s="15"/>
      <c r="K647" s="14"/>
      <c r="M647" s="0" t="s">
        <v>853</v>
      </c>
      <c r="N647" s="0" t="str">
        <f aca="false">IFERROR(VLOOKUP(A647,C$3:K$433,2,FALSE()),"")</f>
        <v/>
      </c>
      <c r="O647" s="0" t="str">
        <f aca="false">IFERROR(VLOOKUP(A647,C$3:K$433,3,FALSE()),"")</f>
        <v/>
      </c>
      <c r="P647" s="0" t="str">
        <f aca="false">IFERROR(VLOOKUP(A647,C$3:K$433,4,FALSE()),"")</f>
        <v/>
      </c>
      <c r="Q647" s="0" t="str">
        <f aca="false">IFERROR(VLOOKUP(A647,C$3:K$433,6,FALSE()),"")</f>
        <v/>
      </c>
      <c r="R647" s="0" t="str">
        <f aca="false">IFERROR(VLOOKUP(A647,C$3:K$433,8,FALSE()),"")</f>
        <v/>
      </c>
      <c r="AB647" s="1"/>
    </row>
    <row r="648" customFormat="false" ht="15" hidden="false" customHeight="false" outlineLevel="0" collapsed="false">
      <c r="A648" s="1" t="s">
        <v>854</v>
      </c>
      <c r="B648" s="1" t="s">
        <v>68</v>
      </c>
      <c r="G648" s="15"/>
      <c r="I648" s="14"/>
      <c r="K648" s="14"/>
      <c r="M648" s="0" t="s">
        <v>854</v>
      </c>
      <c r="N648" s="0" t="str">
        <f aca="false">IFERROR(VLOOKUP(A648,C$3:K$433,2,FALSE()),"")</f>
        <v/>
      </c>
      <c r="O648" s="0" t="str">
        <f aca="false">IFERROR(VLOOKUP(A648,C$3:K$433,3,FALSE()),"")</f>
        <v/>
      </c>
      <c r="P648" s="0" t="str">
        <f aca="false">IFERROR(VLOOKUP(A648,C$3:K$433,4,FALSE()),"")</f>
        <v/>
      </c>
      <c r="Q648" s="0" t="str">
        <f aca="false">IFERROR(VLOOKUP(A648,C$3:K$433,6,FALSE()),"")</f>
        <v/>
      </c>
      <c r="R648" s="0" t="str">
        <f aca="false">IFERROR(VLOOKUP(A648,C$3:K$433,8,FALSE()),"")</f>
        <v/>
      </c>
      <c r="AB648" s="1"/>
    </row>
    <row r="649" customFormat="false" ht="15" hidden="false" customHeight="false" outlineLevel="0" collapsed="false">
      <c r="A649" s="1" t="s">
        <v>855</v>
      </c>
      <c r="B649" s="1" t="s">
        <v>24</v>
      </c>
      <c r="G649" s="15"/>
      <c r="I649" s="14"/>
      <c r="K649" s="14"/>
      <c r="M649" s="0" t="s">
        <v>855</v>
      </c>
      <c r="N649" s="0" t="str">
        <f aca="false">IFERROR(VLOOKUP(A649,C$3:K$433,2,FALSE()),"")</f>
        <v/>
      </c>
      <c r="O649" s="0" t="str">
        <f aca="false">IFERROR(VLOOKUP(A649,C$3:K$433,3,FALSE()),"")</f>
        <v/>
      </c>
      <c r="P649" s="0" t="str">
        <f aca="false">IFERROR(VLOOKUP(A649,C$3:K$433,4,FALSE()),"")</f>
        <v/>
      </c>
      <c r="Q649" s="0" t="str">
        <f aca="false">IFERROR(VLOOKUP(A649,C$3:K$433,6,FALSE()),"")</f>
        <v/>
      </c>
      <c r="R649" s="0" t="str">
        <f aca="false">IFERROR(VLOOKUP(A649,C$3:K$433,8,FALSE()),"")</f>
        <v/>
      </c>
      <c r="AB649" s="1"/>
    </row>
    <row r="650" customFormat="false" ht="15" hidden="false" customHeight="false" outlineLevel="0" collapsed="false">
      <c r="A650" s="1" t="s">
        <v>856</v>
      </c>
      <c r="B650" s="1" t="s">
        <v>55</v>
      </c>
      <c r="G650" s="15"/>
      <c r="I650" s="14"/>
      <c r="K650" s="14"/>
      <c r="M650" s="0" t="s">
        <v>856</v>
      </c>
      <c r="N650" s="0" t="str">
        <f aca="false">IFERROR(VLOOKUP(A650,C$3:K$433,2,FALSE()),"")</f>
        <v/>
      </c>
      <c r="O650" s="0" t="str">
        <f aca="false">IFERROR(VLOOKUP(A650,C$3:K$433,3,FALSE()),"")</f>
        <v/>
      </c>
      <c r="P650" s="0" t="str">
        <f aca="false">IFERROR(VLOOKUP(A650,C$3:K$433,4,FALSE()),"")</f>
        <v/>
      </c>
      <c r="Q650" s="0" t="str">
        <f aca="false">IFERROR(VLOOKUP(A650,C$3:K$433,6,FALSE()),"")</f>
        <v/>
      </c>
      <c r="R650" s="0" t="str">
        <f aca="false">IFERROR(VLOOKUP(A650,C$3:K$433,8,FALSE()),"")</f>
        <v/>
      </c>
      <c r="AB650" s="1"/>
    </row>
    <row r="651" customFormat="false" ht="15" hidden="false" customHeight="false" outlineLevel="0" collapsed="false">
      <c r="A651" s="1" t="s">
        <v>857</v>
      </c>
      <c r="B651" s="1" t="s">
        <v>76</v>
      </c>
      <c r="G651" s="14"/>
      <c r="I651" s="15"/>
      <c r="K651" s="15"/>
      <c r="M651" s="0" t="s">
        <v>857</v>
      </c>
      <c r="N651" s="0" t="str">
        <f aca="false">IFERROR(VLOOKUP(A651,C$3:K$433,2,FALSE()),"")</f>
        <v>QB</v>
      </c>
      <c r="O651" s="0" t="n">
        <f aca="false">IFERROR(VLOOKUP(A651,C$3:K$433,3,FALSE()),"")</f>
        <v>1</v>
      </c>
      <c r="P651" s="0" t="n">
        <f aca="false">IFERROR(VLOOKUP(A651,C$3:K$433,4,FALSE()),"")</f>
        <v>9</v>
      </c>
      <c r="Q651" s="0" t="n">
        <f aca="false">IFERROR(VLOOKUP(A651,C$3:K$433,6,FALSE()),"")</f>
        <v>0</v>
      </c>
      <c r="R651" s="0" t="n">
        <f aca="false">IFERROR(VLOOKUP(A651,C$3:K$433,8,FALSE()),"")</f>
        <v>0</v>
      </c>
      <c r="AB651" s="1"/>
    </row>
    <row r="652" customFormat="false" ht="15" hidden="false" customHeight="false" outlineLevel="0" collapsed="false">
      <c r="A652" s="1" t="s">
        <v>858</v>
      </c>
      <c r="B652" s="1" t="s">
        <v>76</v>
      </c>
      <c r="G652" s="14"/>
      <c r="I652" s="15"/>
      <c r="K652" s="15"/>
      <c r="M652" s="0" t="s">
        <v>858</v>
      </c>
      <c r="N652" s="0" t="str">
        <f aca="false">IFERROR(VLOOKUP(A652,C$3:K$433,2,FALSE()),"")</f>
        <v/>
      </c>
      <c r="O652" s="0" t="str">
        <f aca="false">IFERROR(VLOOKUP(A652,C$3:K$433,3,FALSE()),"")</f>
        <v/>
      </c>
      <c r="P652" s="0" t="str">
        <f aca="false">IFERROR(VLOOKUP(A652,C$3:K$433,4,FALSE()),"")</f>
        <v/>
      </c>
      <c r="Q652" s="0" t="str">
        <f aca="false">IFERROR(VLOOKUP(A652,C$3:K$433,6,FALSE()),"")</f>
        <v/>
      </c>
      <c r="R652" s="0" t="str">
        <f aca="false">IFERROR(VLOOKUP(A652,C$3:K$433,8,FALSE()),"")</f>
        <v/>
      </c>
      <c r="AB652" s="1"/>
    </row>
    <row r="653" customFormat="false" ht="15" hidden="false" customHeight="false" outlineLevel="0" collapsed="false">
      <c r="A653" s="1" t="s">
        <v>859</v>
      </c>
      <c r="B653" s="1" t="s">
        <v>13</v>
      </c>
      <c r="G653" s="14"/>
      <c r="I653" s="15"/>
      <c r="K653" s="15"/>
      <c r="M653" s="0" t="s">
        <v>859</v>
      </c>
      <c r="N653" s="0" t="str">
        <f aca="false">IFERROR(VLOOKUP(A653,C$3:K$433,2,FALSE()),"")</f>
        <v/>
      </c>
      <c r="O653" s="0" t="str">
        <f aca="false">IFERROR(VLOOKUP(A653,C$3:K$433,3,FALSE()),"")</f>
        <v/>
      </c>
      <c r="P653" s="0" t="str">
        <f aca="false">IFERROR(VLOOKUP(A653,C$3:K$433,4,FALSE()),"")</f>
        <v/>
      </c>
      <c r="Q653" s="0" t="str">
        <f aca="false">IFERROR(VLOOKUP(A653,C$3:K$433,6,FALSE()),"")</f>
        <v/>
      </c>
      <c r="R653" s="0" t="str">
        <f aca="false">IFERROR(VLOOKUP(A653,C$3:K$433,8,FALSE()),"")</f>
        <v/>
      </c>
      <c r="AB653" s="1"/>
    </row>
    <row r="654" customFormat="false" ht="15" hidden="false" customHeight="false" outlineLevel="0" collapsed="false">
      <c r="A654" s="1" t="s">
        <v>860</v>
      </c>
      <c r="B654" s="1" t="s">
        <v>34</v>
      </c>
      <c r="G654" s="15"/>
      <c r="I654" s="14"/>
      <c r="K654" s="14"/>
      <c r="M654" s="0" t="s">
        <v>860</v>
      </c>
      <c r="N654" s="0" t="str">
        <f aca="false">IFERROR(VLOOKUP(A654,C$3:K$433,2,FALSE()),"")</f>
        <v/>
      </c>
      <c r="O654" s="0" t="str">
        <f aca="false">IFERROR(VLOOKUP(A654,C$3:K$433,3,FALSE()),"")</f>
        <v/>
      </c>
      <c r="P654" s="0" t="str">
        <f aca="false">IFERROR(VLOOKUP(A654,C$3:K$433,4,FALSE()),"")</f>
        <v/>
      </c>
      <c r="Q654" s="0" t="str">
        <f aca="false">IFERROR(VLOOKUP(A654,C$3:K$433,6,FALSE()),"")</f>
        <v/>
      </c>
      <c r="R654" s="0" t="str">
        <f aca="false">IFERROR(VLOOKUP(A654,C$3:K$433,8,FALSE()),"")</f>
        <v/>
      </c>
      <c r="AB654" s="1"/>
    </row>
    <row r="655" customFormat="false" ht="15" hidden="false" customHeight="false" outlineLevel="0" collapsed="false">
      <c r="A655" s="1" t="s">
        <v>862</v>
      </c>
      <c r="B655" s="1" t="s">
        <v>34</v>
      </c>
      <c r="G655" s="15"/>
      <c r="I655" s="15"/>
      <c r="K655" s="14"/>
      <c r="M655" s="0" t="s">
        <v>862</v>
      </c>
      <c r="N655" s="0" t="str">
        <f aca="false">IFERROR(VLOOKUP(A655,C$3:K$433,2,FALSE()),"")</f>
        <v/>
      </c>
      <c r="O655" s="0" t="str">
        <f aca="false">IFERROR(VLOOKUP(A655,C$3:K$433,3,FALSE()),"")</f>
        <v/>
      </c>
      <c r="P655" s="0" t="str">
        <f aca="false">IFERROR(VLOOKUP(A655,C$3:K$433,4,FALSE()),"")</f>
        <v/>
      </c>
      <c r="Q655" s="0" t="str">
        <f aca="false">IFERROR(VLOOKUP(A655,C$3:K$433,6,FALSE()),"")</f>
        <v/>
      </c>
      <c r="R655" s="0" t="str">
        <f aca="false">IFERROR(VLOOKUP(A655,C$3:K$433,8,FALSE()),"")</f>
        <v/>
      </c>
      <c r="AB655" s="1"/>
    </row>
    <row r="656" customFormat="false" ht="15" hidden="false" customHeight="false" outlineLevel="0" collapsed="false">
      <c r="A656" s="1" t="s">
        <v>864</v>
      </c>
      <c r="B656" s="1" t="s">
        <v>47</v>
      </c>
      <c r="G656" s="15"/>
      <c r="I656" s="14"/>
      <c r="K656" s="14"/>
      <c r="M656" s="0" t="s">
        <v>864</v>
      </c>
      <c r="N656" s="0" t="str">
        <f aca="false">IFERROR(VLOOKUP(A656,C$3:K$433,2,FALSE()),"")</f>
        <v/>
      </c>
      <c r="O656" s="0" t="str">
        <f aca="false">IFERROR(VLOOKUP(A656,C$3:K$433,3,FALSE()),"")</f>
        <v/>
      </c>
      <c r="P656" s="0" t="str">
        <f aca="false">IFERROR(VLOOKUP(A656,C$3:K$433,4,FALSE()),"")</f>
        <v/>
      </c>
      <c r="Q656" s="0" t="str">
        <f aca="false">IFERROR(VLOOKUP(A656,C$3:K$433,6,FALSE()),"")</f>
        <v/>
      </c>
      <c r="R656" s="0" t="str">
        <f aca="false">IFERROR(VLOOKUP(A656,C$3:K$433,8,FALSE()),"")</f>
        <v/>
      </c>
      <c r="AB656" s="1"/>
    </row>
    <row r="657" customFormat="false" ht="15" hidden="false" customHeight="false" outlineLevel="0" collapsed="false">
      <c r="A657" s="1" t="s">
        <v>865</v>
      </c>
      <c r="B657" s="1" t="s">
        <v>76</v>
      </c>
      <c r="G657" s="14"/>
      <c r="I657" s="15"/>
      <c r="K657" s="14"/>
      <c r="M657" s="0" t="s">
        <v>865</v>
      </c>
      <c r="N657" s="0" t="str">
        <f aca="false">IFERROR(VLOOKUP(A657,C$3:K$433,2,FALSE()),"")</f>
        <v/>
      </c>
      <c r="O657" s="0" t="str">
        <f aca="false">IFERROR(VLOOKUP(A657,C$3:K$433,3,FALSE()),"")</f>
        <v/>
      </c>
      <c r="P657" s="0" t="str">
        <f aca="false">IFERROR(VLOOKUP(A657,C$3:K$433,4,FALSE()),"")</f>
        <v/>
      </c>
      <c r="Q657" s="0" t="str">
        <f aca="false">IFERROR(VLOOKUP(A657,C$3:K$433,6,FALSE()),"")</f>
        <v/>
      </c>
      <c r="R657" s="0" t="str">
        <f aca="false">IFERROR(VLOOKUP(A657,C$3:K$433,8,FALSE()),"")</f>
        <v/>
      </c>
      <c r="AB657" s="1"/>
    </row>
    <row r="658" customFormat="false" ht="15" hidden="false" customHeight="false" outlineLevel="0" collapsed="false">
      <c r="A658" s="1" t="s">
        <v>866</v>
      </c>
      <c r="B658" s="1" t="s">
        <v>19</v>
      </c>
      <c r="G658" s="14"/>
      <c r="I658" s="15"/>
      <c r="K658" s="14"/>
      <c r="M658" s="0" t="s">
        <v>866</v>
      </c>
      <c r="N658" s="0" t="str">
        <f aca="false">IFERROR(VLOOKUP(A658,C$3:K$433,2,FALSE()),"")</f>
        <v/>
      </c>
      <c r="O658" s="0" t="str">
        <f aca="false">IFERROR(VLOOKUP(A658,C$3:K$433,3,FALSE()),"")</f>
        <v/>
      </c>
      <c r="P658" s="0" t="str">
        <f aca="false">IFERROR(VLOOKUP(A658,C$3:K$433,4,FALSE()),"")</f>
        <v/>
      </c>
      <c r="Q658" s="0" t="str">
        <f aca="false">IFERROR(VLOOKUP(A658,C$3:K$433,6,FALSE()),"")</f>
        <v/>
      </c>
      <c r="R658" s="0" t="str">
        <f aca="false">IFERROR(VLOOKUP(A658,C$3:K$433,8,FALSE()),"")</f>
        <v/>
      </c>
      <c r="AB658" s="1"/>
    </row>
    <row r="659" customFormat="false" ht="15" hidden="false" customHeight="false" outlineLevel="0" collapsed="false">
      <c r="A659" s="1" t="s">
        <v>867</v>
      </c>
      <c r="B659" s="1" t="s">
        <v>55</v>
      </c>
      <c r="G659" s="14"/>
      <c r="I659" s="15"/>
      <c r="K659" s="15"/>
      <c r="M659" s="0" t="s">
        <v>867</v>
      </c>
      <c r="N659" s="0" t="str">
        <f aca="false">IFERROR(VLOOKUP(A659,C$3:K$433,2,FALSE()),"")</f>
        <v/>
      </c>
      <c r="O659" s="0" t="str">
        <f aca="false">IFERROR(VLOOKUP(A659,C$3:K$433,3,FALSE()),"")</f>
        <v/>
      </c>
      <c r="P659" s="0" t="str">
        <f aca="false">IFERROR(VLOOKUP(A659,C$3:K$433,4,FALSE()),"")</f>
        <v/>
      </c>
      <c r="Q659" s="0" t="str">
        <f aca="false">IFERROR(VLOOKUP(A659,C$3:K$433,6,FALSE()),"")</f>
        <v/>
      </c>
      <c r="R659" s="0" t="str">
        <f aca="false">IFERROR(VLOOKUP(A659,C$3:K$433,8,FALSE()),"")</f>
        <v/>
      </c>
      <c r="AB659" s="1"/>
    </row>
    <row r="660" customFormat="false" ht="15" hidden="false" customHeight="false" outlineLevel="0" collapsed="false">
      <c r="A660" s="1" t="s">
        <v>868</v>
      </c>
      <c r="B660" s="1" t="s">
        <v>30</v>
      </c>
      <c r="G660" s="14"/>
      <c r="I660" s="15"/>
      <c r="K660" s="14"/>
      <c r="M660" s="0" t="s">
        <v>868</v>
      </c>
      <c r="N660" s="0" t="str">
        <f aca="false">IFERROR(VLOOKUP(A660,C$3:K$433,2,FALSE()),"")</f>
        <v/>
      </c>
      <c r="O660" s="0" t="str">
        <f aca="false">IFERROR(VLOOKUP(A660,C$3:K$433,3,FALSE()),"")</f>
        <v/>
      </c>
      <c r="P660" s="0" t="str">
        <f aca="false">IFERROR(VLOOKUP(A660,C$3:K$433,4,FALSE()),"")</f>
        <v/>
      </c>
      <c r="Q660" s="0" t="str">
        <f aca="false">IFERROR(VLOOKUP(A660,C$3:K$433,6,FALSE()),"")</f>
        <v/>
      </c>
      <c r="R660" s="0" t="str">
        <f aca="false">IFERROR(VLOOKUP(A660,C$3:K$433,8,FALSE()),"")</f>
        <v/>
      </c>
      <c r="AB660" s="1"/>
    </row>
    <row r="661" customFormat="false" ht="15" hidden="false" customHeight="false" outlineLevel="0" collapsed="false">
      <c r="A661" s="1" t="s">
        <v>869</v>
      </c>
      <c r="B661" s="1" t="s">
        <v>40</v>
      </c>
      <c r="G661" s="14"/>
      <c r="I661" s="15"/>
      <c r="K661" s="14"/>
      <c r="M661" s="0" t="s">
        <v>869</v>
      </c>
      <c r="N661" s="0" t="str">
        <f aca="false">IFERROR(VLOOKUP(A661,C$3:K$433,2,FALSE()),"")</f>
        <v>RB</v>
      </c>
      <c r="O661" s="0" t="n">
        <f aca="false">IFERROR(VLOOKUP(A661,C$3:K$433,3,FALSE()),"")</f>
        <v>10</v>
      </c>
      <c r="P661" s="0" t="n">
        <f aca="false">IFERROR(VLOOKUP(A661,C$3:K$433,4,FALSE()),"")</f>
        <v>6</v>
      </c>
      <c r="Q661" s="0" t="n">
        <f aca="false">IFERROR(VLOOKUP(A661,C$3:K$433,6,FALSE()),"")</f>
        <v>0</v>
      </c>
      <c r="R661" s="0" t="n">
        <f aca="false">IFERROR(VLOOKUP(A661,C$3:K$433,8,FALSE()),"")</f>
        <v>147</v>
      </c>
      <c r="AB661" s="1"/>
    </row>
    <row r="662" customFormat="false" ht="15" hidden="false" customHeight="false" outlineLevel="0" collapsed="false">
      <c r="A662" s="1" t="s">
        <v>871</v>
      </c>
      <c r="B662" s="1" t="s">
        <v>13</v>
      </c>
      <c r="G662" s="14"/>
      <c r="I662" s="15"/>
      <c r="K662" s="14"/>
      <c r="M662" s="0" t="s">
        <v>871</v>
      </c>
      <c r="N662" s="0" t="str">
        <f aca="false">IFERROR(VLOOKUP(A662,C$3:K$433,2,FALSE()),"")</f>
        <v/>
      </c>
      <c r="O662" s="0" t="str">
        <f aca="false">IFERROR(VLOOKUP(A662,C$3:K$433,3,FALSE()),"")</f>
        <v/>
      </c>
      <c r="P662" s="0" t="str">
        <f aca="false">IFERROR(VLOOKUP(A662,C$3:K$433,4,FALSE()),"")</f>
        <v/>
      </c>
      <c r="Q662" s="0" t="str">
        <f aca="false">IFERROR(VLOOKUP(A662,C$3:K$433,6,FALSE()),"")</f>
        <v/>
      </c>
      <c r="R662" s="0" t="str">
        <f aca="false">IFERROR(VLOOKUP(A662,C$3:K$433,8,FALSE()),"")</f>
        <v/>
      </c>
      <c r="AB662" s="1"/>
    </row>
    <row r="663" customFormat="false" ht="15" hidden="false" customHeight="false" outlineLevel="0" collapsed="false">
      <c r="A663" s="1" t="s">
        <v>873</v>
      </c>
      <c r="B663" s="1" t="s">
        <v>40</v>
      </c>
      <c r="G663" s="14"/>
      <c r="I663" s="15"/>
      <c r="K663" s="14"/>
      <c r="M663" s="0" t="s">
        <v>873</v>
      </c>
      <c r="N663" s="0" t="str">
        <f aca="false">IFERROR(VLOOKUP(A663,C$3:K$433,2,FALSE()),"")</f>
        <v>RB</v>
      </c>
      <c r="O663" s="0" t="n">
        <f aca="false">IFERROR(VLOOKUP(A663,C$3:K$433,3,FALSE()),"")</f>
        <v>2</v>
      </c>
      <c r="P663" s="0" t="n">
        <f aca="false">IFERROR(VLOOKUP(A663,C$3:K$433,4,FALSE()),"")</f>
        <v>0</v>
      </c>
      <c r="Q663" s="0" t="n">
        <f aca="false">IFERROR(VLOOKUP(A663,C$3:K$433,6,FALSE()),"")</f>
        <v>0</v>
      </c>
      <c r="R663" s="0" t="n">
        <f aca="false">IFERROR(VLOOKUP(A663,C$3:K$433,8,FALSE()),"")</f>
        <v>15</v>
      </c>
      <c r="AB663" s="1"/>
    </row>
    <row r="664" customFormat="false" ht="15" hidden="false" customHeight="false" outlineLevel="0" collapsed="false">
      <c r="A664" s="1" t="s">
        <v>874</v>
      </c>
      <c r="B664" s="1" t="s">
        <v>40</v>
      </c>
      <c r="G664" s="15"/>
      <c r="I664" s="15"/>
      <c r="K664" s="14"/>
      <c r="M664" s="0" t="s">
        <v>874</v>
      </c>
      <c r="N664" s="0" t="str">
        <f aca="false">IFERROR(VLOOKUP(A664,C$3:K$433,2,FALSE()),"")</f>
        <v/>
      </c>
      <c r="O664" s="0" t="str">
        <f aca="false">IFERROR(VLOOKUP(A664,C$3:K$433,3,FALSE()),"")</f>
        <v/>
      </c>
      <c r="P664" s="0" t="str">
        <f aca="false">IFERROR(VLOOKUP(A664,C$3:K$433,4,FALSE()),"")</f>
        <v/>
      </c>
      <c r="Q664" s="0" t="str">
        <f aca="false">IFERROR(VLOOKUP(A664,C$3:K$433,6,FALSE()),"")</f>
        <v/>
      </c>
      <c r="R664" s="0" t="str">
        <f aca="false">IFERROR(VLOOKUP(A664,C$3:K$433,8,FALSE()),"")</f>
        <v/>
      </c>
      <c r="AB664" s="1"/>
    </row>
    <row r="665" customFormat="false" ht="15" hidden="false" customHeight="false" outlineLevel="0" collapsed="false">
      <c r="A665" s="1" t="s">
        <v>875</v>
      </c>
      <c r="B665" s="1" t="s">
        <v>40</v>
      </c>
      <c r="G665" s="15"/>
      <c r="I665" s="14"/>
      <c r="K665" s="14"/>
      <c r="M665" s="0" t="s">
        <v>875</v>
      </c>
      <c r="N665" s="0" t="str">
        <f aca="false">IFERROR(VLOOKUP(A665,C$3:K$433,2,FALSE()),"")</f>
        <v>RB</v>
      </c>
      <c r="O665" s="0" t="n">
        <f aca="false">IFERROR(VLOOKUP(A665,C$3:K$433,3,FALSE()),"")</f>
        <v>14</v>
      </c>
      <c r="P665" s="0" t="n">
        <f aca="false">IFERROR(VLOOKUP(A665,C$3:K$433,4,FALSE()),"")</f>
        <v>74</v>
      </c>
      <c r="Q665" s="0" t="n">
        <f aca="false">IFERROR(VLOOKUP(A665,C$3:K$433,6,FALSE()),"")</f>
        <v>0</v>
      </c>
      <c r="R665" s="0" t="n">
        <f aca="false">IFERROR(VLOOKUP(A665,C$3:K$433,8,FALSE()),"")</f>
        <v>161</v>
      </c>
      <c r="AB665" s="1"/>
    </row>
    <row r="666" customFormat="false" ht="15" hidden="false" customHeight="false" outlineLevel="0" collapsed="false">
      <c r="A666" s="1" t="s">
        <v>876</v>
      </c>
      <c r="B666" s="1" t="s">
        <v>68</v>
      </c>
      <c r="G666" s="15"/>
      <c r="I666" s="14"/>
      <c r="K666" s="14"/>
      <c r="M666" s="0" t="s">
        <v>876</v>
      </c>
      <c r="N666" s="0" t="str">
        <f aca="false">IFERROR(VLOOKUP(A666,C$3:K$433,2,FALSE()),"")</f>
        <v/>
      </c>
      <c r="O666" s="0" t="str">
        <f aca="false">IFERROR(VLOOKUP(A666,C$3:K$433,3,FALSE()),"")</f>
        <v/>
      </c>
      <c r="P666" s="0" t="str">
        <f aca="false">IFERROR(VLOOKUP(A666,C$3:K$433,4,FALSE()),"")</f>
        <v/>
      </c>
      <c r="Q666" s="0" t="str">
        <f aca="false">IFERROR(VLOOKUP(A666,C$3:K$433,6,FALSE()),"")</f>
        <v/>
      </c>
      <c r="R666" s="0" t="str">
        <f aca="false">IFERROR(VLOOKUP(A666,C$3:K$433,8,FALSE()),"")</f>
        <v/>
      </c>
      <c r="AB666" s="1"/>
    </row>
    <row r="667" customFormat="false" ht="15" hidden="false" customHeight="false" outlineLevel="0" collapsed="false">
      <c r="A667" s="1" t="s">
        <v>877</v>
      </c>
      <c r="B667" s="1" t="s">
        <v>85</v>
      </c>
      <c r="G667" s="14"/>
      <c r="I667" s="15"/>
      <c r="K667" s="14"/>
      <c r="M667" s="0" t="s">
        <v>877</v>
      </c>
      <c r="N667" s="0" t="str">
        <f aca="false">IFERROR(VLOOKUP(A667,C$3:K$433,2,FALSE()),"")</f>
        <v/>
      </c>
      <c r="O667" s="0" t="str">
        <f aca="false">IFERROR(VLOOKUP(A667,C$3:K$433,3,FALSE()),"")</f>
        <v/>
      </c>
      <c r="P667" s="0" t="str">
        <f aca="false">IFERROR(VLOOKUP(A667,C$3:K$433,4,FALSE()),"")</f>
        <v/>
      </c>
      <c r="Q667" s="0" t="str">
        <f aca="false">IFERROR(VLOOKUP(A667,C$3:K$433,6,FALSE()),"")</f>
        <v/>
      </c>
      <c r="R667" s="0" t="str">
        <f aca="false">IFERROR(VLOOKUP(A667,C$3:K$433,8,FALSE()),"")</f>
        <v/>
      </c>
      <c r="AB667" s="1"/>
    </row>
    <row r="668" customFormat="false" ht="15" hidden="false" customHeight="false" outlineLevel="0" collapsed="false">
      <c r="A668" s="1" t="s">
        <v>878</v>
      </c>
      <c r="B668" s="1" t="s">
        <v>37</v>
      </c>
      <c r="G668" s="14"/>
      <c r="I668" s="15"/>
      <c r="K668" s="14"/>
      <c r="M668" s="0" t="s">
        <v>878</v>
      </c>
      <c r="N668" s="0" t="str">
        <f aca="false">IFERROR(VLOOKUP(A668,C$3:K$433,2,FALSE()),"")</f>
        <v/>
      </c>
      <c r="O668" s="0" t="str">
        <f aca="false">IFERROR(VLOOKUP(A668,C$3:K$433,3,FALSE()),"")</f>
        <v/>
      </c>
      <c r="P668" s="0" t="str">
        <f aca="false">IFERROR(VLOOKUP(A668,C$3:K$433,4,FALSE()),"")</f>
        <v/>
      </c>
      <c r="Q668" s="0" t="str">
        <f aca="false">IFERROR(VLOOKUP(A668,C$3:K$433,6,FALSE()),"")</f>
        <v/>
      </c>
      <c r="R668" s="0" t="str">
        <f aca="false">IFERROR(VLOOKUP(A668,C$3:K$433,8,FALSE()),"")</f>
        <v/>
      </c>
      <c r="AB668" s="1"/>
    </row>
    <row r="669" customFormat="false" ht="15" hidden="false" customHeight="false" outlineLevel="0" collapsed="false">
      <c r="A669" s="1" t="s">
        <v>879</v>
      </c>
      <c r="B669" s="1" t="s">
        <v>40</v>
      </c>
      <c r="G669" s="15"/>
      <c r="I669" s="14"/>
      <c r="K669" s="14"/>
      <c r="M669" s="0" t="s">
        <v>879</v>
      </c>
      <c r="N669" s="0" t="str">
        <f aca="false">IFERROR(VLOOKUP(A669,C$3:K$433,2,FALSE()),"")</f>
        <v>RB</v>
      </c>
      <c r="O669" s="0" t="n">
        <f aca="false">IFERROR(VLOOKUP(A669,C$3:K$433,3,FALSE()),"")</f>
        <v>15</v>
      </c>
      <c r="P669" s="0" t="n">
        <f aca="false">IFERROR(VLOOKUP(A669,C$3:K$433,4,FALSE()),"")</f>
        <v>424</v>
      </c>
      <c r="Q669" s="0" t="n">
        <f aca="false">IFERROR(VLOOKUP(A669,C$3:K$433,6,FALSE()),"")</f>
        <v>0</v>
      </c>
      <c r="R669" s="0" t="n">
        <f aca="false">IFERROR(VLOOKUP(A669,C$3:K$433,8,FALSE()),"")</f>
        <v>0</v>
      </c>
      <c r="AB669" s="1"/>
    </row>
    <row r="670" customFormat="false" ht="15" hidden="false" customHeight="false" outlineLevel="0" collapsed="false">
      <c r="A670" s="1" t="s">
        <v>880</v>
      </c>
      <c r="B670" s="1" t="s">
        <v>37</v>
      </c>
      <c r="G670" s="15"/>
      <c r="I670" s="14"/>
      <c r="K670" s="15"/>
      <c r="M670" s="0" t="s">
        <v>880</v>
      </c>
      <c r="N670" s="0" t="str">
        <f aca="false">IFERROR(VLOOKUP(A670,C$3:K$433,2,FALSE()),"")</f>
        <v/>
      </c>
      <c r="O670" s="0" t="str">
        <f aca="false">IFERROR(VLOOKUP(A670,C$3:K$433,3,FALSE()),"")</f>
        <v/>
      </c>
      <c r="P670" s="0" t="str">
        <f aca="false">IFERROR(VLOOKUP(A670,C$3:K$433,4,FALSE()),"")</f>
        <v/>
      </c>
      <c r="Q670" s="0" t="str">
        <f aca="false">IFERROR(VLOOKUP(A670,C$3:K$433,6,FALSE()),"")</f>
        <v/>
      </c>
      <c r="R670" s="0" t="str">
        <f aca="false">IFERROR(VLOOKUP(A670,C$3:K$433,8,FALSE()),"")</f>
        <v/>
      </c>
      <c r="AB670" s="1"/>
    </row>
    <row r="671" customFormat="false" ht="15" hidden="false" customHeight="false" outlineLevel="0" collapsed="false">
      <c r="A671" s="1" t="s">
        <v>881</v>
      </c>
      <c r="B671" s="1" t="s">
        <v>47</v>
      </c>
      <c r="G671" s="14"/>
      <c r="I671" s="15"/>
      <c r="K671" s="14"/>
      <c r="M671" s="0" t="s">
        <v>881</v>
      </c>
      <c r="N671" s="0" t="str">
        <f aca="false">IFERROR(VLOOKUP(A671,C$3:K$433,2,FALSE()),"")</f>
        <v/>
      </c>
      <c r="O671" s="0" t="str">
        <f aca="false">IFERROR(VLOOKUP(A671,C$3:K$433,3,FALSE()),"")</f>
        <v/>
      </c>
      <c r="P671" s="0" t="str">
        <f aca="false">IFERROR(VLOOKUP(A671,C$3:K$433,4,FALSE()),"")</f>
        <v/>
      </c>
      <c r="Q671" s="0" t="str">
        <f aca="false">IFERROR(VLOOKUP(A671,C$3:K$433,6,FALSE()),"")</f>
        <v/>
      </c>
      <c r="R671" s="0" t="str">
        <f aca="false">IFERROR(VLOOKUP(A671,C$3:K$433,8,FALSE()),"")</f>
        <v/>
      </c>
      <c r="AB671" s="1"/>
    </row>
    <row r="672" customFormat="false" ht="15" hidden="false" customHeight="false" outlineLevel="0" collapsed="false">
      <c r="A672" s="1" t="s">
        <v>882</v>
      </c>
      <c r="B672" s="1" t="s">
        <v>40</v>
      </c>
      <c r="G672" s="14"/>
      <c r="I672" s="15"/>
      <c r="K672" s="14"/>
      <c r="M672" s="0" t="s">
        <v>882</v>
      </c>
      <c r="N672" s="0" t="str">
        <f aca="false">IFERROR(VLOOKUP(A672,C$3:K$433,2,FALSE()),"")</f>
        <v>RB</v>
      </c>
      <c r="O672" s="0" t="n">
        <f aca="false">IFERROR(VLOOKUP(A672,C$3:K$433,3,FALSE()),"")</f>
        <v>12</v>
      </c>
      <c r="P672" s="0" t="n">
        <f aca="false">IFERROR(VLOOKUP(A672,C$3:K$433,4,FALSE()),"")</f>
        <v>218</v>
      </c>
      <c r="Q672" s="0" t="n">
        <f aca="false">IFERROR(VLOOKUP(A672,C$3:K$433,6,FALSE()),"")</f>
        <v>0</v>
      </c>
      <c r="R672" s="0" t="n">
        <f aca="false">IFERROR(VLOOKUP(A672,C$3:K$433,8,FALSE()),"")</f>
        <v>1</v>
      </c>
      <c r="AB672" s="1"/>
    </row>
    <row r="673" customFormat="false" ht="15" hidden="false" customHeight="false" outlineLevel="0" collapsed="false">
      <c r="A673" s="1" t="s">
        <v>883</v>
      </c>
      <c r="B673" s="1" t="s">
        <v>85</v>
      </c>
      <c r="G673" s="15"/>
      <c r="I673" s="14"/>
      <c r="K673" s="14"/>
      <c r="M673" s="0" t="s">
        <v>883</v>
      </c>
      <c r="N673" s="0" t="str">
        <f aca="false">IFERROR(VLOOKUP(A673,C$3:K$433,2,FALSE()),"")</f>
        <v/>
      </c>
      <c r="O673" s="0" t="str">
        <f aca="false">IFERROR(VLOOKUP(A673,C$3:K$433,3,FALSE()),"")</f>
        <v/>
      </c>
      <c r="P673" s="0" t="str">
        <f aca="false">IFERROR(VLOOKUP(A673,C$3:K$433,4,FALSE()),"")</f>
        <v/>
      </c>
      <c r="Q673" s="0" t="str">
        <f aca="false">IFERROR(VLOOKUP(A673,C$3:K$433,6,FALSE()),"")</f>
        <v/>
      </c>
      <c r="R673" s="0" t="str">
        <f aca="false">IFERROR(VLOOKUP(A673,C$3:K$433,8,FALSE()),"")</f>
        <v/>
      </c>
      <c r="AB673" s="1"/>
    </row>
    <row r="674" customFormat="false" ht="15" hidden="false" customHeight="false" outlineLevel="0" collapsed="false">
      <c r="A674" s="1" t="s">
        <v>884</v>
      </c>
      <c r="B674" s="1" t="s">
        <v>24</v>
      </c>
      <c r="G674" s="15"/>
      <c r="I674" s="14"/>
      <c r="K674" s="14"/>
      <c r="M674" s="0" t="s">
        <v>884</v>
      </c>
      <c r="N674" s="0" t="str">
        <f aca="false">IFERROR(VLOOKUP(A674,C$3:K$433,2,FALSE()),"")</f>
        <v/>
      </c>
      <c r="O674" s="0" t="str">
        <f aca="false">IFERROR(VLOOKUP(A674,C$3:K$433,3,FALSE()),"")</f>
        <v/>
      </c>
      <c r="P674" s="0" t="str">
        <f aca="false">IFERROR(VLOOKUP(A674,C$3:K$433,4,FALSE()),"")</f>
        <v/>
      </c>
      <c r="Q674" s="0" t="str">
        <f aca="false">IFERROR(VLOOKUP(A674,C$3:K$433,6,FALSE()),"")</f>
        <v/>
      </c>
      <c r="R674" s="0" t="str">
        <f aca="false">IFERROR(VLOOKUP(A674,C$3:K$433,8,FALSE()),"")</f>
        <v/>
      </c>
      <c r="AB674" s="1"/>
    </row>
    <row r="675" customFormat="false" ht="15" hidden="false" customHeight="false" outlineLevel="0" collapsed="false">
      <c r="A675" s="1" t="s">
        <v>885</v>
      </c>
      <c r="B675" s="1" t="s">
        <v>47</v>
      </c>
      <c r="C675" s="31"/>
      <c r="D675" s="31"/>
      <c r="F675" s="31"/>
      <c r="G675" s="32"/>
      <c r="H675" s="31"/>
      <c r="I675" s="32"/>
      <c r="J675" s="31"/>
      <c r="K675" s="33"/>
      <c r="M675" s="0" t="s">
        <v>885</v>
      </c>
      <c r="N675" s="0" t="str">
        <f aca="false">IFERROR(VLOOKUP(A675,C$3:K$433,2,FALSE()),"")</f>
        <v/>
      </c>
      <c r="O675" s="0" t="str">
        <f aca="false">IFERROR(VLOOKUP(A675,C$3:K$433,3,FALSE()),"")</f>
        <v/>
      </c>
      <c r="P675" s="0" t="str">
        <f aca="false">IFERROR(VLOOKUP(A675,C$3:K$433,4,FALSE()),"")</f>
        <v/>
      </c>
      <c r="Q675" s="0" t="str">
        <f aca="false">IFERROR(VLOOKUP(A675,C$3:K$433,6,FALSE()),"")</f>
        <v/>
      </c>
      <c r="R675" s="0" t="str">
        <f aca="false">IFERROR(VLOOKUP(A675,C$3:K$433,8,FALSE()),"")</f>
        <v/>
      </c>
      <c r="AB675" s="31"/>
    </row>
    <row r="676" customFormat="false" ht="15" hidden="false" customHeight="false" outlineLevel="0" collapsed="false">
      <c r="A676" s="1" t="s">
        <v>886</v>
      </c>
      <c r="B676" s="1" t="s">
        <v>37</v>
      </c>
      <c r="G676" s="14"/>
      <c r="I676" s="15"/>
      <c r="K676" s="14"/>
      <c r="M676" s="0" t="s">
        <v>886</v>
      </c>
      <c r="N676" s="0" t="str">
        <f aca="false">IFERROR(VLOOKUP(A676,C$3:K$433,2,FALSE()),"")</f>
        <v>FS</v>
      </c>
      <c r="O676" s="0" t="n">
        <f aca="false">IFERROR(VLOOKUP(A676,C$3:K$433,3,FALSE()),"")</f>
        <v>1</v>
      </c>
      <c r="P676" s="0" t="n">
        <f aca="false">IFERROR(VLOOKUP(A676,C$3:K$433,4,FALSE()),"")</f>
        <v>0</v>
      </c>
      <c r="Q676" s="0" t="n">
        <f aca="false">IFERROR(VLOOKUP(A676,C$3:K$433,6,FALSE()),"")</f>
        <v>0</v>
      </c>
      <c r="R676" s="0" t="n">
        <f aca="false">IFERROR(VLOOKUP(A676,C$3:K$433,8,FALSE()),"")</f>
        <v>1</v>
      </c>
      <c r="AB676" s="1"/>
    </row>
    <row r="677" customFormat="false" ht="15" hidden="false" customHeight="false" outlineLevel="0" collapsed="false">
      <c r="A677" s="1" t="s">
        <v>887</v>
      </c>
      <c r="B677" s="1" t="s">
        <v>34</v>
      </c>
      <c r="G677" s="15"/>
      <c r="I677" s="14"/>
      <c r="K677" s="14"/>
      <c r="M677" s="0" t="s">
        <v>887</v>
      </c>
      <c r="N677" s="0" t="str">
        <f aca="false">IFERROR(VLOOKUP(A677,C$3:K$433,2,FALSE()),"")</f>
        <v/>
      </c>
      <c r="O677" s="0" t="str">
        <f aca="false">IFERROR(VLOOKUP(A677,C$3:K$433,3,FALSE()),"")</f>
        <v/>
      </c>
      <c r="P677" s="0" t="str">
        <f aca="false">IFERROR(VLOOKUP(A677,C$3:K$433,4,FALSE()),"")</f>
        <v/>
      </c>
      <c r="Q677" s="0" t="str">
        <f aca="false">IFERROR(VLOOKUP(A677,C$3:K$433,6,FALSE()),"")</f>
        <v/>
      </c>
      <c r="R677" s="0" t="str">
        <f aca="false">IFERROR(VLOOKUP(A677,C$3:K$433,8,FALSE()),"")</f>
        <v/>
      </c>
      <c r="AB677" s="1"/>
    </row>
    <row r="678" customFormat="false" ht="15" hidden="false" customHeight="false" outlineLevel="0" collapsed="false">
      <c r="A678" s="1" t="s">
        <v>888</v>
      </c>
      <c r="B678" s="1" t="s">
        <v>40</v>
      </c>
      <c r="G678" s="14"/>
      <c r="I678" s="15"/>
      <c r="K678" s="15"/>
      <c r="M678" s="0" t="s">
        <v>888</v>
      </c>
      <c r="N678" s="0" t="str">
        <f aca="false">IFERROR(VLOOKUP(A678,C$3:K$433,2,FALSE()),"")</f>
        <v>RB</v>
      </c>
      <c r="O678" s="0" t="n">
        <f aca="false">IFERROR(VLOOKUP(A678,C$3:K$433,3,FALSE()),"")</f>
        <v>15</v>
      </c>
      <c r="P678" s="0" t="n">
        <f aca="false">IFERROR(VLOOKUP(A678,C$3:K$433,4,FALSE()),"")</f>
        <v>788</v>
      </c>
      <c r="Q678" s="0" t="n">
        <f aca="false">IFERROR(VLOOKUP(A678,C$3:K$433,6,FALSE()),"")</f>
        <v>0</v>
      </c>
      <c r="R678" s="0" t="n">
        <f aca="false">IFERROR(VLOOKUP(A678,C$3:K$433,8,FALSE()),"")</f>
        <v>0</v>
      </c>
      <c r="AB678" s="1"/>
    </row>
    <row r="679" customFormat="false" ht="15" hidden="false" customHeight="false" outlineLevel="0" collapsed="false">
      <c r="A679" s="1" t="s">
        <v>889</v>
      </c>
      <c r="B679" s="1" t="s">
        <v>80</v>
      </c>
      <c r="G679" s="14"/>
      <c r="I679" s="15"/>
      <c r="K679" s="14"/>
      <c r="M679" s="0" t="s">
        <v>889</v>
      </c>
      <c r="N679" s="0" t="str">
        <f aca="false">IFERROR(VLOOKUP(A679,C$3:K$433,2,FALSE()),"")</f>
        <v/>
      </c>
      <c r="O679" s="0" t="str">
        <f aca="false">IFERROR(VLOOKUP(A679,C$3:K$433,3,FALSE()),"")</f>
        <v/>
      </c>
      <c r="P679" s="0" t="str">
        <f aca="false">IFERROR(VLOOKUP(A679,C$3:K$433,4,FALSE()),"")</f>
        <v/>
      </c>
      <c r="Q679" s="0" t="str">
        <f aca="false">IFERROR(VLOOKUP(A679,C$3:K$433,6,FALSE()),"")</f>
        <v/>
      </c>
      <c r="R679" s="0" t="str">
        <f aca="false">IFERROR(VLOOKUP(A679,C$3:K$433,8,FALSE()),"")</f>
        <v/>
      </c>
      <c r="AB679" s="1"/>
    </row>
    <row r="680" customFormat="false" ht="15" hidden="false" customHeight="false" outlineLevel="0" collapsed="false">
      <c r="A680" s="1" t="s">
        <v>890</v>
      </c>
      <c r="B680" s="1" t="s">
        <v>34</v>
      </c>
      <c r="G680" s="14"/>
      <c r="I680" s="15"/>
      <c r="K680" s="14"/>
      <c r="M680" s="0" t="s">
        <v>890</v>
      </c>
      <c r="N680" s="0" t="str">
        <f aca="false">IFERROR(VLOOKUP(A680,C$3:K$433,2,FALSE()),"")</f>
        <v/>
      </c>
      <c r="O680" s="0" t="str">
        <f aca="false">IFERROR(VLOOKUP(A680,C$3:K$433,3,FALSE()),"")</f>
        <v/>
      </c>
      <c r="P680" s="0" t="str">
        <f aca="false">IFERROR(VLOOKUP(A680,C$3:K$433,4,FALSE()),"")</f>
        <v/>
      </c>
      <c r="Q680" s="0" t="str">
        <f aca="false">IFERROR(VLOOKUP(A680,C$3:K$433,6,FALSE()),"")</f>
        <v/>
      </c>
      <c r="R680" s="0" t="str">
        <f aca="false">IFERROR(VLOOKUP(A680,C$3:K$433,8,FALSE()),"")</f>
        <v/>
      </c>
      <c r="AB680" s="1"/>
    </row>
    <row r="681" customFormat="false" ht="15" hidden="false" customHeight="false" outlineLevel="0" collapsed="false">
      <c r="A681" s="1" t="s">
        <v>891</v>
      </c>
      <c r="B681" s="1" t="s">
        <v>40</v>
      </c>
      <c r="G681" s="15"/>
      <c r="I681" s="14"/>
      <c r="K681" s="14"/>
      <c r="M681" s="0" t="s">
        <v>891</v>
      </c>
      <c r="N681" s="0" t="str">
        <f aca="false">IFERROR(VLOOKUP(A681,C$3:K$433,2,FALSE()),"")</f>
        <v/>
      </c>
      <c r="O681" s="0" t="str">
        <f aca="false">IFERROR(VLOOKUP(A681,C$3:K$433,3,FALSE()),"")</f>
        <v/>
      </c>
      <c r="P681" s="0" t="str">
        <f aca="false">IFERROR(VLOOKUP(A681,C$3:K$433,4,FALSE()),"")</f>
        <v/>
      </c>
      <c r="Q681" s="0" t="str">
        <f aca="false">IFERROR(VLOOKUP(A681,C$3:K$433,6,FALSE()),"")</f>
        <v/>
      </c>
      <c r="R681" s="0" t="str">
        <f aca="false">IFERROR(VLOOKUP(A681,C$3:K$433,8,FALSE()),"")</f>
        <v/>
      </c>
      <c r="AB681" s="1"/>
    </row>
    <row r="682" customFormat="false" ht="15" hidden="false" customHeight="false" outlineLevel="0" collapsed="false">
      <c r="A682" s="1" t="s">
        <v>892</v>
      </c>
      <c r="B682" s="1" t="s">
        <v>34</v>
      </c>
      <c r="G682" s="15"/>
      <c r="I682" s="14"/>
      <c r="K682" s="14"/>
      <c r="M682" s="0" t="s">
        <v>892</v>
      </c>
      <c r="N682" s="0" t="str">
        <f aca="false">IFERROR(VLOOKUP(A682,C$3:K$433,2,FALSE()),"")</f>
        <v/>
      </c>
      <c r="O682" s="0" t="str">
        <f aca="false">IFERROR(VLOOKUP(A682,C$3:K$433,3,FALSE()),"")</f>
        <v/>
      </c>
      <c r="P682" s="0" t="str">
        <f aca="false">IFERROR(VLOOKUP(A682,C$3:K$433,4,FALSE()),"")</f>
        <v/>
      </c>
      <c r="Q682" s="0" t="str">
        <f aca="false">IFERROR(VLOOKUP(A682,C$3:K$433,6,FALSE()),"")</f>
        <v/>
      </c>
      <c r="R682" s="0" t="str">
        <f aca="false">IFERROR(VLOOKUP(A682,C$3:K$433,8,FALSE()),"")</f>
        <v/>
      </c>
      <c r="AB682" s="1"/>
    </row>
    <row r="683" customFormat="false" ht="15" hidden="false" customHeight="false" outlineLevel="0" collapsed="false">
      <c r="A683" s="1" t="s">
        <v>893</v>
      </c>
      <c r="B683" s="1" t="s">
        <v>34</v>
      </c>
      <c r="G683" s="15"/>
      <c r="I683" s="14"/>
      <c r="K683" s="14"/>
      <c r="M683" s="0" t="s">
        <v>893</v>
      </c>
      <c r="N683" s="0" t="str">
        <f aca="false">IFERROR(VLOOKUP(A683,C$3:K$433,2,FALSE()),"")</f>
        <v/>
      </c>
      <c r="O683" s="0" t="str">
        <f aca="false">IFERROR(VLOOKUP(A683,C$3:K$433,3,FALSE()),"")</f>
        <v/>
      </c>
      <c r="P683" s="0" t="str">
        <f aca="false">IFERROR(VLOOKUP(A683,C$3:K$433,4,FALSE()),"")</f>
        <v/>
      </c>
      <c r="Q683" s="0" t="str">
        <f aca="false">IFERROR(VLOOKUP(A683,C$3:K$433,6,FALSE()),"")</f>
        <v/>
      </c>
      <c r="R683" s="0" t="str">
        <f aca="false">IFERROR(VLOOKUP(A683,C$3:K$433,8,FALSE()),"")</f>
        <v/>
      </c>
      <c r="AB683" s="1"/>
    </row>
    <row r="684" customFormat="false" ht="15" hidden="false" customHeight="false" outlineLevel="0" collapsed="false">
      <c r="A684" s="1" t="s">
        <v>894</v>
      </c>
      <c r="B684" s="1" t="s">
        <v>24</v>
      </c>
      <c r="G684" s="15"/>
      <c r="I684" s="15"/>
      <c r="K684" s="14"/>
      <c r="M684" s="0" t="s">
        <v>894</v>
      </c>
      <c r="N684" s="0" t="str">
        <f aca="false">IFERROR(VLOOKUP(A684,C$3:K$433,2,FALSE()),"")</f>
        <v/>
      </c>
      <c r="O684" s="0" t="str">
        <f aca="false">IFERROR(VLOOKUP(A684,C$3:K$433,3,FALSE()),"")</f>
        <v/>
      </c>
      <c r="P684" s="0" t="str">
        <f aca="false">IFERROR(VLOOKUP(A684,C$3:K$433,4,FALSE()),"")</f>
        <v/>
      </c>
      <c r="Q684" s="0" t="str">
        <f aca="false">IFERROR(VLOOKUP(A684,C$3:K$433,6,FALSE()),"")</f>
        <v/>
      </c>
      <c r="R684" s="0" t="str">
        <f aca="false">IFERROR(VLOOKUP(A684,C$3:K$433,8,FALSE()),"")</f>
        <v/>
      </c>
      <c r="AB684" s="1"/>
    </row>
    <row r="685" customFormat="false" ht="15" hidden="false" customHeight="false" outlineLevel="0" collapsed="false">
      <c r="A685" s="1" t="s">
        <v>895</v>
      </c>
      <c r="B685" s="1" t="s">
        <v>24</v>
      </c>
      <c r="G685" s="14"/>
      <c r="I685" s="15"/>
      <c r="K685" s="14"/>
      <c r="M685" s="0" t="s">
        <v>895</v>
      </c>
      <c r="N685" s="0" t="str">
        <f aca="false">IFERROR(VLOOKUP(A685,C$3:K$433,2,FALSE()),"")</f>
        <v/>
      </c>
      <c r="O685" s="0" t="str">
        <f aca="false">IFERROR(VLOOKUP(A685,C$3:K$433,3,FALSE()),"")</f>
        <v/>
      </c>
      <c r="P685" s="0" t="str">
        <f aca="false">IFERROR(VLOOKUP(A685,C$3:K$433,4,FALSE()),"")</f>
        <v/>
      </c>
      <c r="Q685" s="0" t="str">
        <f aca="false">IFERROR(VLOOKUP(A685,C$3:K$433,6,FALSE()),"")</f>
        <v/>
      </c>
      <c r="R685" s="0" t="str">
        <f aca="false">IFERROR(VLOOKUP(A685,C$3:K$433,8,FALSE()),"")</f>
        <v/>
      </c>
      <c r="AB685" s="1"/>
    </row>
    <row r="686" customFormat="false" ht="15" hidden="false" customHeight="false" outlineLevel="0" collapsed="false">
      <c r="A686" s="1" t="s">
        <v>896</v>
      </c>
      <c r="B686" s="1" t="s">
        <v>13</v>
      </c>
      <c r="G686" s="15"/>
      <c r="I686" s="14"/>
      <c r="K686" s="14"/>
      <c r="M686" s="0" t="s">
        <v>896</v>
      </c>
      <c r="N686" s="0" t="str">
        <f aca="false">IFERROR(VLOOKUP(A686,C$3:K$433,2,FALSE()),"")</f>
        <v/>
      </c>
      <c r="O686" s="0" t="str">
        <f aca="false">IFERROR(VLOOKUP(A686,C$3:K$433,3,FALSE()),"")</f>
        <v/>
      </c>
      <c r="P686" s="0" t="str">
        <f aca="false">IFERROR(VLOOKUP(A686,C$3:K$433,4,FALSE()),"")</f>
        <v/>
      </c>
      <c r="Q686" s="0" t="str">
        <f aca="false">IFERROR(VLOOKUP(A686,C$3:K$433,6,FALSE()),"")</f>
        <v/>
      </c>
      <c r="R686" s="0" t="str">
        <f aca="false">IFERROR(VLOOKUP(A686,C$3:K$433,8,FALSE()),"")</f>
        <v/>
      </c>
      <c r="AB686" s="1"/>
    </row>
    <row r="687" customFormat="false" ht="15" hidden="false" customHeight="false" outlineLevel="0" collapsed="false">
      <c r="A687" s="1" t="s">
        <v>897</v>
      </c>
      <c r="B687" s="1" t="s">
        <v>47</v>
      </c>
      <c r="G687" s="14"/>
      <c r="I687" s="15"/>
      <c r="K687" s="14"/>
      <c r="M687" s="0" t="s">
        <v>897</v>
      </c>
      <c r="N687" s="0" t="str">
        <f aca="false">IFERROR(VLOOKUP(A687,C$3:K$433,2,FALSE()),"")</f>
        <v>CB</v>
      </c>
      <c r="O687" s="0" t="n">
        <f aca="false">IFERROR(VLOOKUP(A687,C$3:K$433,3,FALSE()),"")</f>
        <v>16</v>
      </c>
      <c r="P687" s="0" t="n">
        <f aca="false">IFERROR(VLOOKUP(A687,C$3:K$433,4,FALSE()),"")</f>
        <v>0</v>
      </c>
      <c r="Q687" s="0" t="n">
        <f aca="false">IFERROR(VLOOKUP(A687,C$3:K$433,6,FALSE()),"")</f>
        <v>915</v>
      </c>
      <c r="R687" s="0" t="n">
        <f aca="false">IFERROR(VLOOKUP(A687,C$3:K$433,8,FALSE()),"")</f>
        <v>86</v>
      </c>
      <c r="AB687" s="1"/>
    </row>
    <row r="688" customFormat="false" ht="15" hidden="false" customHeight="false" outlineLevel="0" collapsed="false">
      <c r="A688" s="1" t="s">
        <v>898</v>
      </c>
      <c r="B688" s="1" t="s">
        <v>37</v>
      </c>
      <c r="G688" s="15"/>
      <c r="I688" s="14"/>
      <c r="K688" s="14"/>
      <c r="M688" s="0" t="s">
        <v>898</v>
      </c>
      <c r="N688" s="0" t="str">
        <f aca="false">IFERROR(VLOOKUP(A688,C$3:K$433,2,FALSE()),"")</f>
        <v/>
      </c>
      <c r="O688" s="0" t="str">
        <f aca="false">IFERROR(VLOOKUP(A688,C$3:K$433,3,FALSE()),"")</f>
        <v/>
      </c>
      <c r="P688" s="0" t="str">
        <f aca="false">IFERROR(VLOOKUP(A688,C$3:K$433,4,FALSE()),"")</f>
        <v/>
      </c>
      <c r="Q688" s="0" t="str">
        <f aca="false">IFERROR(VLOOKUP(A688,C$3:K$433,6,FALSE()),"")</f>
        <v/>
      </c>
      <c r="R688" s="0" t="str">
        <f aca="false">IFERROR(VLOOKUP(A688,C$3:K$433,8,FALSE()),"")</f>
        <v/>
      </c>
      <c r="AB688" s="1"/>
    </row>
    <row r="689" customFormat="false" ht="15" hidden="false" customHeight="false" outlineLevel="0" collapsed="false">
      <c r="A689" s="1" t="s">
        <v>899</v>
      </c>
      <c r="B689" s="1" t="s">
        <v>47</v>
      </c>
      <c r="G689" s="14"/>
      <c r="I689" s="15"/>
      <c r="K689" s="14"/>
      <c r="M689" s="0" t="s">
        <v>899</v>
      </c>
      <c r="N689" s="0" t="str">
        <f aca="false">IFERROR(VLOOKUP(A689,C$3:K$433,2,FALSE()),"")</f>
        <v/>
      </c>
      <c r="O689" s="0" t="str">
        <f aca="false">IFERROR(VLOOKUP(A689,C$3:K$433,3,FALSE()),"")</f>
        <v/>
      </c>
      <c r="P689" s="0" t="str">
        <f aca="false">IFERROR(VLOOKUP(A689,C$3:K$433,4,FALSE()),"")</f>
        <v/>
      </c>
      <c r="Q689" s="0" t="str">
        <f aca="false">IFERROR(VLOOKUP(A689,C$3:K$433,6,FALSE()),"")</f>
        <v/>
      </c>
      <c r="R689" s="0" t="str">
        <f aca="false">IFERROR(VLOOKUP(A689,C$3:K$433,8,FALSE()),"")</f>
        <v/>
      </c>
      <c r="AB689" s="1"/>
    </row>
    <row r="690" customFormat="false" ht="15" hidden="false" customHeight="false" outlineLevel="0" collapsed="false">
      <c r="A690" s="1" t="s">
        <v>900</v>
      </c>
      <c r="B690" s="1" t="s">
        <v>16</v>
      </c>
      <c r="G690" s="14"/>
      <c r="I690" s="15"/>
      <c r="K690" s="14"/>
      <c r="M690" s="0" t="s">
        <v>900</v>
      </c>
      <c r="N690" s="0" t="str">
        <f aca="false">IFERROR(VLOOKUP(A690,C$3:K$433,2,FALSE()),"")</f>
        <v/>
      </c>
      <c r="O690" s="0" t="str">
        <f aca="false">IFERROR(VLOOKUP(A690,C$3:K$433,3,FALSE()),"")</f>
        <v/>
      </c>
      <c r="P690" s="0" t="str">
        <f aca="false">IFERROR(VLOOKUP(A690,C$3:K$433,4,FALSE()),"")</f>
        <v/>
      </c>
      <c r="Q690" s="0" t="str">
        <f aca="false">IFERROR(VLOOKUP(A690,C$3:K$433,6,FALSE()),"")</f>
        <v/>
      </c>
      <c r="R690" s="0" t="str">
        <f aca="false">IFERROR(VLOOKUP(A690,C$3:K$433,8,FALSE()),"")</f>
        <v/>
      </c>
      <c r="AB690" s="1"/>
    </row>
    <row r="691" customFormat="false" ht="15" hidden="false" customHeight="false" outlineLevel="0" collapsed="false">
      <c r="A691" s="1" t="s">
        <v>901</v>
      </c>
      <c r="B691" s="1" t="s">
        <v>24</v>
      </c>
      <c r="G691" s="15"/>
      <c r="I691" s="14"/>
      <c r="K691" s="14"/>
      <c r="M691" s="0" t="s">
        <v>901</v>
      </c>
      <c r="N691" s="0" t="str">
        <f aca="false">IFERROR(VLOOKUP(A691,C$3:K$433,2,FALSE()),"")</f>
        <v/>
      </c>
      <c r="O691" s="0" t="str">
        <f aca="false">IFERROR(VLOOKUP(A691,C$3:K$433,3,FALSE()),"")</f>
        <v/>
      </c>
      <c r="P691" s="0" t="str">
        <f aca="false">IFERROR(VLOOKUP(A691,C$3:K$433,4,FALSE()),"")</f>
        <v/>
      </c>
      <c r="Q691" s="0" t="str">
        <f aca="false">IFERROR(VLOOKUP(A691,C$3:K$433,6,FALSE()),"")</f>
        <v/>
      </c>
      <c r="R691" s="0" t="str">
        <f aca="false">IFERROR(VLOOKUP(A691,C$3:K$433,8,FALSE()),"")</f>
        <v/>
      </c>
      <c r="AB691" s="1"/>
    </row>
    <row r="692" customFormat="false" ht="15" hidden="false" customHeight="false" outlineLevel="0" collapsed="false">
      <c r="A692" s="1" t="s">
        <v>902</v>
      </c>
      <c r="B692" s="1" t="s">
        <v>85</v>
      </c>
      <c r="G692" s="14"/>
      <c r="I692" s="15"/>
      <c r="K692" s="14"/>
      <c r="M692" s="0" t="s">
        <v>902</v>
      </c>
      <c r="N692" s="0" t="str">
        <f aca="false">IFERROR(VLOOKUP(A692,C$3:K$433,2,FALSE()),"")</f>
        <v/>
      </c>
      <c r="O692" s="0" t="str">
        <f aca="false">IFERROR(VLOOKUP(A692,C$3:K$433,3,FALSE()),"")</f>
        <v/>
      </c>
      <c r="P692" s="0" t="str">
        <f aca="false">IFERROR(VLOOKUP(A692,C$3:K$433,4,FALSE()),"")</f>
        <v/>
      </c>
      <c r="Q692" s="0" t="str">
        <f aca="false">IFERROR(VLOOKUP(A692,C$3:K$433,6,FALSE()),"")</f>
        <v/>
      </c>
      <c r="R692" s="0" t="str">
        <f aca="false">IFERROR(VLOOKUP(A692,C$3:K$433,8,FALSE()),"")</f>
        <v/>
      </c>
      <c r="AB692" s="1"/>
    </row>
    <row r="693" customFormat="false" ht="15" hidden="false" customHeight="false" outlineLevel="0" collapsed="false">
      <c r="A693" s="1" t="s">
        <v>903</v>
      </c>
      <c r="B693" s="1" t="s">
        <v>13</v>
      </c>
      <c r="G693" s="14"/>
      <c r="I693" s="15"/>
      <c r="K693" s="14"/>
      <c r="M693" s="0" t="s">
        <v>903</v>
      </c>
      <c r="N693" s="0" t="str">
        <f aca="false">IFERROR(VLOOKUP(A693,C$3:K$433,2,FALSE()),"")</f>
        <v/>
      </c>
      <c r="O693" s="0" t="str">
        <f aca="false">IFERROR(VLOOKUP(A693,C$3:K$433,3,FALSE()),"")</f>
        <v/>
      </c>
      <c r="P693" s="0" t="str">
        <f aca="false">IFERROR(VLOOKUP(A693,C$3:K$433,4,FALSE()),"")</f>
        <v/>
      </c>
      <c r="Q693" s="0" t="str">
        <f aca="false">IFERROR(VLOOKUP(A693,C$3:K$433,6,FALSE()),"")</f>
        <v/>
      </c>
      <c r="R693" s="0" t="str">
        <f aca="false">IFERROR(VLOOKUP(A693,C$3:K$433,8,FALSE()),"")</f>
        <v/>
      </c>
      <c r="AB693" s="1"/>
    </row>
    <row r="694" customFormat="false" ht="15" hidden="false" customHeight="false" outlineLevel="0" collapsed="false">
      <c r="A694" s="1" t="s">
        <v>904</v>
      </c>
      <c r="B694" s="1" t="s">
        <v>34</v>
      </c>
      <c r="G694" s="14"/>
      <c r="I694" s="15"/>
      <c r="K694" s="15"/>
      <c r="M694" s="0" t="s">
        <v>904</v>
      </c>
      <c r="N694" s="0" t="str">
        <f aca="false">IFERROR(VLOOKUP(A694,C$3:K$433,2,FALSE()),"")</f>
        <v>WR</v>
      </c>
      <c r="O694" s="0" t="n">
        <f aca="false">IFERROR(VLOOKUP(A694,C$3:K$433,3,FALSE()),"")</f>
        <v>8</v>
      </c>
      <c r="P694" s="0" t="n">
        <f aca="false">IFERROR(VLOOKUP(A694,C$3:K$433,4,FALSE()),"")</f>
        <v>234</v>
      </c>
      <c r="Q694" s="0" t="n">
        <f aca="false">IFERROR(VLOOKUP(A694,C$3:K$433,6,FALSE()),"")</f>
        <v>0</v>
      </c>
      <c r="R694" s="0" t="n">
        <f aca="false">IFERROR(VLOOKUP(A694,C$3:K$433,8,FALSE()),"")</f>
        <v>10</v>
      </c>
      <c r="AB694" s="1"/>
    </row>
    <row r="695" customFormat="false" ht="15" hidden="false" customHeight="false" outlineLevel="0" collapsed="false">
      <c r="A695" s="1" t="s">
        <v>905</v>
      </c>
      <c r="B695" s="1" t="s">
        <v>68</v>
      </c>
      <c r="G695" s="14"/>
      <c r="I695" s="15"/>
      <c r="K695" s="15"/>
      <c r="M695" s="0" t="s">
        <v>905</v>
      </c>
      <c r="N695" s="0" t="str">
        <f aca="false">IFERROR(VLOOKUP(A695,C$3:K$433,2,FALSE()),"")</f>
        <v>T</v>
      </c>
      <c r="O695" s="0" t="n">
        <f aca="false">IFERROR(VLOOKUP(A695,C$3:K$433,3,FALSE()),"")</f>
        <v>10</v>
      </c>
      <c r="P695" s="0" t="n">
        <f aca="false">IFERROR(VLOOKUP(A695,C$3:K$433,4,FALSE()),"")</f>
        <v>670</v>
      </c>
      <c r="Q695" s="0" t="n">
        <f aca="false">IFERROR(VLOOKUP(A695,C$3:K$433,6,FALSE()),"")</f>
        <v>0</v>
      </c>
      <c r="R695" s="0" t="n">
        <f aca="false">IFERROR(VLOOKUP(A695,C$3:K$433,8,FALSE()),"")</f>
        <v>33</v>
      </c>
      <c r="AB695" s="1"/>
    </row>
    <row r="696" customFormat="false" ht="15" hidden="false" customHeight="false" outlineLevel="0" collapsed="false">
      <c r="A696" s="1" t="s">
        <v>906</v>
      </c>
      <c r="B696" s="1" t="s">
        <v>55</v>
      </c>
      <c r="G696" s="15"/>
      <c r="I696" s="14"/>
      <c r="K696" s="14"/>
      <c r="M696" s="0" t="s">
        <v>906</v>
      </c>
      <c r="N696" s="0" t="str">
        <f aca="false">IFERROR(VLOOKUP(A696,C$3:K$433,2,FALSE()),"")</f>
        <v/>
      </c>
      <c r="O696" s="0" t="str">
        <f aca="false">IFERROR(VLOOKUP(A696,C$3:K$433,3,FALSE()),"")</f>
        <v/>
      </c>
      <c r="P696" s="0" t="str">
        <f aca="false">IFERROR(VLOOKUP(A696,C$3:K$433,4,FALSE()),"")</f>
        <v/>
      </c>
      <c r="Q696" s="0" t="str">
        <f aca="false">IFERROR(VLOOKUP(A696,C$3:K$433,6,FALSE()),"")</f>
        <v/>
      </c>
      <c r="R696" s="0" t="str">
        <f aca="false">IFERROR(VLOOKUP(A696,C$3:K$433,8,FALSE()),"")</f>
        <v/>
      </c>
      <c r="AB696" s="1"/>
    </row>
    <row r="697" customFormat="false" ht="15" hidden="false" customHeight="false" outlineLevel="0" collapsed="false">
      <c r="A697" s="1" t="s">
        <v>907</v>
      </c>
      <c r="B697" s="1" t="s">
        <v>135</v>
      </c>
      <c r="G697" s="14"/>
      <c r="I697" s="15"/>
      <c r="K697" s="14"/>
      <c r="M697" s="0" t="s">
        <v>907</v>
      </c>
      <c r="N697" s="0" t="str">
        <f aca="false">IFERROR(VLOOKUP(A697,C$3:K$433,2,FALSE()),"")</f>
        <v/>
      </c>
      <c r="O697" s="0" t="str">
        <f aca="false">IFERROR(VLOOKUP(A697,C$3:K$433,3,FALSE()),"")</f>
        <v/>
      </c>
      <c r="P697" s="0" t="str">
        <f aca="false">IFERROR(VLOOKUP(A697,C$3:K$433,4,FALSE()),"")</f>
        <v/>
      </c>
      <c r="Q697" s="0" t="str">
        <f aca="false">IFERROR(VLOOKUP(A697,C$3:K$433,6,FALSE()),"")</f>
        <v/>
      </c>
      <c r="R697" s="0" t="str">
        <f aca="false">IFERROR(VLOOKUP(A697,C$3:K$433,8,FALSE()),"")</f>
        <v/>
      </c>
      <c r="AB697" s="1"/>
    </row>
    <row r="698" customFormat="false" ht="15" hidden="false" customHeight="false" outlineLevel="0" collapsed="false">
      <c r="A698" s="1" t="s">
        <v>908</v>
      </c>
      <c r="B698" s="1" t="s">
        <v>76</v>
      </c>
      <c r="G698" s="15"/>
      <c r="I698" s="14"/>
      <c r="K698" s="14"/>
      <c r="M698" s="0" t="s">
        <v>908</v>
      </c>
      <c r="N698" s="0" t="str">
        <f aca="false">IFERROR(VLOOKUP(A698,C$3:K$433,2,FALSE()),"")</f>
        <v>QB</v>
      </c>
      <c r="O698" s="0" t="n">
        <f aca="false">IFERROR(VLOOKUP(A698,C$3:K$433,3,FALSE()),"")</f>
        <v>11</v>
      </c>
      <c r="P698" s="0" t="n">
        <f aca="false">IFERROR(VLOOKUP(A698,C$3:K$433,4,FALSE()),"")</f>
        <v>677</v>
      </c>
      <c r="Q698" s="0" t="n">
        <f aca="false">IFERROR(VLOOKUP(A698,C$3:K$433,6,FALSE()),"")</f>
        <v>0</v>
      </c>
      <c r="R698" s="0" t="n">
        <f aca="false">IFERROR(VLOOKUP(A698,C$3:K$433,8,FALSE()),"")</f>
        <v>0</v>
      </c>
      <c r="AB698" s="1"/>
    </row>
    <row r="699" customFormat="false" ht="15" hidden="false" customHeight="false" outlineLevel="0" collapsed="false">
      <c r="A699" s="1" t="s">
        <v>909</v>
      </c>
      <c r="B699" s="1" t="s">
        <v>19</v>
      </c>
      <c r="G699" s="14"/>
      <c r="I699" s="15"/>
      <c r="K699" s="14"/>
      <c r="M699" s="0" t="s">
        <v>909</v>
      </c>
      <c r="N699" s="0" t="str">
        <f aca="false">IFERROR(VLOOKUP(A699,C$3:K$433,2,FALSE()),"")</f>
        <v/>
      </c>
      <c r="O699" s="0" t="str">
        <f aca="false">IFERROR(VLOOKUP(A699,C$3:K$433,3,FALSE()),"")</f>
        <v/>
      </c>
      <c r="P699" s="0" t="str">
        <f aca="false">IFERROR(VLOOKUP(A699,C$3:K$433,4,FALSE()),"")</f>
        <v/>
      </c>
      <c r="Q699" s="0" t="str">
        <f aca="false">IFERROR(VLOOKUP(A699,C$3:K$433,6,FALSE()),"")</f>
        <v/>
      </c>
      <c r="R699" s="0" t="str">
        <f aca="false">IFERROR(VLOOKUP(A699,C$3:K$433,8,FALSE()),"")</f>
        <v/>
      </c>
      <c r="AB699" s="1"/>
    </row>
    <row r="700" customFormat="false" ht="15" hidden="false" customHeight="false" outlineLevel="0" collapsed="false">
      <c r="A700" s="1" t="s">
        <v>910</v>
      </c>
      <c r="B700" s="1" t="s">
        <v>55</v>
      </c>
      <c r="G700" s="15"/>
      <c r="I700" s="14"/>
      <c r="K700" s="14"/>
      <c r="M700" s="0" t="s">
        <v>910</v>
      </c>
      <c r="N700" s="0" t="str">
        <f aca="false">IFERROR(VLOOKUP(A700,C$3:K$433,2,FALSE()),"")</f>
        <v>DE</v>
      </c>
      <c r="O700" s="0" t="n">
        <f aca="false">IFERROR(VLOOKUP(A700,C$3:K$433,3,FALSE()),"")</f>
        <v>14</v>
      </c>
      <c r="P700" s="0" t="n">
        <f aca="false">IFERROR(VLOOKUP(A700,C$3:K$433,4,FALSE()),"")</f>
        <v>0</v>
      </c>
      <c r="Q700" s="0" t="n">
        <f aca="false">IFERROR(VLOOKUP(A700,C$3:K$433,6,FALSE()),"")</f>
        <v>802</v>
      </c>
      <c r="R700" s="0" t="n">
        <f aca="false">IFERROR(VLOOKUP(A700,C$3:K$433,8,FALSE()),"")</f>
        <v>0</v>
      </c>
      <c r="AB700" s="1"/>
    </row>
    <row r="701" customFormat="false" ht="15" hidden="false" customHeight="false" outlineLevel="0" collapsed="false">
      <c r="A701" s="1" t="s">
        <v>911</v>
      </c>
      <c r="B701" s="1" t="s">
        <v>40</v>
      </c>
      <c r="G701" s="14"/>
      <c r="I701" s="15"/>
      <c r="K701" s="14"/>
      <c r="M701" s="0" t="s">
        <v>911</v>
      </c>
      <c r="N701" s="0" t="str">
        <f aca="false">IFERROR(VLOOKUP(A701,C$3:K$433,2,FALSE()),"")</f>
        <v/>
      </c>
      <c r="O701" s="0" t="str">
        <f aca="false">IFERROR(VLOOKUP(A701,C$3:K$433,3,FALSE()),"")</f>
        <v/>
      </c>
      <c r="P701" s="0" t="str">
        <f aca="false">IFERROR(VLOOKUP(A701,C$3:K$433,4,FALSE()),"")</f>
        <v/>
      </c>
      <c r="Q701" s="0" t="str">
        <f aca="false">IFERROR(VLOOKUP(A701,C$3:K$433,6,FALSE()),"")</f>
        <v/>
      </c>
      <c r="R701" s="0" t="str">
        <f aca="false">IFERROR(VLOOKUP(A701,C$3:K$433,8,FALSE()),"")</f>
        <v/>
      </c>
      <c r="AB701" s="1"/>
    </row>
    <row r="702" customFormat="false" ht="15" hidden="false" customHeight="false" outlineLevel="0" collapsed="false">
      <c r="A702" s="1" t="s">
        <v>912</v>
      </c>
      <c r="B702" s="1" t="s">
        <v>37</v>
      </c>
      <c r="G702" s="15"/>
      <c r="I702" s="14"/>
      <c r="K702" s="14"/>
      <c r="M702" s="0" t="s">
        <v>912</v>
      </c>
      <c r="N702" s="0" t="str">
        <f aca="false">IFERROR(VLOOKUP(A702,C$3:K$433,2,FALSE()),"")</f>
        <v/>
      </c>
      <c r="O702" s="0" t="str">
        <f aca="false">IFERROR(VLOOKUP(A702,C$3:K$433,3,FALSE()),"")</f>
        <v/>
      </c>
      <c r="P702" s="0" t="str">
        <f aca="false">IFERROR(VLOOKUP(A702,C$3:K$433,4,FALSE()),"")</f>
        <v/>
      </c>
      <c r="Q702" s="0" t="str">
        <f aca="false">IFERROR(VLOOKUP(A702,C$3:K$433,6,FALSE()),"")</f>
        <v/>
      </c>
      <c r="R702" s="0" t="str">
        <f aca="false">IFERROR(VLOOKUP(A702,C$3:K$433,8,FALSE()),"")</f>
        <v/>
      </c>
      <c r="AB702" s="1"/>
    </row>
    <row r="703" customFormat="false" ht="15" hidden="false" customHeight="false" outlineLevel="0" collapsed="false">
      <c r="A703" s="1" t="s">
        <v>913</v>
      </c>
      <c r="B703" s="1" t="s">
        <v>47</v>
      </c>
      <c r="G703" s="15"/>
      <c r="I703" s="14"/>
      <c r="K703" s="14"/>
      <c r="M703" s="0" t="s">
        <v>913</v>
      </c>
      <c r="N703" s="0" t="str">
        <f aca="false">IFERROR(VLOOKUP(A703,C$3:K$433,2,FALSE()),"")</f>
        <v>CB</v>
      </c>
      <c r="O703" s="0" t="n">
        <f aca="false">IFERROR(VLOOKUP(A703,C$3:K$433,3,FALSE()),"")</f>
        <v>12</v>
      </c>
      <c r="P703" s="0" t="n">
        <f aca="false">IFERROR(VLOOKUP(A703,C$3:K$433,4,FALSE()),"")</f>
        <v>0</v>
      </c>
      <c r="Q703" s="0" t="n">
        <f aca="false">IFERROR(VLOOKUP(A703,C$3:K$433,6,FALSE()),"")</f>
        <v>266</v>
      </c>
      <c r="R703" s="0" t="n">
        <f aca="false">IFERROR(VLOOKUP(A703,C$3:K$433,8,FALSE()),"")</f>
        <v>154</v>
      </c>
      <c r="AB703" s="1"/>
    </row>
    <row r="704" customFormat="false" ht="15" hidden="false" customHeight="false" outlineLevel="0" collapsed="false">
      <c r="A704" s="1" t="s">
        <v>914</v>
      </c>
      <c r="B704" s="1" t="s">
        <v>504</v>
      </c>
      <c r="G704" s="14"/>
      <c r="I704" s="15"/>
      <c r="K704" s="14"/>
      <c r="M704" s="0" t="s">
        <v>914</v>
      </c>
      <c r="N704" s="0" t="str">
        <f aca="false">IFERROR(VLOOKUP(A704,C$3:K$433,2,FALSE()),"")</f>
        <v/>
      </c>
      <c r="O704" s="0" t="str">
        <f aca="false">IFERROR(VLOOKUP(A704,C$3:K$433,3,FALSE()),"")</f>
        <v/>
      </c>
      <c r="P704" s="0" t="str">
        <f aca="false">IFERROR(VLOOKUP(A704,C$3:K$433,4,FALSE()),"")</f>
        <v/>
      </c>
      <c r="Q704" s="0" t="str">
        <f aca="false">IFERROR(VLOOKUP(A704,C$3:K$433,6,FALSE()),"")</f>
        <v/>
      </c>
      <c r="R704" s="0" t="str">
        <f aca="false">IFERROR(VLOOKUP(A704,C$3:K$433,8,FALSE()),"")</f>
        <v/>
      </c>
      <c r="AB704" s="1"/>
    </row>
    <row r="705" customFormat="false" ht="15" hidden="false" customHeight="false" outlineLevel="0" collapsed="false">
      <c r="A705" s="1" t="s">
        <v>915</v>
      </c>
      <c r="B705" s="1" t="s">
        <v>34</v>
      </c>
      <c r="G705" s="15"/>
      <c r="I705" s="14"/>
      <c r="K705" s="14"/>
      <c r="M705" s="0" t="s">
        <v>915</v>
      </c>
      <c r="N705" s="0" t="str">
        <f aca="false">IFERROR(VLOOKUP(A705,C$3:K$433,2,FALSE()),"")</f>
        <v>RB</v>
      </c>
      <c r="O705" s="0" t="n">
        <f aca="false">IFERROR(VLOOKUP(A705,C$3:K$433,3,FALSE()),"")</f>
        <v>8</v>
      </c>
      <c r="P705" s="0" t="n">
        <f aca="false">IFERROR(VLOOKUP(A705,C$3:K$433,4,FALSE()),"")</f>
        <v>275</v>
      </c>
      <c r="Q705" s="0" t="n">
        <f aca="false">IFERROR(VLOOKUP(A705,C$3:K$433,6,FALSE()),"")</f>
        <v>0</v>
      </c>
      <c r="R705" s="0" t="n">
        <f aca="false">IFERROR(VLOOKUP(A705,C$3:K$433,8,FALSE()),"")</f>
        <v>5</v>
      </c>
      <c r="AB705" s="1"/>
    </row>
    <row r="706" customFormat="false" ht="15" hidden="false" customHeight="false" outlineLevel="0" collapsed="false">
      <c r="A706" s="1" t="s">
        <v>916</v>
      </c>
      <c r="B706" s="1" t="s">
        <v>68</v>
      </c>
      <c r="G706" s="15"/>
      <c r="I706" s="14"/>
      <c r="K706" s="14"/>
      <c r="M706" s="0" t="s">
        <v>916</v>
      </c>
      <c r="N706" s="0" t="str">
        <f aca="false">IFERROR(VLOOKUP(A706,C$3:K$433,2,FALSE()),"")</f>
        <v>T</v>
      </c>
      <c r="O706" s="0" t="n">
        <f aca="false">IFERROR(VLOOKUP(A706,C$3:K$433,3,FALSE()),"")</f>
        <v>15</v>
      </c>
      <c r="P706" s="0" t="n">
        <f aca="false">IFERROR(VLOOKUP(A706,C$3:K$433,4,FALSE()),"")</f>
        <v>209</v>
      </c>
      <c r="Q706" s="0" t="n">
        <f aca="false">IFERROR(VLOOKUP(A706,C$3:K$433,6,FALSE()),"")</f>
        <v>0</v>
      </c>
      <c r="R706" s="0" t="n">
        <f aca="false">IFERROR(VLOOKUP(A706,C$3:K$433,8,FALSE()),"")</f>
        <v>103</v>
      </c>
      <c r="AB706" s="1"/>
    </row>
    <row r="707" customFormat="false" ht="15" hidden="false" customHeight="false" outlineLevel="0" collapsed="false">
      <c r="A707" s="1" t="s">
        <v>917</v>
      </c>
      <c r="B707" s="1" t="s">
        <v>47</v>
      </c>
      <c r="G707" s="15"/>
      <c r="I707" s="14"/>
      <c r="K707" s="14"/>
      <c r="M707" s="0" t="s">
        <v>917</v>
      </c>
      <c r="N707" s="0" t="str">
        <f aca="false">IFERROR(VLOOKUP(A707,C$3:K$433,2,FALSE()),"")</f>
        <v>CB</v>
      </c>
      <c r="O707" s="0" t="n">
        <f aca="false">IFERROR(VLOOKUP(A707,C$3:K$433,3,FALSE()),"")</f>
        <v>15</v>
      </c>
      <c r="P707" s="0" t="n">
        <f aca="false">IFERROR(VLOOKUP(A707,C$3:K$433,4,FALSE()),"")</f>
        <v>0</v>
      </c>
      <c r="Q707" s="0" t="n">
        <f aca="false">IFERROR(VLOOKUP(A707,C$3:K$433,6,FALSE()),"")</f>
        <v>125</v>
      </c>
      <c r="R707" s="0" t="n">
        <f aca="false">IFERROR(VLOOKUP(A707,C$3:K$433,8,FALSE()),"")</f>
        <v>253</v>
      </c>
      <c r="AB707" s="1"/>
    </row>
    <row r="708" customFormat="false" ht="15" hidden="false" customHeight="false" outlineLevel="0" collapsed="false">
      <c r="A708" s="1" t="s">
        <v>918</v>
      </c>
      <c r="B708" s="1" t="s">
        <v>85</v>
      </c>
      <c r="C708" s="31"/>
      <c r="D708" s="31"/>
      <c r="F708" s="31"/>
      <c r="G708" s="32"/>
      <c r="H708" s="31"/>
      <c r="I708" s="33"/>
      <c r="J708" s="31"/>
      <c r="K708" s="33"/>
      <c r="M708" s="0" t="s">
        <v>918</v>
      </c>
      <c r="N708" s="0" t="str">
        <f aca="false">IFERROR(VLOOKUP(A708,C$3:K$433,2,FALSE()),"")</f>
        <v>DT</v>
      </c>
      <c r="O708" s="0" t="n">
        <f aca="false">IFERROR(VLOOKUP(A708,C$3:K$433,3,FALSE()),"")</f>
        <v>16</v>
      </c>
      <c r="P708" s="0" t="n">
        <f aca="false">IFERROR(VLOOKUP(A708,C$3:K$433,4,FALSE()),"")</f>
        <v>0</v>
      </c>
      <c r="Q708" s="0" t="n">
        <f aca="false">IFERROR(VLOOKUP(A708,C$3:K$433,6,FALSE()),"")</f>
        <v>588</v>
      </c>
      <c r="R708" s="0" t="n">
        <f aca="false">IFERROR(VLOOKUP(A708,C$3:K$433,8,FALSE()),"")</f>
        <v>81</v>
      </c>
      <c r="AB708" s="31"/>
    </row>
    <row r="709" customFormat="false" ht="15" hidden="false" customHeight="false" outlineLevel="0" collapsed="false">
      <c r="A709" s="1" t="s">
        <v>919</v>
      </c>
      <c r="B709" s="1" t="s">
        <v>27</v>
      </c>
      <c r="G709" s="14"/>
      <c r="I709" s="15"/>
      <c r="K709" s="14"/>
      <c r="M709" s="0" t="s">
        <v>919</v>
      </c>
      <c r="N709" s="0" t="str">
        <f aca="false">IFERROR(VLOOKUP(A709,C$3:K$433,2,FALSE()),"")</f>
        <v/>
      </c>
      <c r="O709" s="0" t="str">
        <f aca="false">IFERROR(VLOOKUP(A709,C$3:K$433,3,FALSE()),"")</f>
        <v/>
      </c>
      <c r="P709" s="0" t="str">
        <f aca="false">IFERROR(VLOOKUP(A709,C$3:K$433,4,FALSE()),"")</f>
        <v/>
      </c>
      <c r="Q709" s="0" t="str">
        <f aca="false">IFERROR(VLOOKUP(A709,C$3:K$433,6,FALSE()),"")</f>
        <v/>
      </c>
      <c r="R709" s="0" t="str">
        <f aca="false">IFERROR(VLOOKUP(A709,C$3:K$433,8,FALSE()),"")</f>
        <v/>
      </c>
      <c r="AB709" s="1"/>
    </row>
    <row r="710" customFormat="false" ht="15" hidden="false" customHeight="false" outlineLevel="0" collapsed="false">
      <c r="A710" s="1" t="s">
        <v>920</v>
      </c>
      <c r="B710" s="1" t="s">
        <v>16</v>
      </c>
      <c r="G710" s="15"/>
      <c r="I710" s="14"/>
      <c r="K710" s="15"/>
      <c r="M710" s="0" t="s">
        <v>920</v>
      </c>
      <c r="N710" s="0" t="str">
        <f aca="false">IFERROR(VLOOKUP(A710,C$3:K$433,2,FALSE()),"")</f>
        <v>TE</v>
      </c>
      <c r="O710" s="0" t="n">
        <f aca="false">IFERROR(VLOOKUP(A710,C$3:K$433,3,FALSE()),"")</f>
        <v>16</v>
      </c>
      <c r="P710" s="0" t="n">
        <f aca="false">IFERROR(VLOOKUP(A710,C$3:K$433,4,FALSE()),"")</f>
        <v>825</v>
      </c>
      <c r="Q710" s="0" t="n">
        <f aca="false">IFERROR(VLOOKUP(A710,C$3:K$433,6,FALSE()),"")</f>
        <v>0</v>
      </c>
      <c r="R710" s="0" t="n">
        <f aca="false">IFERROR(VLOOKUP(A710,C$3:K$433,8,FALSE()),"")</f>
        <v>55</v>
      </c>
      <c r="AB710" s="1"/>
    </row>
    <row r="711" customFormat="false" ht="15" hidden="false" customHeight="false" outlineLevel="0" collapsed="false">
      <c r="A711" s="1" t="s">
        <v>921</v>
      </c>
      <c r="B711" s="1" t="s">
        <v>34</v>
      </c>
      <c r="G711" s="14"/>
      <c r="I711" s="15"/>
      <c r="K711" s="14"/>
      <c r="M711" s="0" t="s">
        <v>921</v>
      </c>
      <c r="N711" s="0" t="str">
        <f aca="false">IFERROR(VLOOKUP(A711,C$3:K$433,2,FALSE()),"")</f>
        <v>WR</v>
      </c>
      <c r="O711" s="0" t="n">
        <f aca="false">IFERROR(VLOOKUP(A711,C$3:K$433,3,FALSE()),"")</f>
        <v>16</v>
      </c>
      <c r="P711" s="0" t="n">
        <f aca="false">IFERROR(VLOOKUP(A711,C$3:K$433,4,FALSE()),"")</f>
        <v>691</v>
      </c>
      <c r="Q711" s="0" t="n">
        <f aca="false">IFERROR(VLOOKUP(A711,C$3:K$433,6,FALSE()),"")</f>
        <v>0</v>
      </c>
      <c r="R711" s="0" t="n">
        <f aca="false">IFERROR(VLOOKUP(A711,C$3:K$433,8,FALSE()),"")</f>
        <v>167</v>
      </c>
      <c r="AB711" s="1"/>
    </row>
    <row r="712" customFormat="false" ht="15" hidden="false" customHeight="false" outlineLevel="0" collapsed="false">
      <c r="A712" s="1" t="s">
        <v>922</v>
      </c>
      <c r="B712" s="1" t="s">
        <v>68</v>
      </c>
      <c r="G712" s="15"/>
      <c r="I712" s="14"/>
      <c r="K712" s="14"/>
      <c r="M712" s="0" t="s">
        <v>922</v>
      </c>
      <c r="N712" s="0" t="str">
        <f aca="false">IFERROR(VLOOKUP(A712,C$3:K$433,2,FALSE()),"")</f>
        <v/>
      </c>
      <c r="O712" s="0" t="str">
        <f aca="false">IFERROR(VLOOKUP(A712,C$3:K$433,3,FALSE()),"")</f>
        <v/>
      </c>
      <c r="P712" s="0" t="str">
        <f aca="false">IFERROR(VLOOKUP(A712,C$3:K$433,4,FALSE()),"")</f>
        <v/>
      </c>
      <c r="Q712" s="0" t="str">
        <f aca="false">IFERROR(VLOOKUP(A712,C$3:K$433,6,FALSE()),"")</f>
        <v/>
      </c>
      <c r="R712" s="0" t="str">
        <f aca="false">IFERROR(VLOOKUP(A712,C$3:K$433,8,FALSE()),"")</f>
        <v/>
      </c>
      <c r="AB712" s="1"/>
    </row>
    <row r="713" customFormat="false" ht="15" hidden="false" customHeight="false" outlineLevel="0" collapsed="false">
      <c r="A713" s="1" t="s">
        <v>923</v>
      </c>
      <c r="B713" s="1" t="s">
        <v>13</v>
      </c>
      <c r="G713" s="15"/>
      <c r="I713" s="14"/>
      <c r="K713" s="14"/>
      <c r="M713" s="0" t="s">
        <v>923</v>
      </c>
      <c r="N713" s="0" t="str">
        <f aca="false">IFERROR(VLOOKUP(A713,C$3:K$433,2,FALSE()),"")</f>
        <v/>
      </c>
      <c r="O713" s="0" t="str">
        <f aca="false">IFERROR(VLOOKUP(A713,C$3:K$433,3,FALSE()),"")</f>
        <v/>
      </c>
      <c r="P713" s="0" t="str">
        <f aca="false">IFERROR(VLOOKUP(A713,C$3:K$433,4,FALSE()),"")</f>
        <v/>
      </c>
      <c r="Q713" s="0" t="str">
        <f aca="false">IFERROR(VLOOKUP(A713,C$3:K$433,6,FALSE()),"")</f>
        <v/>
      </c>
      <c r="R713" s="0" t="str">
        <f aca="false">IFERROR(VLOOKUP(A713,C$3:K$433,8,FALSE()),"")</f>
        <v/>
      </c>
      <c r="AB713" s="1"/>
    </row>
    <row r="714" customFormat="false" ht="15" hidden="false" customHeight="false" outlineLevel="0" collapsed="false">
      <c r="A714" s="1" t="s">
        <v>924</v>
      </c>
      <c r="B714" s="1" t="s">
        <v>76</v>
      </c>
      <c r="G714" s="15"/>
      <c r="I714" s="14"/>
      <c r="K714" s="14"/>
      <c r="M714" s="0" t="s">
        <v>924</v>
      </c>
      <c r="N714" s="0" t="str">
        <f aca="false">IFERROR(VLOOKUP(A714,C$3:K$433,2,FALSE()),"")</f>
        <v/>
      </c>
      <c r="O714" s="0" t="str">
        <f aca="false">IFERROR(VLOOKUP(A714,C$3:K$433,3,FALSE()),"")</f>
        <v/>
      </c>
      <c r="P714" s="0" t="str">
        <f aca="false">IFERROR(VLOOKUP(A714,C$3:K$433,4,FALSE()),"")</f>
        <v/>
      </c>
      <c r="Q714" s="0" t="str">
        <f aca="false">IFERROR(VLOOKUP(A714,C$3:K$433,6,FALSE()),"")</f>
        <v/>
      </c>
      <c r="R714" s="0" t="str">
        <f aca="false">IFERROR(VLOOKUP(A714,C$3:K$433,8,FALSE()),"")</f>
        <v/>
      </c>
      <c r="AB714" s="1"/>
    </row>
    <row r="715" customFormat="false" ht="15" hidden="false" customHeight="false" outlineLevel="0" collapsed="false">
      <c r="A715" s="1" t="s">
        <v>925</v>
      </c>
      <c r="B715" s="1" t="s">
        <v>27</v>
      </c>
      <c r="G715" s="15"/>
      <c r="I715" s="15"/>
      <c r="K715" s="14"/>
      <c r="M715" s="0" t="s">
        <v>925</v>
      </c>
      <c r="N715" s="0" t="str">
        <f aca="false">IFERROR(VLOOKUP(A715,C$3:K$433,2,FALSE()),"")</f>
        <v/>
      </c>
      <c r="O715" s="0" t="str">
        <f aca="false">IFERROR(VLOOKUP(A715,C$3:K$433,3,FALSE()),"")</f>
        <v/>
      </c>
      <c r="P715" s="0" t="str">
        <f aca="false">IFERROR(VLOOKUP(A715,C$3:K$433,4,FALSE()),"")</f>
        <v/>
      </c>
      <c r="Q715" s="0" t="str">
        <f aca="false">IFERROR(VLOOKUP(A715,C$3:K$433,6,FALSE()),"")</f>
        <v/>
      </c>
      <c r="R715" s="0" t="str">
        <f aca="false">IFERROR(VLOOKUP(A715,C$3:K$433,8,FALSE()),"")</f>
        <v/>
      </c>
      <c r="AB715" s="1"/>
    </row>
    <row r="716" customFormat="false" ht="15" hidden="false" customHeight="false" outlineLevel="0" collapsed="false">
      <c r="A716" s="1" t="s">
        <v>927</v>
      </c>
      <c r="B716" s="1" t="s">
        <v>16</v>
      </c>
      <c r="G716" s="15"/>
      <c r="I716" s="14"/>
      <c r="K716" s="15"/>
      <c r="M716" s="0" t="s">
        <v>927</v>
      </c>
      <c r="N716" s="0" t="str">
        <f aca="false">IFERROR(VLOOKUP(A716,C$3:K$433,2,FALSE()),"")</f>
        <v/>
      </c>
      <c r="O716" s="0" t="str">
        <f aca="false">IFERROR(VLOOKUP(A716,C$3:K$433,3,FALSE()),"")</f>
        <v/>
      </c>
      <c r="P716" s="0" t="str">
        <f aca="false">IFERROR(VLOOKUP(A716,C$3:K$433,4,FALSE()),"")</f>
        <v/>
      </c>
      <c r="Q716" s="0" t="str">
        <f aca="false">IFERROR(VLOOKUP(A716,C$3:K$433,6,FALSE()),"")</f>
        <v/>
      </c>
      <c r="R716" s="0" t="str">
        <f aca="false">IFERROR(VLOOKUP(A716,C$3:K$433,8,FALSE()),"")</f>
        <v/>
      </c>
      <c r="AB716" s="1"/>
    </row>
    <row r="717" customFormat="false" ht="15" hidden="false" customHeight="false" outlineLevel="0" collapsed="false">
      <c r="A717" s="1" t="s">
        <v>929</v>
      </c>
      <c r="B717" s="1" t="s">
        <v>34</v>
      </c>
      <c r="G717" s="15"/>
      <c r="I717" s="14"/>
      <c r="K717" s="14"/>
      <c r="M717" s="0" t="s">
        <v>929</v>
      </c>
      <c r="N717" s="0" t="str">
        <f aca="false">IFERROR(VLOOKUP(A717,C$3:K$433,2,FALSE()),"")</f>
        <v>WR</v>
      </c>
      <c r="O717" s="0" t="n">
        <f aca="false">IFERROR(VLOOKUP(A717,C$3:K$433,3,FALSE()),"")</f>
        <v>16</v>
      </c>
      <c r="P717" s="0" t="n">
        <f aca="false">IFERROR(VLOOKUP(A717,C$3:K$433,4,FALSE()),"")</f>
        <v>851</v>
      </c>
      <c r="Q717" s="0" t="n">
        <f aca="false">IFERROR(VLOOKUP(A717,C$3:K$433,6,FALSE()),"")</f>
        <v>0</v>
      </c>
      <c r="R717" s="0" t="n">
        <f aca="false">IFERROR(VLOOKUP(A717,C$3:K$433,8,FALSE()),"")</f>
        <v>11</v>
      </c>
      <c r="AB717" s="1"/>
    </row>
    <row r="718" customFormat="false" ht="15" hidden="false" customHeight="false" outlineLevel="0" collapsed="false">
      <c r="A718" s="1" t="s">
        <v>931</v>
      </c>
      <c r="B718" s="1" t="s">
        <v>68</v>
      </c>
      <c r="G718" s="15"/>
      <c r="I718" s="14"/>
      <c r="K718" s="14"/>
      <c r="M718" s="0" t="s">
        <v>931</v>
      </c>
      <c r="N718" s="0" t="str">
        <f aca="false">IFERROR(VLOOKUP(A718,C$3:K$433,2,FALSE()),"")</f>
        <v/>
      </c>
      <c r="O718" s="0" t="str">
        <f aca="false">IFERROR(VLOOKUP(A718,C$3:K$433,3,FALSE()),"")</f>
        <v/>
      </c>
      <c r="P718" s="0" t="str">
        <f aca="false">IFERROR(VLOOKUP(A718,C$3:K$433,4,FALSE()),"")</f>
        <v/>
      </c>
      <c r="Q718" s="0" t="str">
        <f aca="false">IFERROR(VLOOKUP(A718,C$3:K$433,6,FALSE()),"")</f>
        <v/>
      </c>
      <c r="R718" s="0" t="str">
        <f aca="false">IFERROR(VLOOKUP(A718,C$3:K$433,8,FALSE()),"")</f>
        <v/>
      </c>
      <c r="AB718" s="1"/>
    </row>
    <row r="719" customFormat="false" ht="15" hidden="false" customHeight="false" outlineLevel="0" collapsed="false">
      <c r="A719" s="1" t="s">
        <v>932</v>
      </c>
      <c r="B719" s="1" t="s">
        <v>68</v>
      </c>
      <c r="G719" s="15"/>
      <c r="I719" s="14"/>
      <c r="K719" s="14"/>
      <c r="M719" s="0" t="s">
        <v>932</v>
      </c>
      <c r="N719" s="0" t="str">
        <f aca="false">IFERROR(VLOOKUP(A719,C$3:K$433,2,FALSE()),"")</f>
        <v/>
      </c>
      <c r="O719" s="0" t="str">
        <f aca="false">IFERROR(VLOOKUP(A719,C$3:K$433,3,FALSE()),"")</f>
        <v/>
      </c>
      <c r="P719" s="0" t="str">
        <f aca="false">IFERROR(VLOOKUP(A719,C$3:K$433,4,FALSE()),"")</f>
        <v/>
      </c>
      <c r="Q719" s="0" t="str">
        <f aca="false">IFERROR(VLOOKUP(A719,C$3:K$433,6,FALSE()),"")</f>
        <v/>
      </c>
      <c r="R719" s="0" t="str">
        <f aca="false">IFERROR(VLOOKUP(A719,C$3:K$433,8,FALSE()),"")</f>
        <v/>
      </c>
      <c r="AB719" s="1"/>
    </row>
    <row r="720" customFormat="false" ht="15" hidden="false" customHeight="false" outlineLevel="0" collapsed="false">
      <c r="A720" s="1" t="s">
        <v>933</v>
      </c>
      <c r="B720" s="1" t="s">
        <v>80</v>
      </c>
      <c r="G720" s="14"/>
      <c r="I720" s="15"/>
      <c r="K720" s="14"/>
      <c r="M720" s="0" t="s">
        <v>933</v>
      </c>
      <c r="N720" s="0" t="str">
        <f aca="false">IFERROR(VLOOKUP(A720,C$3:K$433,2,FALSE()),"")</f>
        <v/>
      </c>
      <c r="O720" s="0" t="str">
        <f aca="false">IFERROR(VLOOKUP(A720,C$3:K$433,3,FALSE()),"")</f>
        <v/>
      </c>
      <c r="P720" s="0" t="str">
        <f aca="false">IFERROR(VLOOKUP(A720,C$3:K$433,4,FALSE()),"")</f>
        <v/>
      </c>
      <c r="Q720" s="0" t="str">
        <f aca="false">IFERROR(VLOOKUP(A720,C$3:K$433,6,FALSE()),"")</f>
        <v/>
      </c>
      <c r="R720" s="0" t="str">
        <f aca="false">IFERROR(VLOOKUP(A720,C$3:K$433,8,FALSE()),"")</f>
        <v/>
      </c>
      <c r="AB720" s="1"/>
    </row>
    <row r="721" customFormat="false" ht="15" hidden="false" customHeight="false" outlineLevel="0" collapsed="false">
      <c r="A721" s="1" t="s">
        <v>935</v>
      </c>
      <c r="B721" s="1" t="s">
        <v>40</v>
      </c>
      <c r="G721" s="15"/>
      <c r="I721" s="14"/>
      <c r="K721" s="14"/>
      <c r="M721" s="0" t="s">
        <v>935</v>
      </c>
      <c r="N721" s="0" t="str">
        <f aca="false">IFERROR(VLOOKUP(A721,C$3:K$433,2,FALSE()),"")</f>
        <v/>
      </c>
      <c r="O721" s="0" t="str">
        <f aca="false">IFERROR(VLOOKUP(A721,C$3:K$433,3,FALSE()),"")</f>
        <v/>
      </c>
      <c r="P721" s="0" t="str">
        <f aca="false">IFERROR(VLOOKUP(A721,C$3:K$433,4,FALSE()),"")</f>
        <v/>
      </c>
      <c r="Q721" s="0" t="str">
        <f aca="false">IFERROR(VLOOKUP(A721,C$3:K$433,6,FALSE()),"")</f>
        <v/>
      </c>
      <c r="R721" s="0" t="str">
        <f aca="false">IFERROR(VLOOKUP(A721,C$3:K$433,8,FALSE()),"")</f>
        <v/>
      </c>
      <c r="AB721" s="1"/>
    </row>
    <row r="722" customFormat="false" ht="15" hidden="false" customHeight="false" outlineLevel="0" collapsed="false">
      <c r="A722" s="1" t="s">
        <v>936</v>
      </c>
      <c r="B722" s="1" t="s">
        <v>34</v>
      </c>
      <c r="G722" s="14"/>
      <c r="I722" s="15"/>
      <c r="K722" s="14"/>
      <c r="M722" s="0" t="s">
        <v>936</v>
      </c>
      <c r="N722" s="0" t="str">
        <f aca="false">IFERROR(VLOOKUP(A722,C$3:K$433,2,FALSE()),"")</f>
        <v/>
      </c>
      <c r="O722" s="0" t="str">
        <f aca="false">IFERROR(VLOOKUP(A722,C$3:K$433,3,FALSE()),"")</f>
        <v/>
      </c>
      <c r="P722" s="0" t="str">
        <f aca="false">IFERROR(VLOOKUP(A722,C$3:K$433,4,FALSE()),"")</f>
        <v/>
      </c>
      <c r="Q722" s="0" t="str">
        <f aca="false">IFERROR(VLOOKUP(A722,C$3:K$433,6,FALSE()),"")</f>
        <v/>
      </c>
      <c r="R722" s="0" t="str">
        <f aca="false">IFERROR(VLOOKUP(A722,C$3:K$433,8,FALSE()),"")</f>
        <v/>
      </c>
      <c r="AB722" s="1"/>
    </row>
    <row r="723" customFormat="false" ht="15" hidden="false" customHeight="false" outlineLevel="0" collapsed="false">
      <c r="A723" s="1" t="s">
        <v>937</v>
      </c>
      <c r="B723" s="1" t="s">
        <v>24</v>
      </c>
      <c r="G723" s="14"/>
      <c r="I723" s="15"/>
      <c r="K723" s="14"/>
      <c r="M723" s="0" t="s">
        <v>937</v>
      </c>
      <c r="N723" s="0" t="str">
        <f aca="false">IFERROR(VLOOKUP(A723,C$3:K$433,2,FALSE()),"")</f>
        <v>LB</v>
      </c>
      <c r="O723" s="0" t="n">
        <f aca="false">IFERROR(VLOOKUP(A723,C$3:K$433,3,FALSE()),"")</f>
        <v>14</v>
      </c>
      <c r="P723" s="0" t="n">
        <f aca="false">IFERROR(VLOOKUP(A723,C$3:K$433,4,FALSE()),"")</f>
        <v>0</v>
      </c>
      <c r="Q723" s="0" t="n">
        <f aca="false">IFERROR(VLOOKUP(A723,C$3:K$433,6,FALSE()),"")</f>
        <v>483</v>
      </c>
      <c r="R723" s="0" t="n">
        <f aca="false">IFERROR(VLOOKUP(A723,C$3:K$433,8,FALSE()),"")</f>
        <v>10</v>
      </c>
      <c r="AB723" s="1"/>
    </row>
    <row r="724" customFormat="false" ht="15" hidden="false" customHeight="false" outlineLevel="0" collapsed="false">
      <c r="A724" s="1" t="s">
        <v>938</v>
      </c>
      <c r="B724" s="1" t="s">
        <v>34</v>
      </c>
      <c r="G724" s="14"/>
      <c r="I724" s="15"/>
      <c r="K724" s="14"/>
      <c r="M724" s="0" t="s">
        <v>938</v>
      </c>
      <c r="N724" s="0" t="str">
        <f aca="false">IFERROR(VLOOKUP(A724,C$3:K$433,2,FALSE()),"")</f>
        <v>TE</v>
      </c>
      <c r="O724" s="0" t="n">
        <f aca="false">IFERROR(VLOOKUP(A724,C$3:K$433,3,FALSE()),"")</f>
        <v>16</v>
      </c>
      <c r="P724" s="0" t="n">
        <f aca="false">IFERROR(VLOOKUP(A724,C$3:K$433,4,FALSE()),"")</f>
        <v>21</v>
      </c>
      <c r="Q724" s="0" t="n">
        <f aca="false">IFERROR(VLOOKUP(A724,C$3:K$433,6,FALSE()),"")</f>
        <v>0</v>
      </c>
      <c r="R724" s="0" t="n">
        <f aca="false">IFERROR(VLOOKUP(A724,C$3:K$433,8,FALSE()),"")</f>
        <v>312</v>
      </c>
      <c r="AB724" s="1"/>
    </row>
    <row r="725" customFormat="false" ht="15" hidden="false" customHeight="false" outlineLevel="0" collapsed="false">
      <c r="A725" s="1" t="s">
        <v>939</v>
      </c>
      <c r="B725" s="1" t="s">
        <v>85</v>
      </c>
      <c r="G725" s="15"/>
      <c r="I725" s="14"/>
      <c r="K725" s="14"/>
      <c r="M725" s="0" t="s">
        <v>939</v>
      </c>
      <c r="N725" s="0" t="str">
        <f aca="false">IFERROR(VLOOKUP(A725,C$3:K$433,2,FALSE()),"")</f>
        <v/>
      </c>
      <c r="O725" s="0" t="str">
        <f aca="false">IFERROR(VLOOKUP(A725,C$3:K$433,3,FALSE()),"")</f>
        <v/>
      </c>
      <c r="P725" s="0" t="str">
        <f aca="false">IFERROR(VLOOKUP(A725,C$3:K$433,4,FALSE()),"")</f>
        <v/>
      </c>
      <c r="Q725" s="0" t="str">
        <f aca="false">IFERROR(VLOOKUP(A725,C$3:K$433,6,FALSE()),"")</f>
        <v/>
      </c>
      <c r="R725" s="0" t="str">
        <f aca="false">IFERROR(VLOOKUP(A725,C$3:K$433,8,FALSE()),"")</f>
        <v/>
      </c>
      <c r="AB725" s="1"/>
    </row>
    <row r="726" customFormat="false" ht="15" hidden="false" customHeight="false" outlineLevel="0" collapsed="false">
      <c r="A726" s="1" t="s">
        <v>940</v>
      </c>
      <c r="B726" s="1" t="s">
        <v>16</v>
      </c>
      <c r="C726" s="31"/>
      <c r="D726" s="31"/>
      <c r="F726" s="31"/>
      <c r="G726" s="33"/>
      <c r="H726" s="31"/>
      <c r="I726" s="32"/>
      <c r="J726" s="31"/>
      <c r="K726" s="32"/>
      <c r="M726" s="0" t="s">
        <v>940</v>
      </c>
      <c r="N726" s="0" t="str">
        <f aca="false">IFERROR(VLOOKUP(A726,C$3:K$433,2,FALSE()),"")</f>
        <v/>
      </c>
      <c r="O726" s="0" t="str">
        <f aca="false">IFERROR(VLOOKUP(A726,C$3:K$433,3,FALSE()),"")</f>
        <v/>
      </c>
      <c r="P726" s="0" t="str">
        <f aca="false">IFERROR(VLOOKUP(A726,C$3:K$433,4,FALSE()),"")</f>
        <v/>
      </c>
      <c r="Q726" s="0" t="str">
        <f aca="false">IFERROR(VLOOKUP(A726,C$3:K$433,6,FALSE()),"")</f>
        <v/>
      </c>
      <c r="R726" s="0" t="str">
        <f aca="false">IFERROR(VLOOKUP(A726,C$3:K$433,8,FALSE()),"")</f>
        <v/>
      </c>
      <c r="AB726" s="31"/>
    </row>
    <row r="727" customFormat="false" ht="15" hidden="false" customHeight="false" outlineLevel="0" collapsed="false">
      <c r="A727" s="1" t="s">
        <v>941</v>
      </c>
      <c r="B727" s="1" t="s">
        <v>16</v>
      </c>
      <c r="G727" s="14"/>
      <c r="I727" s="15"/>
      <c r="K727" s="14"/>
      <c r="M727" s="0" t="s">
        <v>941</v>
      </c>
      <c r="N727" s="0" t="str">
        <f aca="false">IFERROR(VLOOKUP(A727,C$3:K$433,2,FALSE()),"")</f>
        <v/>
      </c>
      <c r="O727" s="0" t="str">
        <f aca="false">IFERROR(VLOOKUP(A727,C$3:K$433,3,FALSE()),"")</f>
        <v/>
      </c>
      <c r="P727" s="0" t="str">
        <f aca="false">IFERROR(VLOOKUP(A727,C$3:K$433,4,FALSE()),"")</f>
        <v/>
      </c>
      <c r="Q727" s="0" t="str">
        <f aca="false">IFERROR(VLOOKUP(A727,C$3:K$433,6,FALSE()),"")</f>
        <v/>
      </c>
      <c r="R727" s="0" t="str">
        <f aca="false">IFERROR(VLOOKUP(A727,C$3:K$433,8,FALSE()),"")</f>
        <v/>
      </c>
      <c r="AB727" s="1"/>
    </row>
    <row r="728" customFormat="false" ht="15" hidden="false" customHeight="false" outlineLevel="0" collapsed="false">
      <c r="A728" s="1" t="s">
        <v>942</v>
      </c>
      <c r="B728" s="1" t="s">
        <v>135</v>
      </c>
      <c r="G728" s="15"/>
      <c r="I728" s="15"/>
      <c r="K728" s="14"/>
      <c r="M728" s="0" t="s">
        <v>942</v>
      </c>
      <c r="N728" s="0" t="str">
        <f aca="false">IFERROR(VLOOKUP(A728,C$3:K$433,2,FALSE()),"")</f>
        <v/>
      </c>
      <c r="O728" s="0" t="str">
        <f aca="false">IFERROR(VLOOKUP(A728,C$3:K$433,3,FALSE()),"")</f>
        <v/>
      </c>
      <c r="P728" s="0" t="str">
        <f aca="false">IFERROR(VLOOKUP(A728,C$3:K$433,4,FALSE()),"")</f>
        <v/>
      </c>
      <c r="Q728" s="0" t="str">
        <f aca="false">IFERROR(VLOOKUP(A728,C$3:K$433,6,FALSE()),"")</f>
        <v/>
      </c>
      <c r="R728" s="0" t="str">
        <f aca="false">IFERROR(VLOOKUP(A728,C$3:K$433,8,FALSE()),"")</f>
        <v/>
      </c>
      <c r="AB728" s="1"/>
    </row>
    <row r="729" customFormat="false" ht="15" hidden="false" customHeight="false" outlineLevel="0" collapsed="false">
      <c r="A729" s="1" t="s">
        <v>943</v>
      </c>
      <c r="B729" s="1" t="s">
        <v>135</v>
      </c>
      <c r="G729" s="14"/>
      <c r="I729" s="15"/>
      <c r="K729" s="14"/>
      <c r="M729" s="0" t="s">
        <v>943</v>
      </c>
      <c r="N729" s="0" t="str">
        <f aca="false">IFERROR(VLOOKUP(A729,C$3:K$433,2,FALSE()),"")</f>
        <v/>
      </c>
      <c r="O729" s="0" t="str">
        <f aca="false">IFERROR(VLOOKUP(A729,C$3:K$433,3,FALSE()),"")</f>
        <v/>
      </c>
      <c r="P729" s="0" t="str">
        <f aca="false">IFERROR(VLOOKUP(A729,C$3:K$433,4,FALSE()),"")</f>
        <v/>
      </c>
      <c r="Q729" s="0" t="str">
        <f aca="false">IFERROR(VLOOKUP(A729,C$3:K$433,6,FALSE()),"")</f>
        <v/>
      </c>
      <c r="R729" s="0" t="str">
        <f aca="false">IFERROR(VLOOKUP(A729,C$3:K$433,8,FALSE()),"")</f>
        <v/>
      </c>
      <c r="AB729" s="1"/>
    </row>
    <row r="730" customFormat="false" ht="15" hidden="false" customHeight="false" outlineLevel="0" collapsed="false">
      <c r="A730" s="1" t="s">
        <v>944</v>
      </c>
      <c r="B730" s="1" t="s">
        <v>16</v>
      </c>
      <c r="G730" s="14"/>
      <c r="I730" s="15"/>
      <c r="K730" s="14"/>
      <c r="M730" s="0" t="s">
        <v>944</v>
      </c>
      <c r="N730" s="0" t="str">
        <f aca="false">IFERROR(VLOOKUP(A730,C$3:K$433,2,FALSE()),"")</f>
        <v>TE</v>
      </c>
      <c r="O730" s="0" t="n">
        <f aca="false">IFERROR(VLOOKUP(A730,C$3:K$433,3,FALSE()),"")</f>
        <v>3</v>
      </c>
      <c r="P730" s="0" t="n">
        <f aca="false">IFERROR(VLOOKUP(A730,C$3:K$433,4,FALSE()),"")</f>
        <v>101</v>
      </c>
      <c r="Q730" s="0" t="n">
        <f aca="false">IFERROR(VLOOKUP(A730,C$3:K$433,6,FALSE()),"")</f>
        <v>0</v>
      </c>
      <c r="R730" s="0" t="n">
        <f aca="false">IFERROR(VLOOKUP(A730,C$3:K$433,8,FALSE()),"")</f>
        <v>17</v>
      </c>
      <c r="AB730" s="1"/>
    </row>
    <row r="731" customFormat="false" ht="15" hidden="false" customHeight="false" outlineLevel="0" collapsed="false">
      <c r="A731" s="1" t="s">
        <v>946</v>
      </c>
      <c r="B731" s="1" t="s">
        <v>85</v>
      </c>
      <c r="G731" s="14"/>
      <c r="I731" s="15"/>
      <c r="K731" s="14"/>
      <c r="M731" s="1" t="s">
        <v>946</v>
      </c>
      <c r="N731" s="0" t="str">
        <f aca="false">IFERROR(VLOOKUP(A731,C$3:K$433,2,FALSE()),"")</f>
        <v>DT</v>
      </c>
      <c r="O731" s="0" t="n">
        <v>13</v>
      </c>
      <c r="P731" s="0" t="n">
        <f aca="false">IFERROR(VLOOKUP(A731,C$3:K$433,4,FALSE()),"")</f>
        <v>0</v>
      </c>
      <c r="Q731" s="0" t="n">
        <v>306</v>
      </c>
      <c r="R731" s="0" t="n">
        <f aca="false">IFERROR(VLOOKUP(A731,C$3:K$433,8,FALSE()),"")</f>
        <v>2</v>
      </c>
      <c r="S731" s="18" t="s">
        <v>85</v>
      </c>
      <c r="T731" s="18" t="n">
        <v>5</v>
      </c>
      <c r="U731" s="18" t="n">
        <v>0</v>
      </c>
      <c r="V731" s="19" t="n">
        <v>0</v>
      </c>
      <c r="W731" s="18" t="n">
        <v>103</v>
      </c>
      <c r="X731" s="24" t="n">
        <v>0.0916</v>
      </c>
      <c r="Y731" s="18" t="n">
        <v>0</v>
      </c>
      <c r="Z731" s="19" t="n">
        <v>0</v>
      </c>
      <c r="AB731" s="1"/>
    </row>
    <row r="732" customFormat="false" ht="15" hidden="false" customHeight="false" outlineLevel="0" collapsed="false">
      <c r="A732" s="1" t="s">
        <v>947</v>
      </c>
      <c r="B732" s="1" t="s">
        <v>85</v>
      </c>
      <c r="G732" s="14"/>
      <c r="I732" s="15"/>
      <c r="K732" s="14"/>
      <c r="M732" s="0" t="s">
        <v>947</v>
      </c>
      <c r="N732" s="0" t="str">
        <f aca="false">IFERROR(VLOOKUP(A732,C$3:K$433,2,FALSE()),"")</f>
        <v>DT</v>
      </c>
      <c r="O732" s="0" t="n">
        <f aca="false">IFERROR(VLOOKUP(A732,C$3:K$433,3,FALSE()),"")</f>
        <v>11</v>
      </c>
      <c r="P732" s="0" t="n">
        <f aca="false">IFERROR(VLOOKUP(A732,C$3:K$433,4,FALSE()),"")</f>
        <v>0</v>
      </c>
      <c r="Q732" s="0" t="n">
        <f aca="false">IFERROR(VLOOKUP(A732,C$3:K$433,6,FALSE()),"")</f>
        <v>249</v>
      </c>
      <c r="R732" s="0" t="n">
        <f aca="false">IFERROR(VLOOKUP(A732,C$3:K$433,8,FALSE()),"")</f>
        <v>17</v>
      </c>
      <c r="AB732" s="1"/>
    </row>
    <row r="733" customFormat="false" ht="15" hidden="false" customHeight="false" outlineLevel="0" collapsed="false">
      <c r="A733" s="1" t="s">
        <v>948</v>
      </c>
      <c r="B733" s="1" t="s">
        <v>24</v>
      </c>
      <c r="G733" s="15"/>
      <c r="I733" s="15"/>
      <c r="K733" s="14"/>
      <c r="M733" s="0" t="s">
        <v>948</v>
      </c>
      <c r="N733" s="0" t="str">
        <f aca="false">IFERROR(VLOOKUP(A733,C$3:K$433,2,FALSE()),"")</f>
        <v/>
      </c>
      <c r="O733" s="0" t="str">
        <f aca="false">IFERROR(VLOOKUP(A733,C$3:K$433,3,FALSE()),"")</f>
        <v/>
      </c>
      <c r="P733" s="0" t="str">
        <f aca="false">IFERROR(VLOOKUP(A733,C$3:K$433,4,FALSE()),"")</f>
        <v/>
      </c>
      <c r="Q733" s="0" t="str">
        <f aca="false">IFERROR(VLOOKUP(A733,C$3:K$433,6,FALSE()),"")</f>
        <v/>
      </c>
      <c r="R733" s="0" t="str">
        <f aca="false">IFERROR(VLOOKUP(A733,C$3:K$433,8,FALSE()),"")</f>
        <v/>
      </c>
      <c r="AB733" s="1"/>
    </row>
    <row r="734" customFormat="false" ht="15" hidden="false" customHeight="false" outlineLevel="0" collapsed="false">
      <c r="A734" s="1" t="s">
        <v>949</v>
      </c>
      <c r="B734" s="1" t="s">
        <v>24</v>
      </c>
      <c r="G734" s="15"/>
      <c r="I734" s="14"/>
      <c r="K734" s="14"/>
      <c r="M734" s="0" t="s">
        <v>949</v>
      </c>
      <c r="N734" s="0" t="str">
        <f aca="false">IFERROR(VLOOKUP(A734,C$3:K$433,2,FALSE()),"")</f>
        <v/>
      </c>
      <c r="O734" s="0" t="str">
        <f aca="false">IFERROR(VLOOKUP(A734,C$3:K$433,3,FALSE()),"")</f>
        <v/>
      </c>
      <c r="P734" s="0" t="str">
        <f aca="false">IFERROR(VLOOKUP(A734,C$3:K$433,4,FALSE()),"")</f>
        <v/>
      </c>
      <c r="Q734" s="0" t="str">
        <f aca="false">IFERROR(VLOOKUP(A734,C$3:K$433,6,FALSE()),"")</f>
        <v/>
      </c>
      <c r="R734" s="0" t="str">
        <f aca="false">IFERROR(VLOOKUP(A734,C$3:K$433,8,FALSE()),"")</f>
        <v/>
      </c>
      <c r="AB734" s="1"/>
    </row>
    <row r="735" customFormat="false" ht="15" hidden="false" customHeight="false" outlineLevel="0" collapsed="false">
      <c r="A735" s="1" t="s">
        <v>950</v>
      </c>
      <c r="B735" s="1" t="s">
        <v>13</v>
      </c>
      <c r="G735" s="15"/>
      <c r="I735" s="15"/>
      <c r="K735" s="14"/>
      <c r="M735" s="0" t="s">
        <v>950</v>
      </c>
      <c r="N735" s="0" t="str">
        <f aca="false">IFERROR(VLOOKUP(A735,C$3:K$433,2,FALSE()),"")</f>
        <v/>
      </c>
      <c r="O735" s="0" t="str">
        <f aca="false">IFERROR(VLOOKUP(A735,C$3:K$433,3,FALSE()),"")</f>
        <v/>
      </c>
      <c r="P735" s="0" t="str">
        <f aca="false">IFERROR(VLOOKUP(A735,C$3:K$433,4,FALSE()),"")</f>
        <v/>
      </c>
      <c r="Q735" s="0" t="str">
        <f aca="false">IFERROR(VLOOKUP(A735,C$3:K$433,6,FALSE()),"")</f>
        <v/>
      </c>
      <c r="R735" s="0" t="str">
        <f aca="false">IFERROR(VLOOKUP(A735,C$3:K$433,8,FALSE()),"")</f>
        <v/>
      </c>
      <c r="AB735" s="1"/>
    </row>
    <row r="736" customFormat="false" ht="15" hidden="false" customHeight="false" outlineLevel="0" collapsed="false">
      <c r="A736" s="1" t="s">
        <v>951</v>
      </c>
      <c r="B736" s="1" t="s">
        <v>27</v>
      </c>
      <c r="G736" s="14"/>
      <c r="I736" s="15"/>
      <c r="K736" s="15"/>
      <c r="M736" s="0" t="s">
        <v>951</v>
      </c>
      <c r="N736" s="0" t="str">
        <f aca="false">IFERROR(VLOOKUP(A736,C$3:K$433,2,FALSE()),"")</f>
        <v/>
      </c>
      <c r="O736" s="0" t="str">
        <f aca="false">IFERROR(VLOOKUP(A736,C$3:K$433,3,FALSE()),"")</f>
        <v/>
      </c>
      <c r="P736" s="0" t="str">
        <f aca="false">IFERROR(VLOOKUP(A736,C$3:K$433,4,FALSE()),"")</f>
        <v/>
      </c>
      <c r="Q736" s="0" t="str">
        <f aca="false">IFERROR(VLOOKUP(A736,C$3:K$433,6,FALSE()),"")</f>
        <v/>
      </c>
      <c r="R736" s="0" t="str">
        <f aca="false">IFERROR(VLOOKUP(A736,C$3:K$433,8,FALSE()),"")</f>
        <v/>
      </c>
      <c r="AB736" s="1"/>
    </row>
    <row r="737" customFormat="false" ht="15" hidden="false" customHeight="false" outlineLevel="0" collapsed="false">
      <c r="A737" s="1" t="s">
        <v>952</v>
      </c>
      <c r="B737" s="1" t="s">
        <v>19</v>
      </c>
      <c r="G737" s="15"/>
      <c r="I737" s="15"/>
      <c r="K737" s="14"/>
      <c r="M737" s="0" t="s">
        <v>952</v>
      </c>
      <c r="N737" s="0" t="str">
        <f aca="false">IFERROR(VLOOKUP(A737,C$3:K$433,2,FALSE()),"")</f>
        <v>LB</v>
      </c>
      <c r="O737" s="0" t="n">
        <f aca="false">IFERROR(VLOOKUP(A737,C$3:K$433,3,FALSE()),"")</f>
        <v>7</v>
      </c>
      <c r="P737" s="0" t="n">
        <f aca="false">IFERROR(VLOOKUP(A737,C$3:K$433,4,FALSE()),"")</f>
        <v>0</v>
      </c>
      <c r="Q737" s="0" t="n">
        <f aca="false">IFERROR(VLOOKUP(A737,C$3:K$433,6,FALSE()),"")</f>
        <v>394</v>
      </c>
      <c r="R737" s="0" t="n">
        <f aca="false">IFERROR(VLOOKUP(A737,C$3:K$433,8,FALSE()),"")</f>
        <v>72</v>
      </c>
      <c r="AB737" s="1"/>
    </row>
    <row r="738" customFormat="false" ht="15" hidden="false" customHeight="false" outlineLevel="0" collapsed="false">
      <c r="A738" s="1" t="s">
        <v>953</v>
      </c>
      <c r="B738" s="1" t="s">
        <v>55</v>
      </c>
      <c r="G738" s="15"/>
      <c r="I738" s="15"/>
      <c r="K738" s="14"/>
      <c r="M738" s="0" t="s">
        <v>953</v>
      </c>
      <c r="N738" s="0" t="str">
        <f aca="false">IFERROR(VLOOKUP(A738,C$3:K$433,2,FALSE()),"")</f>
        <v/>
      </c>
      <c r="O738" s="0" t="str">
        <f aca="false">IFERROR(VLOOKUP(A738,C$3:K$433,3,FALSE()),"")</f>
        <v/>
      </c>
      <c r="P738" s="0" t="str">
        <f aca="false">IFERROR(VLOOKUP(A738,C$3:K$433,4,FALSE()),"")</f>
        <v/>
      </c>
      <c r="Q738" s="0" t="str">
        <f aca="false">IFERROR(VLOOKUP(A738,C$3:K$433,6,FALSE()),"")</f>
        <v/>
      </c>
      <c r="R738" s="0" t="str">
        <f aca="false">IFERROR(VLOOKUP(A738,C$3:K$433,8,FALSE()),"")</f>
        <v/>
      </c>
      <c r="AB738" s="1"/>
    </row>
    <row r="739" customFormat="false" ht="15" hidden="false" customHeight="false" outlineLevel="0" collapsed="false">
      <c r="A739" s="1" t="s">
        <v>954</v>
      </c>
      <c r="B739" s="1" t="s">
        <v>27</v>
      </c>
      <c r="G739" s="15"/>
      <c r="I739" s="14"/>
      <c r="K739" s="14"/>
      <c r="M739" s="0" t="s">
        <v>954</v>
      </c>
      <c r="N739" s="0" t="str">
        <f aca="false">IFERROR(VLOOKUP(A739,C$3:K$433,2,FALSE()),"")</f>
        <v>RB</v>
      </c>
      <c r="O739" s="0" t="n">
        <f aca="false">IFERROR(VLOOKUP(A739,C$3:K$433,3,FALSE()),"")</f>
        <v>8</v>
      </c>
      <c r="P739" s="0" t="n">
        <f aca="false">IFERROR(VLOOKUP(A739,C$3:K$433,4,FALSE()),"")</f>
        <v>65</v>
      </c>
      <c r="Q739" s="0" t="n">
        <f aca="false">IFERROR(VLOOKUP(A739,C$3:K$433,6,FALSE()),"")</f>
        <v>0</v>
      </c>
      <c r="R739" s="0" t="n">
        <f aca="false">IFERROR(VLOOKUP(A739,C$3:K$433,8,FALSE()),"")</f>
        <v>155</v>
      </c>
      <c r="AB739" s="1"/>
    </row>
    <row r="740" customFormat="false" ht="15" hidden="false" customHeight="false" outlineLevel="0" collapsed="false">
      <c r="A740" s="1" t="s">
        <v>956</v>
      </c>
      <c r="B740" s="1" t="s">
        <v>27</v>
      </c>
      <c r="G740" s="14"/>
      <c r="I740" s="15"/>
      <c r="K740" s="14"/>
      <c r="M740" s="0" t="s">
        <v>956</v>
      </c>
      <c r="N740" s="0" t="str">
        <f aca="false">IFERROR(VLOOKUP(A740,C$3:K$433,2,FALSE()),"")</f>
        <v/>
      </c>
      <c r="O740" s="0" t="str">
        <f aca="false">IFERROR(VLOOKUP(A740,C$3:K$433,3,FALSE()),"")</f>
        <v/>
      </c>
      <c r="P740" s="0" t="str">
        <f aca="false">IFERROR(VLOOKUP(A740,C$3:K$433,4,FALSE()),"")</f>
        <v/>
      </c>
      <c r="Q740" s="0" t="str">
        <f aca="false">IFERROR(VLOOKUP(A740,C$3:K$433,6,FALSE()),"")</f>
        <v/>
      </c>
      <c r="R740" s="0" t="str">
        <f aca="false">IFERROR(VLOOKUP(A740,C$3:K$433,8,FALSE()),"")</f>
        <v/>
      </c>
      <c r="AB740" s="1"/>
    </row>
    <row r="741" customFormat="false" ht="15" hidden="false" customHeight="false" outlineLevel="0" collapsed="false">
      <c r="A741" s="1" t="s">
        <v>957</v>
      </c>
      <c r="B741" s="1" t="s">
        <v>24</v>
      </c>
      <c r="G741" s="14"/>
      <c r="I741" s="15"/>
      <c r="K741" s="14"/>
      <c r="M741" s="0" t="s">
        <v>957</v>
      </c>
      <c r="N741" s="0" t="str">
        <f aca="false">IFERROR(VLOOKUP(A741,C$3:K$433,2,FALSE()),"")</f>
        <v/>
      </c>
      <c r="O741" s="0" t="str">
        <f aca="false">IFERROR(VLOOKUP(A741,C$3:K$433,3,FALSE()),"")</f>
        <v/>
      </c>
      <c r="P741" s="0" t="str">
        <f aca="false">IFERROR(VLOOKUP(A741,C$3:K$433,4,FALSE()),"")</f>
        <v/>
      </c>
      <c r="Q741" s="0" t="str">
        <f aca="false">IFERROR(VLOOKUP(A741,C$3:K$433,6,FALSE()),"")</f>
        <v/>
      </c>
      <c r="R741" s="0" t="str">
        <f aca="false">IFERROR(VLOOKUP(A741,C$3:K$433,8,FALSE()),"")</f>
        <v/>
      </c>
      <c r="AB741" s="1"/>
    </row>
    <row r="742" customFormat="false" ht="15" hidden="false" customHeight="false" outlineLevel="0" collapsed="false">
      <c r="A742" s="1" t="s">
        <v>958</v>
      </c>
      <c r="B742" s="1" t="s">
        <v>55</v>
      </c>
      <c r="G742" s="14"/>
      <c r="I742" s="15"/>
      <c r="K742" s="14"/>
      <c r="M742" s="0" t="s">
        <v>958</v>
      </c>
      <c r="N742" s="0" t="str">
        <f aca="false">IFERROR(VLOOKUP(A742,C$3:K$433,2,FALSE()),"")</f>
        <v>LB</v>
      </c>
      <c r="O742" s="0" t="n">
        <f aca="false">IFERROR(VLOOKUP(A742,C$3:K$433,3,FALSE()),"")</f>
        <v>14</v>
      </c>
      <c r="P742" s="0" t="n">
        <f aca="false">IFERROR(VLOOKUP(A742,C$3:K$433,4,FALSE()),"")</f>
        <v>0</v>
      </c>
      <c r="Q742" s="0" t="n">
        <f aca="false">IFERROR(VLOOKUP(A742,C$3:K$433,6,FALSE()),"")</f>
        <v>532</v>
      </c>
      <c r="R742" s="0" t="n">
        <f aca="false">IFERROR(VLOOKUP(A742,C$3:K$433,8,FALSE()),"")</f>
        <v>69</v>
      </c>
      <c r="AB742" s="1"/>
    </row>
    <row r="743" customFormat="false" ht="15" hidden="false" customHeight="false" outlineLevel="0" collapsed="false">
      <c r="A743" s="1" t="s">
        <v>959</v>
      </c>
      <c r="B743" s="1" t="s">
        <v>24</v>
      </c>
      <c r="G743" s="14"/>
      <c r="I743" s="15"/>
      <c r="K743" s="15"/>
      <c r="M743" s="0" t="s">
        <v>959</v>
      </c>
      <c r="N743" s="0" t="str">
        <f aca="false">IFERROR(VLOOKUP(A743,C$3:K$433,2,FALSE()),"")</f>
        <v>LB</v>
      </c>
      <c r="O743" s="0" t="n">
        <f aca="false">IFERROR(VLOOKUP(A743,C$3:K$433,3,FALSE()),"")</f>
        <v>16</v>
      </c>
      <c r="P743" s="0" t="n">
        <f aca="false">IFERROR(VLOOKUP(A743,C$3:K$433,4,FALSE()),"")</f>
        <v>0</v>
      </c>
      <c r="Q743" s="0" t="n">
        <f aca="false">IFERROR(VLOOKUP(A743,C$3:K$433,6,FALSE()),"")</f>
        <v>135</v>
      </c>
      <c r="R743" s="0" t="n">
        <f aca="false">IFERROR(VLOOKUP(A743,C$3:K$433,8,FALSE()),"")</f>
        <v>274</v>
      </c>
      <c r="AB743" s="1"/>
    </row>
    <row r="744" customFormat="false" ht="15" hidden="false" customHeight="false" outlineLevel="0" collapsed="false">
      <c r="G744" s="14"/>
      <c r="I744" s="15"/>
      <c r="K744" s="14"/>
      <c r="AB744" s="1"/>
    </row>
    <row r="745" customFormat="false" ht="15" hidden="false" customHeight="false" outlineLevel="0" collapsed="false">
      <c r="G745" s="15"/>
      <c r="I745" s="14"/>
      <c r="K745" s="14"/>
      <c r="AB745" s="1"/>
    </row>
    <row r="746" customFormat="false" ht="15" hidden="false" customHeight="false" outlineLevel="0" collapsed="false">
      <c r="G746" s="14"/>
      <c r="I746" s="15"/>
      <c r="K746" s="14"/>
      <c r="AB746" s="1"/>
    </row>
    <row r="747" customFormat="false" ht="15" hidden="false" customHeight="false" outlineLevel="0" collapsed="false">
      <c r="G747" s="14"/>
      <c r="I747" s="15"/>
      <c r="K747" s="14"/>
      <c r="AB747" s="1"/>
    </row>
    <row r="748" customFormat="false" ht="15" hidden="false" customHeight="false" outlineLevel="0" collapsed="false">
      <c r="C748" s="31"/>
      <c r="D748" s="31"/>
      <c r="F748" s="31"/>
      <c r="G748" s="33"/>
      <c r="H748" s="31"/>
      <c r="I748" s="32"/>
      <c r="J748" s="31"/>
      <c r="K748" s="32"/>
      <c r="AB748" s="31"/>
    </row>
    <row r="749" customFormat="false" ht="15" hidden="false" customHeight="false" outlineLevel="0" collapsed="false">
      <c r="G749" s="14"/>
      <c r="I749" s="14"/>
      <c r="K749" s="15"/>
      <c r="AB749" s="1"/>
    </row>
    <row r="750" customFormat="false" ht="15" hidden="false" customHeight="false" outlineLevel="0" collapsed="false">
      <c r="G750" s="15"/>
      <c r="I750" s="14"/>
      <c r="K750" s="14"/>
      <c r="AB750" s="1"/>
    </row>
    <row r="751" customFormat="false" ht="15" hidden="false" customHeight="false" outlineLevel="0" collapsed="false">
      <c r="G751" s="14"/>
      <c r="I751" s="15"/>
      <c r="K751" s="15"/>
      <c r="AB751" s="1"/>
    </row>
    <row r="752" customFormat="false" ht="15" hidden="false" customHeight="false" outlineLevel="0" collapsed="false">
      <c r="G752" s="15"/>
      <c r="I752" s="14"/>
      <c r="K752" s="14"/>
      <c r="AB752" s="1"/>
    </row>
    <row r="753" customFormat="false" ht="15" hidden="false" customHeight="false" outlineLevel="0" collapsed="false">
      <c r="G753" s="15"/>
      <c r="I753" s="14"/>
      <c r="K753" s="14"/>
      <c r="AB753" s="1"/>
    </row>
    <row r="754" customFormat="false" ht="15" hidden="false" customHeight="false" outlineLevel="0" collapsed="false">
      <c r="G754" s="15"/>
      <c r="I754" s="14"/>
      <c r="K754" s="14"/>
      <c r="AB754" s="1"/>
    </row>
    <row r="755" customFormat="false" ht="15" hidden="false" customHeight="false" outlineLevel="0" collapsed="false">
      <c r="G755" s="14"/>
      <c r="I755" s="15"/>
      <c r="K755" s="14"/>
      <c r="AB755" s="1"/>
    </row>
    <row r="756" customFormat="false" ht="15" hidden="false" customHeight="false" outlineLevel="0" collapsed="false">
      <c r="G756" s="15"/>
      <c r="I756" s="14"/>
      <c r="K756" s="14"/>
      <c r="AB756" s="1"/>
    </row>
    <row r="757" customFormat="false" ht="15" hidden="false" customHeight="false" outlineLevel="0" collapsed="false">
      <c r="G757" s="15"/>
      <c r="I757" s="14"/>
      <c r="K757" s="14"/>
      <c r="AB757" s="1"/>
    </row>
    <row r="758" customFormat="false" ht="15" hidden="false" customHeight="false" outlineLevel="0" collapsed="false">
      <c r="G758" s="15"/>
      <c r="I758" s="14"/>
      <c r="K758" s="14"/>
      <c r="AB758" s="1"/>
    </row>
    <row r="759" customFormat="false" ht="15" hidden="false" customHeight="false" outlineLevel="0" collapsed="false">
      <c r="G759" s="15"/>
      <c r="I759" s="14"/>
      <c r="K759" s="14"/>
      <c r="AB759" s="1"/>
    </row>
    <row r="760" customFormat="false" ht="15" hidden="false" customHeight="false" outlineLevel="0" collapsed="false">
      <c r="G760" s="15"/>
      <c r="I760" s="14"/>
      <c r="K760" s="14"/>
      <c r="AB760" s="1"/>
    </row>
    <row r="761" customFormat="false" ht="15" hidden="false" customHeight="false" outlineLevel="0" collapsed="false">
      <c r="G761" s="15"/>
      <c r="I761" s="14"/>
      <c r="K761" s="14"/>
      <c r="AB761" s="1"/>
    </row>
    <row r="762" customFormat="false" ht="15" hidden="false" customHeight="false" outlineLevel="0" collapsed="false">
      <c r="G762" s="15"/>
      <c r="I762" s="14"/>
      <c r="K762" s="14"/>
      <c r="AB762" s="1"/>
    </row>
    <row r="763" customFormat="false" ht="15" hidden="false" customHeight="false" outlineLevel="0" collapsed="false">
      <c r="G763" s="14"/>
      <c r="I763" s="15"/>
      <c r="K763" s="14"/>
      <c r="AB763" s="1"/>
    </row>
    <row r="764" customFormat="false" ht="15" hidden="false" customHeight="false" outlineLevel="0" collapsed="false">
      <c r="G764" s="14"/>
      <c r="I764" s="15"/>
      <c r="K764" s="14"/>
      <c r="AB764" s="1"/>
    </row>
    <row r="765" customFormat="false" ht="15" hidden="false" customHeight="false" outlineLevel="0" collapsed="false">
      <c r="G765" s="15"/>
      <c r="I765" s="14"/>
      <c r="K765" s="14"/>
      <c r="AB765" s="1"/>
    </row>
    <row r="766" customFormat="false" ht="15" hidden="false" customHeight="false" outlineLevel="0" collapsed="false">
      <c r="G766" s="14"/>
      <c r="I766" s="15"/>
      <c r="K766" s="14"/>
      <c r="AB766" s="1"/>
    </row>
    <row r="767" customFormat="false" ht="15" hidden="false" customHeight="false" outlineLevel="0" collapsed="false">
      <c r="G767" s="14"/>
      <c r="I767" s="15"/>
      <c r="K767" s="14"/>
      <c r="AB767" s="1"/>
    </row>
    <row r="768" customFormat="false" ht="15" hidden="false" customHeight="false" outlineLevel="0" collapsed="false">
      <c r="G768" s="15"/>
      <c r="I768" s="14"/>
      <c r="K768" s="14"/>
      <c r="AB768" s="1"/>
    </row>
    <row r="769" customFormat="false" ht="15" hidden="false" customHeight="false" outlineLevel="0" collapsed="false">
      <c r="G769" s="15"/>
      <c r="I769" s="14"/>
      <c r="K769" s="14"/>
      <c r="AB769" s="1"/>
    </row>
    <row r="770" customFormat="false" ht="15" hidden="false" customHeight="false" outlineLevel="0" collapsed="false">
      <c r="G770" s="15"/>
      <c r="I770" s="14"/>
      <c r="K770" s="14"/>
      <c r="AB770" s="1"/>
    </row>
    <row r="771" customFormat="false" ht="15" hidden="false" customHeight="false" outlineLevel="0" collapsed="false">
      <c r="G771" s="15"/>
      <c r="I771" s="14"/>
      <c r="K771" s="14"/>
      <c r="AB771" s="1"/>
    </row>
    <row r="772" customFormat="false" ht="15" hidden="false" customHeight="false" outlineLevel="0" collapsed="false">
      <c r="G772" s="15"/>
      <c r="I772" s="14"/>
      <c r="K772" s="14"/>
      <c r="AB772" s="1"/>
    </row>
    <row r="773" customFormat="false" ht="15" hidden="false" customHeight="false" outlineLevel="0" collapsed="false">
      <c r="G773" s="15"/>
      <c r="I773" s="14"/>
      <c r="K773" s="15"/>
      <c r="AB773" s="1"/>
    </row>
    <row r="774" customFormat="false" ht="15" hidden="false" customHeight="false" outlineLevel="0" collapsed="false">
      <c r="G774" s="14"/>
      <c r="I774" s="15"/>
      <c r="K774" s="15"/>
      <c r="AB774" s="1"/>
    </row>
    <row r="775" customFormat="false" ht="15" hidden="false" customHeight="false" outlineLevel="0" collapsed="false">
      <c r="G775" s="14"/>
      <c r="I775" s="15"/>
      <c r="K775" s="14"/>
      <c r="AB775" s="1"/>
    </row>
    <row r="776" customFormat="false" ht="15" hidden="false" customHeight="false" outlineLevel="0" collapsed="false">
      <c r="G776" s="14"/>
      <c r="I776" s="15"/>
      <c r="K776" s="15"/>
      <c r="AB776" s="1"/>
    </row>
    <row r="777" customFormat="false" ht="15" hidden="false" customHeight="false" outlineLevel="0" collapsed="false">
      <c r="G777" s="15"/>
      <c r="I777" s="14"/>
      <c r="K777" s="14"/>
      <c r="AB777" s="1"/>
    </row>
    <row r="778" customFormat="false" ht="15" hidden="false" customHeight="false" outlineLevel="0" collapsed="false">
      <c r="G778" s="14"/>
      <c r="I778" s="15"/>
      <c r="K778" s="14"/>
      <c r="AB778" s="1"/>
    </row>
    <row r="779" customFormat="false" ht="15" hidden="false" customHeight="false" outlineLevel="0" collapsed="false">
      <c r="G779" s="15"/>
      <c r="I779" s="14"/>
      <c r="K779" s="14"/>
      <c r="AB779" s="1"/>
    </row>
    <row r="780" customFormat="false" ht="15" hidden="false" customHeight="false" outlineLevel="0" collapsed="false">
      <c r="G780" s="15"/>
      <c r="I780" s="14"/>
      <c r="K780" s="14"/>
      <c r="AB780" s="1"/>
    </row>
    <row r="781" customFormat="false" ht="15" hidden="false" customHeight="false" outlineLevel="0" collapsed="false">
      <c r="G781" s="15"/>
      <c r="I781" s="14"/>
      <c r="K781" s="14"/>
      <c r="AB781" s="1"/>
    </row>
    <row r="782" customFormat="false" ht="15" hidden="false" customHeight="false" outlineLevel="0" collapsed="false">
      <c r="G782" s="15"/>
      <c r="I782" s="14"/>
      <c r="K782" s="14"/>
      <c r="AB782" s="1"/>
    </row>
    <row r="783" customFormat="false" ht="15" hidden="false" customHeight="false" outlineLevel="0" collapsed="false">
      <c r="G783" s="15"/>
      <c r="I783" s="15"/>
      <c r="K783" s="14"/>
      <c r="AB783" s="1"/>
    </row>
    <row r="784" customFormat="false" ht="15" hidden="false" customHeight="false" outlineLevel="0" collapsed="false">
      <c r="G784" s="14"/>
      <c r="I784" s="15"/>
      <c r="K784" s="14"/>
      <c r="AB784" s="1"/>
    </row>
    <row r="785" customFormat="false" ht="15" hidden="false" customHeight="false" outlineLevel="0" collapsed="false">
      <c r="G785" s="14"/>
      <c r="I785" s="15"/>
      <c r="K785" s="14"/>
      <c r="AB785" s="1"/>
    </row>
    <row r="786" customFormat="false" ht="15" hidden="false" customHeight="false" outlineLevel="0" collapsed="false">
      <c r="C786" s="31"/>
      <c r="D786" s="31"/>
      <c r="F786" s="31"/>
      <c r="G786" s="33"/>
      <c r="H786" s="31"/>
      <c r="I786" s="32"/>
      <c r="J786" s="31"/>
      <c r="K786" s="33"/>
      <c r="AB786" s="31"/>
    </row>
    <row r="787" customFormat="false" ht="15" hidden="false" customHeight="false" outlineLevel="0" collapsed="false">
      <c r="G787" s="14"/>
      <c r="I787" s="15"/>
      <c r="K787" s="14"/>
      <c r="AB787" s="1"/>
    </row>
    <row r="788" customFormat="false" ht="15" hidden="false" customHeight="false" outlineLevel="0" collapsed="false">
      <c r="G788" s="14"/>
      <c r="I788" s="15"/>
      <c r="K788" s="14"/>
      <c r="AB788" s="1"/>
    </row>
    <row r="789" customFormat="false" ht="15" hidden="false" customHeight="false" outlineLevel="0" collapsed="false">
      <c r="G789" s="15"/>
      <c r="I789" s="15"/>
      <c r="K789" s="14"/>
      <c r="AB789" s="1"/>
    </row>
    <row r="790" customFormat="false" ht="15" hidden="false" customHeight="false" outlineLevel="0" collapsed="false">
      <c r="G790" s="15"/>
      <c r="I790" s="14"/>
      <c r="K790" s="14"/>
      <c r="AB790" s="1"/>
    </row>
    <row r="791" customFormat="false" ht="15" hidden="false" customHeight="false" outlineLevel="0" collapsed="false">
      <c r="G791" s="14"/>
      <c r="I791" s="15"/>
      <c r="K791" s="15"/>
      <c r="AB791" s="1"/>
    </row>
    <row r="792" customFormat="false" ht="15" hidden="false" customHeight="false" outlineLevel="0" collapsed="false">
      <c r="G792" s="15"/>
      <c r="I792" s="14"/>
      <c r="K792" s="14"/>
      <c r="AB792" s="1"/>
    </row>
    <row r="793" customFormat="false" ht="15" hidden="false" customHeight="false" outlineLevel="0" collapsed="false">
      <c r="G793" s="15"/>
      <c r="I793" s="14"/>
      <c r="K793" s="14"/>
      <c r="AB793" s="1"/>
    </row>
    <row r="794" customFormat="false" ht="15" hidden="false" customHeight="false" outlineLevel="0" collapsed="false">
      <c r="G794" s="15"/>
      <c r="I794" s="14"/>
      <c r="K794" s="14"/>
      <c r="AB794" s="1"/>
    </row>
    <row r="795" customFormat="false" ht="15" hidden="false" customHeight="false" outlineLevel="0" collapsed="false">
      <c r="G795" s="14"/>
      <c r="I795" s="15"/>
      <c r="K795" s="14"/>
      <c r="AB795" s="1"/>
    </row>
    <row r="796" customFormat="false" ht="15" hidden="false" customHeight="false" outlineLevel="0" collapsed="false">
      <c r="G796" s="14"/>
      <c r="I796" s="15"/>
      <c r="K796" s="14"/>
      <c r="AB796" s="1"/>
    </row>
    <row r="797" customFormat="false" ht="15" hidden="false" customHeight="false" outlineLevel="0" collapsed="false">
      <c r="G797" s="15"/>
      <c r="I797" s="14"/>
      <c r="K797" s="14"/>
      <c r="AB797" s="1"/>
    </row>
    <row r="798" customFormat="false" ht="15" hidden="false" customHeight="false" outlineLevel="0" collapsed="false">
      <c r="G798" s="14"/>
      <c r="I798" s="15"/>
      <c r="K798" s="15"/>
      <c r="AB798" s="1"/>
    </row>
    <row r="799" customFormat="false" ht="15" hidden="false" customHeight="false" outlineLevel="0" collapsed="false">
      <c r="G799" s="15"/>
      <c r="I799" s="14"/>
      <c r="K799" s="14"/>
      <c r="AB799" s="1"/>
    </row>
    <row r="800" customFormat="false" ht="15" hidden="false" customHeight="false" outlineLevel="0" collapsed="false">
      <c r="G800" s="15"/>
      <c r="I800" s="14"/>
      <c r="K800" s="14"/>
      <c r="AB800" s="1"/>
    </row>
    <row r="801" customFormat="false" ht="15" hidden="false" customHeight="false" outlineLevel="0" collapsed="false">
      <c r="G801" s="14"/>
      <c r="I801" s="15"/>
      <c r="K801" s="14"/>
      <c r="AB801" s="1"/>
    </row>
    <row r="802" customFormat="false" ht="15" hidden="false" customHeight="false" outlineLevel="0" collapsed="false">
      <c r="G802" s="15"/>
      <c r="I802" s="15"/>
      <c r="K802" s="14"/>
      <c r="AB802" s="1"/>
    </row>
    <row r="803" customFormat="false" ht="15" hidden="false" customHeight="false" outlineLevel="0" collapsed="false">
      <c r="G803" s="15"/>
      <c r="I803" s="14"/>
      <c r="K803" s="14"/>
      <c r="AB803" s="1"/>
    </row>
    <row r="804" customFormat="false" ht="15" hidden="false" customHeight="false" outlineLevel="0" collapsed="false">
      <c r="G804" s="15"/>
      <c r="I804" s="14"/>
      <c r="K804" s="14"/>
      <c r="AB804" s="1"/>
    </row>
    <row r="805" customFormat="false" ht="15" hidden="false" customHeight="false" outlineLevel="0" collapsed="false">
      <c r="G805" s="15"/>
      <c r="I805" s="14"/>
      <c r="K805" s="14"/>
      <c r="AB805" s="1"/>
    </row>
    <row r="806" customFormat="false" ht="15" hidden="false" customHeight="false" outlineLevel="0" collapsed="false">
      <c r="C806" s="31"/>
      <c r="D806" s="31"/>
      <c r="F806" s="31"/>
      <c r="G806" s="32"/>
      <c r="H806" s="31"/>
      <c r="I806" s="32"/>
      <c r="J806" s="31"/>
      <c r="K806" s="33"/>
      <c r="AB806" s="31"/>
    </row>
    <row r="807" customFormat="false" ht="15" hidden="false" customHeight="false" outlineLevel="0" collapsed="false">
      <c r="G807" s="15"/>
      <c r="I807" s="14"/>
      <c r="K807" s="14"/>
      <c r="AB807" s="1"/>
    </row>
    <row r="808" customFormat="false" ht="15" hidden="false" customHeight="false" outlineLevel="0" collapsed="false">
      <c r="G808" s="14"/>
      <c r="I808" s="15"/>
      <c r="K808" s="15"/>
      <c r="AB808" s="1"/>
    </row>
    <row r="809" customFormat="false" ht="15" hidden="false" customHeight="false" outlineLevel="0" collapsed="false">
      <c r="G809" s="15"/>
      <c r="I809" s="14"/>
      <c r="K809" s="14"/>
      <c r="AB809" s="1"/>
    </row>
    <row r="810" customFormat="false" ht="15" hidden="false" customHeight="false" outlineLevel="0" collapsed="false">
      <c r="G810" s="15"/>
      <c r="I810" s="15"/>
      <c r="K810" s="14"/>
      <c r="AB810" s="1"/>
    </row>
    <row r="811" customFormat="false" ht="15" hidden="false" customHeight="false" outlineLevel="0" collapsed="false">
      <c r="G811" s="15"/>
      <c r="I811" s="14"/>
      <c r="K811" s="14"/>
      <c r="AB811" s="1"/>
    </row>
    <row r="812" customFormat="false" ht="15" hidden="false" customHeight="false" outlineLevel="0" collapsed="false">
      <c r="G812" s="14"/>
      <c r="I812" s="15"/>
      <c r="K812" s="14"/>
      <c r="AB812" s="1"/>
    </row>
    <row r="813" customFormat="false" ht="15" hidden="false" customHeight="false" outlineLevel="0" collapsed="false">
      <c r="G813" s="15"/>
      <c r="I813" s="14"/>
      <c r="K813" s="15"/>
      <c r="AB813" s="1"/>
    </row>
    <row r="814" customFormat="false" ht="15" hidden="false" customHeight="false" outlineLevel="0" collapsed="false">
      <c r="G814" s="14"/>
      <c r="I814" s="15"/>
      <c r="K814" s="14"/>
      <c r="AB814" s="1"/>
    </row>
    <row r="815" customFormat="false" ht="15" hidden="false" customHeight="false" outlineLevel="0" collapsed="false">
      <c r="G815" s="14"/>
      <c r="I815" s="15"/>
      <c r="K815" s="15"/>
      <c r="AB815" s="1"/>
    </row>
    <row r="816" customFormat="false" ht="15" hidden="false" customHeight="false" outlineLevel="0" collapsed="false">
      <c r="G816" s="14"/>
      <c r="I816" s="15"/>
      <c r="K816" s="14"/>
      <c r="AB816" s="1"/>
    </row>
    <row r="817" customFormat="false" ht="15" hidden="false" customHeight="false" outlineLevel="0" collapsed="false">
      <c r="G817" s="14"/>
      <c r="I817" s="15"/>
      <c r="K817" s="14"/>
      <c r="AB817" s="1"/>
    </row>
    <row r="818" customFormat="false" ht="15" hidden="false" customHeight="false" outlineLevel="0" collapsed="false">
      <c r="G818" s="15"/>
      <c r="I818" s="14"/>
      <c r="K818" s="14"/>
      <c r="AB818" s="1"/>
    </row>
    <row r="819" customFormat="false" ht="15" hidden="false" customHeight="false" outlineLevel="0" collapsed="false">
      <c r="G819" s="15"/>
      <c r="I819" s="14"/>
      <c r="K819" s="14"/>
      <c r="AB819" s="1"/>
    </row>
    <row r="820" customFormat="false" ht="15" hidden="false" customHeight="false" outlineLevel="0" collapsed="false">
      <c r="G820" s="15"/>
      <c r="I820" s="14"/>
      <c r="K820" s="14"/>
      <c r="AB820" s="1"/>
    </row>
    <row r="821" customFormat="false" ht="15" hidden="false" customHeight="false" outlineLevel="0" collapsed="false">
      <c r="G821" s="15"/>
      <c r="I821" s="14"/>
      <c r="K821" s="14"/>
      <c r="AB821" s="1"/>
    </row>
    <row r="822" customFormat="false" ht="15" hidden="false" customHeight="false" outlineLevel="0" collapsed="false">
      <c r="G822" s="15"/>
      <c r="I822" s="14"/>
      <c r="K822" s="14"/>
      <c r="AB822" s="1"/>
    </row>
    <row r="823" customFormat="false" ht="15" hidden="false" customHeight="false" outlineLevel="0" collapsed="false">
      <c r="G823" s="14"/>
      <c r="I823" s="15"/>
      <c r="K823" s="15"/>
      <c r="AB823" s="1"/>
    </row>
    <row r="824" customFormat="false" ht="15" hidden="false" customHeight="false" outlineLevel="0" collapsed="false">
      <c r="G824" s="15"/>
      <c r="I824" s="14"/>
      <c r="K824" s="15"/>
      <c r="AB824" s="1"/>
    </row>
    <row r="825" customFormat="false" ht="15" hidden="false" customHeight="false" outlineLevel="0" collapsed="false">
      <c r="G825" s="14"/>
      <c r="I825" s="15"/>
      <c r="K825" s="14"/>
      <c r="AB825" s="1"/>
    </row>
    <row r="826" customFormat="false" ht="15" hidden="false" customHeight="false" outlineLevel="0" collapsed="false">
      <c r="G826" s="14"/>
      <c r="I826" s="15"/>
      <c r="K826" s="14"/>
      <c r="AB826" s="1"/>
    </row>
    <row r="827" customFormat="false" ht="15" hidden="false" customHeight="false" outlineLevel="0" collapsed="false">
      <c r="G827" s="14"/>
      <c r="I827" s="15"/>
      <c r="K827" s="15"/>
      <c r="AB827" s="1"/>
    </row>
    <row r="828" customFormat="false" ht="15" hidden="false" customHeight="false" outlineLevel="0" collapsed="false">
      <c r="G828" s="14"/>
      <c r="I828" s="15"/>
      <c r="K828" s="14"/>
      <c r="AB828" s="1"/>
    </row>
    <row r="829" customFormat="false" ht="15" hidden="false" customHeight="false" outlineLevel="0" collapsed="false">
      <c r="G829" s="15"/>
      <c r="I829" s="14"/>
      <c r="K829" s="14"/>
      <c r="AB829" s="1"/>
    </row>
    <row r="830" customFormat="false" ht="15" hidden="false" customHeight="false" outlineLevel="0" collapsed="false">
      <c r="G830" s="15"/>
      <c r="I830" s="14"/>
      <c r="K830" s="14"/>
      <c r="AB830" s="1"/>
    </row>
    <row r="831" customFormat="false" ht="15" hidden="false" customHeight="false" outlineLevel="0" collapsed="false">
      <c r="G831" s="15"/>
      <c r="I831" s="14"/>
      <c r="K831" s="14"/>
      <c r="AB831" s="1"/>
    </row>
    <row r="832" customFormat="false" ht="15" hidden="false" customHeight="false" outlineLevel="0" collapsed="false">
      <c r="G832" s="14"/>
      <c r="I832" s="15"/>
      <c r="K832" s="14"/>
      <c r="AB832" s="1"/>
    </row>
    <row r="833" customFormat="false" ht="15" hidden="false" customHeight="false" outlineLevel="0" collapsed="false">
      <c r="G833" s="14"/>
      <c r="I833" s="15"/>
      <c r="K833" s="14"/>
      <c r="AB833" s="1"/>
    </row>
    <row r="834" customFormat="false" ht="15" hidden="false" customHeight="false" outlineLevel="0" collapsed="false">
      <c r="C834" s="31"/>
      <c r="D834" s="31"/>
      <c r="F834" s="31"/>
      <c r="G834" s="33"/>
      <c r="H834" s="31"/>
      <c r="I834" s="32"/>
      <c r="J834" s="31"/>
      <c r="K834" s="33"/>
      <c r="AB834" s="31"/>
    </row>
    <row r="835" customFormat="false" ht="15" hidden="false" customHeight="false" outlineLevel="0" collapsed="false">
      <c r="G835" s="15"/>
      <c r="I835" s="14"/>
      <c r="K835" s="14"/>
      <c r="AB835" s="1"/>
    </row>
    <row r="836" customFormat="false" ht="15" hidden="false" customHeight="false" outlineLevel="0" collapsed="false">
      <c r="G836" s="14"/>
      <c r="I836" s="15"/>
      <c r="K836" s="14"/>
      <c r="AB836" s="1"/>
    </row>
    <row r="837" customFormat="false" ht="15" hidden="false" customHeight="false" outlineLevel="0" collapsed="false">
      <c r="G837" s="15"/>
      <c r="I837" s="15"/>
      <c r="K837" s="14"/>
      <c r="AB837" s="1"/>
    </row>
    <row r="838" customFormat="false" ht="15" hidden="false" customHeight="false" outlineLevel="0" collapsed="false">
      <c r="G838" s="14"/>
      <c r="I838" s="15"/>
      <c r="K838" s="14"/>
      <c r="AB838" s="1"/>
    </row>
    <row r="839" customFormat="false" ht="15" hidden="false" customHeight="false" outlineLevel="0" collapsed="false">
      <c r="G839" s="15"/>
      <c r="I839" s="14"/>
      <c r="K839" s="14"/>
      <c r="AB839" s="1"/>
    </row>
    <row r="840" customFormat="false" ht="15" hidden="false" customHeight="false" outlineLevel="0" collapsed="false">
      <c r="G840" s="15"/>
      <c r="I840" s="14"/>
      <c r="K840" s="14"/>
      <c r="AB840" s="1"/>
    </row>
    <row r="841" customFormat="false" ht="15" hidden="false" customHeight="false" outlineLevel="0" collapsed="false">
      <c r="G841" s="15"/>
      <c r="I841" s="14"/>
      <c r="K841" s="14"/>
      <c r="AB841" s="1"/>
    </row>
    <row r="842" customFormat="false" ht="15" hidden="false" customHeight="false" outlineLevel="0" collapsed="false">
      <c r="G842" s="15"/>
      <c r="I842" s="14"/>
      <c r="K842" s="14"/>
      <c r="AB842" s="1"/>
    </row>
    <row r="843" customFormat="false" ht="15" hidden="false" customHeight="false" outlineLevel="0" collapsed="false">
      <c r="G843" s="15"/>
      <c r="I843" s="14"/>
      <c r="K843" s="14"/>
      <c r="AB843" s="1"/>
    </row>
    <row r="844" customFormat="false" ht="15" hidden="false" customHeight="false" outlineLevel="0" collapsed="false">
      <c r="G844" s="14"/>
      <c r="I844" s="14"/>
      <c r="K844" s="15"/>
      <c r="AB844" s="1"/>
    </row>
    <row r="845" customFormat="false" ht="15" hidden="false" customHeight="false" outlineLevel="0" collapsed="false">
      <c r="G845" s="15"/>
      <c r="I845" s="14"/>
      <c r="K845" s="14"/>
      <c r="AB845" s="1"/>
    </row>
    <row r="846" customFormat="false" ht="15" hidden="false" customHeight="false" outlineLevel="0" collapsed="false">
      <c r="G846" s="14"/>
      <c r="I846" s="15"/>
      <c r="K846" s="14"/>
      <c r="AB846" s="1"/>
    </row>
    <row r="847" customFormat="false" ht="15" hidden="false" customHeight="false" outlineLevel="0" collapsed="false">
      <c r="G847" s="15"/>
      <c r="I847" s="14"/>
      <c r="K847" s="14"/>
      <c r="AB847" s="1"/>
    </row>
    <row r="848" customFormat="false" ht="15" hidden="false" customHeight="false" outlineLevel="0" collapsed="false">
      <c r="G848" s="14"/>
      <c r="I848" s="15"/>
      <c r="K848" s="14"/>
      <c r="AB848" s="1"/>
    </row>
    <row r="849" customFormat="false" ht="15" hidden="false" customHeight="false" outlineLevel="0" collapsed="false">
      <c r="G849" s="14"/>
      <c r="I849" s="15"/>
      <c r="K849" s="14"/>
      <c r="AB849" s="1"/>
    </row>
    <row r="850" customFormat="false" ht="15" hidden="false" customHeight="false" outlineLevel="0" collapsed="false">
      <c r="G850" s="15"/>
      <c r="I850" s="14"/>
      <c r="K850" s="14"/>
      <c r="AB850" s="1"/>
    </row>
    <row r="851" customFormat="false" ht="15" hidden="false" customHeight="false" outlineLevel="0" collapsed="false">
      <c r="G851" s="14"/>
      <c r="I851" s="15"/>
      <c r="K851" s="14"/>
      <c r="AB851" s="1"/>
    </row>
    <row r="852" customFormat="false" ht="15" hidden="false" customHeight="false" outlineLevel="0" collapsed="false">
      <c r="G852" s="15"/>
      <c r="I852" s="14"/>
      <c r="K852" s="15"/>
      <c r="AB852" s="1"/>
    </row>
    <row r="853" customFormat="false" ht="15" hidden="false" customHeight="false" outlineLevel="0" collapsed="false">
      <c r="G853" s="15"/>
      <c r="I853" s="14"/>
      <c r="K853" s="14"/>
      <c r="AB853" s="1"/>
    </row>
    <row r="854" customFormat="false" ht="15" hidden="false" customHeight="false" outlineLevel="0" collapsed="false">
      <c r="G854" s="15"/>
      <c r="I854" s="14"/>
      <c r="K854" s="14"/>
      <c r="AB854" s="1"/>
    </row>
    <row r="855" customFormat="false" ht="15" hidden="false" customHeight="false" outlineLevel="0" collapsed="false">
      <c r="G855" s="15"/>
      <c r="I855" s="14"/>
      <c r="K855" s="14"/>
      <c r="AB855" s="1"/>
    </row>
    <row r="856" customFormat="false" ht="15" hidden="false" customHeight="false" outlineLevel="0" collapsed="false">
      <c r="G856" s="15"/>
      <c r="I856" s="14"/>
      <c r="K856" s="14"/>
      <c r="AB856" s="1"/>
    </row>
    <row r="857" customFormat="false" ht="15" hidden="false" customHeight="false" outlineLevel="0" collapsed="false">
      <c r="G857" s="14"/>
      <c r="I857" s="15"/>
      <c r="K857" s="14"/>
      <c r="AB857" s="1"/>
    </row>
    <row r="858" customFormat="false" ht="15" hidden="false" customHeight="false" outlineLevel="0" collapsed="false">
      <c r="G858" s="15"/>
      <c r="I858" s="14"/>
      <c r="K858" s="14"/>
      <c r="AB858" s="1"/>
    </row>
    <row r="859" customFormat="false" ht="15" hidden="false" customHeight="false" outlineLevel="0" collapsed="false">
      <c r="G859" s="14"/>
      <c r="I859" s="15"/>
      <c r="K859" s="14"/>
      <c r="AB859" s="1"/>
    </row>
    <row r="860" customFormat="false" ht="15" hidden="false" customHeight="false" outlineLevel="0" collapsed="false">
      <c r="G860" s="14"/>
      <c r="I860" s="15"/>
      <c r="K860" s="15"/>
      <c r="AB860" s="1"/>
    </row>
    <row r="861" customFormat="false" ht="15" hidden="false" customHeight="false" outlineLevel="0" collapsed="false">
      <c r="G861" s="15"/>
      <c r="I861" s="14"/>
      <c r="K861" s="14"/>
      <c r="AB861" s="1"/>
    </row>
    <row r="862" customFormat="false" ht="15" hidden="false" customHeight="false" outlineLevel="0" collapsed="false">
      <c r="G862" s="14"/>
      <c r="I862" s="15"/>
      <c r="K862" s="14"/>
      <c r="AB862" s="1"/>
    </row>
    <row r="863" customFormat="false" ht="15" hidden="false" customHeight="false" outlineLevel="0" collapsed="false">
      <c r="G863" s="15"/>
      <c r="I863" s="14"/>
      <c r="K863" s="15"/>
      <c r="AB863" s="1"/>
    </row>
    <row r="864" customFormat="false" ht="15" hidden="false" customHeight="false" outlineLevel="0" collapsed="false">
      <c r="G864" s="15"/>
      <c r="I864" s="14"/>
      <c r="K864" s="14"/>
      <c r="AB864" s="1"/>
    </row>
    <row r="865" customFormat="false" ht="15" hidden="false" customHeight="false" outlineLevel="0" collapsed="false">
      <c r="G865" s="14"/>
      <c r="I865" s="15"/>
      <c r="K865" s="14"/>
      <c r="AB865" s="1"/>
    </row>
    <row r="866" customFormat="false" ht="15" hidden="false" customHeight="false" outlineLevel="0" collapsed="false">
      <c r="G866" s="15"/>
      <c r="I866" s="14"/>
      <c r="K866" s="14"/>
      <c r="AB866" s="1"/>
    </row>
    <row r="867" customFormat="false" ht="15" hidden="false" customHeight="false" outlineLevel="0" collapsed="false">
      <c r="G867" s="14"/>
      <c r="I867" s="15"/>
      <c r="K867" s="14"/>
      <c r="AB867" s="1"/>
    </row>
    <row r="868" customFormat="false" ht="15" hidden="false" customHeight="false" outlineLevel="0" collapsed="false">
      <c r="G868" s="15"/>
      <c r="I868" s="15"/>
      <c r="K868" s="14"/>
      <c r="AB868" s="1"/>
    </row>
    <row r="869" customFormat="false" ht="15" hidden="false" customHeight="false" outlineLevel="0" collapsed="false">
      <c r="G869" s="15"/>
      <c r="I869" s="15"/>
      <c r="K869" s="14"/>
      <c r="AB869" s="1"/>
    </row>
    <row r="870" customFormat="false" ht="15" hidden="false" customHeight="false" outlineLevel="0" collapsed="false">
      <c r="G870" s="15"/>
      <c r="I870" s="14"/>
      <c r="K870" s="14"/>
      <c r="AB870" s="1"/>
    </row>
    <row r="871" customFormat="false" ht="15" hidden="false" customHeight="false" outlineLevel="0" collapsed="false">
      <c r="G871" s="14"/>
      <c r="I871" s="15"/>
      <c r="K871" s="14"/>
      <c r="AB871" s="1"/>
    </row>
    <row r="872" customFormat="false" ht="15" hidden="false" customHeight="false" outlineLevel="0" collapsed="false">
      <c r="G872" s="14"/>
      <c r="I872" s="15"/>
      <c r="K872" s="14"/>
      <c r="AB872" s="1"/>
    </row>
    <row r="873" customFormat="false" ht="15" hidden="false" customHeight="false" outlineLevel="0" collapsed="false">
      <c r="G873" s="15"/>
      <c r="I873" s="14"/>
      <c r="K873" s="14"/>
      <c r="AB873" s="1"/>
    </row>
    <row r="874" customFormat="false" ht="15" hidden="false" customHeight="false" outlineLevel="0" collapsed="false">
      <c r="C874" s="31"/>
      <c r="D874" s="31"/>
      <c r="F874" s="31"/>
      <c r="G874" s="32"/>
      <c r="H874" s="31"/>
      <c r="I874" s="33"/>
      <c r="J874" s="31"/>
      <c r="K874" s="33"/>
      <c r="AB874" s="31"/>
    </row>
    <row r="875" customFormat="false" ht="15" hidden="false" customHeight="false" outlineLevel="0" collapsed="false">
      <c r="G875" s="15"/>
      <c r="I875" s="14"/>
      <c r="K875" s="14"/>
      <c r="AB875" s="1"/>
    </row>
    <row r="876" customFormat="false" ht="15" hidden="false" customHeight="false" outlineLevel="0" collapsed="false">
      <c r="G876" s="15"/>
      <c r="I876" s="14"/>
      <c r="K876" s="15"/>
      <c r="AB876" s="1"/>
    </row>
    <row r="877" customFormat="false" ht="15" hidden="false" customHeight="false" outlineLevel="0" collapsed="false">
      <c r="G877" s="15"/>
      <c r="I877" s="15"/>
      <c r="K877" s="14"/>
      <c r="AB877" s="1"/>
    </row>
    <row r="878" customFormat="false" ht="15" hidden="false" customHeight="false" outlineLevel="0" collapsed="false">
      <c r="G878" s="14"/>
      <c r="I878" s="15"/>
      <c r="K878" s="15"/>
      <c r="AB878" s="1"/>
    </row>
    <row r="879" customFormat="false" ht="15" hidden="false" customHeight="false" outlineLevel="0" collapsed="false">
      <c r="G879" s="15"/>
      <c r="I879" s="14"/>
      <c r="K879" s="14"/>
      <c r="AB879" s="1"/>
    </row>
    <row r="880" customFormat="false" ht="15" hidden="false" customHeight="false" outlineLevel="0" collapsed="false">
      <c r="G880" s="14"/>
      <c r="I880" s="15"/>
      <c r="K880" s="15"/>
      <c r="AB880" s="1"/>
    </row>
    <row r="881" customFormat="false" ht="15" hidden="false" customHeight="false" outlineLevel="0" collapsed="false">
      <c r="G881" s="14"/>
      <c r="I881" s="15"/>
      <c r="K881" s="14"/>
      <c r="AB881" s="1"/>
    </row>
    <row r="882" customFormat="false" ht="15" hidden="false" customHeight="false" outlineLevel="0" collapsed="false">
      <c r="G882" s="15"/>
      <c r="I882" s="15"/>
      <c r="K882" s="14"/>
      <c r="AB882" s="1"/>
    </row>
    <row r="883" customFormat="false" ht="15" hidden="false" customHeight="false" outlineLevel="0" collapsed="false">
      <c r="G883" s="14"/>
      <c r="I883" s="15"/>
      <c r="K883" s="14"/>
      <c r="AB883" s="1"/>
    </row>
    <row r="884" customFormat="false" ht="15" hidden="false" customHeight="false" outlineLevel="0" collapsed="false">
      <c r="G884" s="15"/>
      <c r="I884" s="14"/>
      <c r="K884" s="14"/>
      <c r="AB884" s="1"/>
    </row>
    <row r="885" customFormat="false" ht="15" hidden="false" customHeight="false" outlineLevel="0" collapsed="false">
      <c r="G885" s="14"/>
      <c r="I885" s="15"/>
      <c r="K885" s="14"/>
      <c r="AB885" s="1"/>
    </row>
    <row r="886" customFormat="false" ht="15" hidden="false" customHeight="false" outlineLevel="0" collapsed="false">
      <c r="G886" s="14"/>
      <c r="I886" s="15"/>
      <c r="K886" s="15"/>
      <c r="AB886" s="1"/>
    </row>
    <row r="887" customFormat="false" ht="15" hidden="false" customHeight="false" outlineLevel="0" collapsed="false">
      <c r="G887" s="15"/>
      <c r="I887" s="14"/>
      <c r="K887" s="15"/>
      <c r="AB887" s="1"/>
    </row>
    <row r="888" customFormat="false" ht="15" hidden="false" customHeight="false" outlineLevel="0" collapsed="false">
      <c r="G888" s="15"/>
      <c r="I888" s="15"/>
      <c r="K888" s="14"/>
      <c r="AB888" s="1"/>
    </row>
    <row r="889" customFormat="false" ht="15" hidden="false" customHeight="false" outlineLevel="0" collapsed="false">
      <c r="C889" s="31"/>
      <c r="D889" s="31"/>
      <c r="F889" s="31"/>
      <c r="G889" s="32"/>
      <c r="H889" s="31"/>
      <c r="I889" s="33"/>
      <c r="J889" s="31"/>
      <c r="K889" s="33"/>
      <c r="AB889" s="31"/>
    </row>
    <row r="890" customFormat="false" ht="15" hidden="false" customHeight="false" outlineLevel="0" collapsed="false">
      <c r="G890" s="15"/>
      <c r="I890" s="15"/>
      <c r="K890" s="14"/>
      <c r="AB890" s="1"/>
    </row>
    <row r="891" customFormat="false" ht="15" hidden="false" customHeight="false" outlineLevel="0" collapsed="false">
      <c r="G891" s="15"/>
      <c r="I891" s="14"/>
      <c r="K891" s="15"/>
      <c r="AB891" s="1"/>
    </row>
    <row r="892" customFormat="false" ht="15" hidden="false" customHeight="false" outlineLevel="0" collapsed="false">
      <c r="G892" s="15"/>
      <c r="I892" s="14"/>
      <c r="K892" s="14"/>
      <c r="AB892" s="1"/>
    </row>
    <row r="893" customFormat="false" ht="15" hidden="false" customHeight="false" outlineLevel="0" collapsed="false">
      <c r="G893" s="14"/>
      <c r="I893" s="15"/>
      <c r="K893" s="15"/>
      <c r="AB893" s="1"/>
    </row>
    <row r="894" customFormat="false" ht="15" hidden="false" customHeight="false" outlineLevel="0" collapsed="false">
      <c r="G894" s="14"/>
      <c r="I894" s="15"/>
      <c r="K894" s="15"/>
      <c r="AB894" s="1"/>
    </row>
    <row r="895" customFormat="false" ht="15" hidden="false" customHeight="false" outlineLevel="0" collapsed="false">
      <c r="G895" s="15"/>
      <c r="I895" s="15"/>
      <c r="K895" s="14"/>
      <c r="AB895" s="1"/>
    </row>
    <row r="896" customFormat="false" ht="15" hidden="false" customHeight="false" outlineLevel="0" collapsed="false">
      <c r="C896" s="31"/>
      <c r="D896" s="31"/>
      <c r="F896" s="31"/>
      <c r="G896" s="33"/>
      <c r="H896" s="31"/>
      <c r="I896" s="32"/>
      <c r="J896" s="31"/>
      <c r="K896" s="32"/>
      <c r="AB896" s="31"/>
    </row>
    <row r="897" customFormat="false" ht="15" hidden="false" customHeight="false" outlineLevel="0" collapsed="false">
      <c r="G897" s="15"/>
      <c r="I897" s="14"/>
      <c r="K897" s="14"/>
      <c r="AB897" s="1"/>
    </row>
    <row r="898" customFormat="false" ht="15" hidden="false" customHeight="false" outlineLevel="0" collapsed="false">
      <c r="G898" s="15"/>
      <c r="I898" s="14"/>
      <c r="K898" s="14"/>
      <c r="AB898" s="1"/>
    </row>
    <row r="899" customFormat="false" ht="15" hidden="false" customHeight="false" outlineLevel="0" collapsed="false">
      <c r="G899" s="15"/>
      <c r="I899" s="14"/>
      <c r="K899" s="14"/>
      <c r="AB899" s="1"/>
    </row>
    <row r="900" customFormat="false" ht="15" hidden="false" customHeight="false" outlineLevel="0" collapsed="false">
      <c r="G900" s="15"/>
      <c r="I900" s="14"/>
      <c r="K900" s="14"/>
      <c r="AB900" s="1"/>
    </row>
    <row r="901" customFormat="false" ht="15" hidden="false" customHeight="false" outlineLevel="0" collapsed="false">
      <c r="G901" s="15"/>
      <c r="I901" s="14"/>
      <c r="K901" s="14"/>
      <c r="AB901" s="1"/>
    </row>
    <row r="902" customFormat="false" ht="15" hidden="false" customHeight="false" outlineLevel="0" collapsed="false">
      <c r="G902" s="14"/>
      <c r="I902" s="15"/>
      <c r="K902" s="14"/>
      <c r="AB902" s="1"/>
    </row>
    <row r="903" customFormat="false" ht="15" hidden="false" customHeight="false" outlineLevel="0" collapsed="false">
      <c r="G903" s="14"/>
      <c r="I903" s="15"/>
      <c r="K903" s="14"/>
      <c r="AB903" s="1"/>
    </row>
    <row r="904" customFormat="false" ht="15" hidden="false" customHeight="false" outlineLevel="0" collapsed="false">
      <c r="G904" s="14"/>
      <c r="I904" s="14"/>
      <c r="K904" s="14"/>
      <c r="AB904" s="1"/>
    </row>
    <row r="905" customFormat="false" ht="15" hidden="false" customHeight="false" outlineLevel="0" collapsed="false">
      <c r="G905" s="15"/>
      <c r="I905" s="14"/>
      <c r="K905" s="14"/>
      <c r="AB905" s="1"/>
    </row>
    <row r="906" customFormat="false" ht="15" hidden="false" customHeight="false" outlineLevel="0" collapsed="false">
      <c r="G906" s="15"/>
      <c r="I906" s="14"/>
      <c r="K906" s="14"/>
      <c r="AB906" s="1"/>
    </row>
    <row r="907" customFormat="false" ht="15" hidden="false" customHeight="false" outlineLevel="0" collapsed="false">
      <c r="G907" s="15"/>
      <c r="I907" s="14"/>
      <c r="K907" s="14"/>
      <c r="AB907" s="1"/>
    </row>
    <row r="908" customFormat="false" ht="15" hidden="false" customHeight="false" outlineLevel="0" collapsed="false">
      <c r="G908" s="14"/>
      <c r="I908" s="15"/>
      <c r="K908" s="15"/>
      <c r="AB908" s="1"/>
    </row>
    <row r="909" customFormat="false" ht="15" hidden="false" customHeight="false" outlineLevel="0" collapsed="false">
      <c r="G909" s="14"/>
      <c r="I909" s="15"/>
      <c r="K909" s="14"/>
      <c r="AB909" s="1"/>
    </row>
    <row r="910" customFormat="false" ht="15" hidden="false" customHeight="false" outlineLevel="0" collapsed="false">
      <c r="G910" s="15"/>
      <c r="I910" s="14"/>
      <c r="K910" s="14"/>
      <c r="AB910" s="1"/>
    </row>
    <row r="911" customFormat="false" ht="15" hidden="false" customHeight="false" outlineLevel="0" collapsed="false">
      <c r="G911" s="14"/>
      <c r="I911" s="15"/>
      <c r="K911" s="15"/>
      <c r="AB911" s="1"/>
    </row>
    <row r="912" customFormat="false" ht="15" hidden="false" customHeight="false" outlineLevel="0" collapsed="false">
      <c r="G912" s="14"/>
      <c r="I912" s="15"/>
      <c r="K912" s="14"/>
      <c r="AB912" s="1"/>
    </row>
    <row r="913" customFormat="false" ht="15" hidden="false" customHeight="false" outlineLevel="0" collapsed="false">
      <c r="G913" s="15"/>
      <c r="I913" s="15"/>
      <c r="K913" s="14"/>
      <c r="AB913" s="1"/>
    </row>
    <row r="914" customFormat="false" ht="15" hidden="false" customHeight="false" outlineLevel="0" collapsed="false">
      <c r="G914" s="14"/>
      <c r="I914" s="15"/>
      <c r="K914" s="14"/>
      <c r="AB914" s="1"/>
    </row>
    <row r="915" customFormat="false" ht="15" hidden="false" customHeight="false" outlineLevel="0" collapsed="false">
      <c r="G915" s="15"/>
      <c r="I915" s="14"/>
      <c r="K915" s="14"/>
      <c r="AB915" s="1"/>
    </row>
    <row r="916" customFormat="false" ht="15" hidden="false" customHeight="false" outlineLevel="0" collapsed="false">
      <c r="G916" s="14"/>
      <c r="I916" s="15"/>
      <c r="K916" s="14"/>
      <c r="AB916" s="1"/>
    </row>
    <row r="917" customFormat="false" ht="15" hidden="false" customHeight="false" outlineLevel="0" collapsed="false">
      <c r="G917" s="14"/>
      <c r="I917" s="15"/>
      <c r="K917" s="14"/>
      <c r="AB917" s="1"/>
    </row>
    <row r="918" customFormat="false" ht="15" hidden="false" customHeight="false" outlineLevel="0" collapsed="false">
      <c r="G918" s="14"/>
      <c r="I918" s="14"/>
      <c r="K918" s="14"/>
      <c r="AB918" s="1"/>
    </row>
    <row r="919" customFormat="false" ht="15" hidden="false" customHeight="false" outlineLevel="0" collapsed="false">
      <c r="C919" s="31"/>
      <c r="D919" s="31"/>
      <c r="F919" s="31"/>
      <c r="G919" s="32"/>
      <c r="H919" s="31"/>
      <c r="I919" s="32"/>
      <c r="J919" s="31"/>
      <c r="K919" s="33"/>
      <c r="AB919" s="31"/>
    </row>
    <row r="920" customFormat="false" ht="15" hidden="false" customHeight="false" outlineLevel="0" collapsed="false">
      <c r="G920" s="15"/>
      <c r="I920" s="14"/>
      <c r="K920" s="14"/>
      <c r="AB920" s="1"/>
    </row>
    <row r="921" customFormat="false" ht="15" hidden="false" customHeight="false" outlineLevel="0" collapsed="false">
      <c r="G921" s="15"/>
      <c r="I921" s="14"/>
      <c r="K921" s="14"/>
      <c r="AB921" s="1"/>
    </row>
    <row r="922" customFormat="false" ht="15" hidden="false" customHeight="false" outlineLevel="0" collapsed="false">
      <c r="G922" s="14"/>
      <c r="I922" s="15"/>
      <c r="K922" s="14"/>
      <c r="AB922" s="1"/>
    </row>
    <row r="923" customFormat="false" ht="15" hidden="false" customHeight="false" outlineLevel="0" collapsed="false">
      <c r="G923" s="15"/>
      <c r="I923" s="15"/>
      <c r="K923" s="14"/>
      <c r="AB923" s="1"/>
    </row>
    <row r="924" customFormat="false" ht="15" hidden="false" customHeight="false" outlineLevel="0" collapsed="false">
      <c r="G924" s="15"/>
      <c r="I924" s="15"/>
      <c r="K924" s="14"/>
      <c r="AB924" s="1"/>
    </row>
    <row r="925" customFormat="false" ht="15" hidden="false" customHeight="false" outlineLevel="0" collapsed="false">
      <c r="G925" s="15"/>
      <c r="I925" s="14"/>
      <c r="K925" s="14"/>
      <c r="AB925" s="1"/>
    </row>
    <row r="926" customFormat="false" ht="15" hidden="false" customHeight="false" outlineLevel="0" collapsed="false">
      <c r="G926" s="14"/>
      <c r="I926" s="15"/>
      <c r="K926" s="15"/>
      <c r="AB926" s="1"/>
    </row>
    <row r="927" customFormat="false" ht="15" hidden="false" customHeight="false" outlineLevel="0" collapsed="false">
      <c r="G927" s="14"/>
      <c r="I927" s="15"/>
      <c r="K927" s="14"/>
      <c r="AB927" s="1"/>
    </row>
    <row r="928" customFormat="false" ht="15" hidden="false" customHeight="false" outlineLevel="0" collapsed="false">
      <c r="G928" s="15"/>
      <c r="I928" s="14"/>
      <c r="K928" s="14"/>
      <c r="AB928" s="1"/>
    </row>
    <row r="929" customFormat="false" ht="15" hidden="false" customHeight="false" outlineLevel="0" collapsed="false">
      <c r="G929" s="15"/>
      <c r="I929" s="15"/>
      <c r="K929" s="14"/>
      <c r="AB929" s="1"/>
    </row>
    <row r="930" customFormat="false" ht="15" hidden="false" customHeight="false" outlineLevel="0" collapsed="false">
      <c r="G930" s="14"/>
      <c r="I930" s="15"/>
      <c r="K930" s="14"/>
      <c r="AB930" s="1"/>
    </row>
    <row r="931" customFormat="false" ht="15" hidden="false" customHeight="false" outlineLevel="0" collapsed="false">
      <c r="G931" s="15"/>
      <c r="I931" s="14"/>
      <c r="K931" s="14"/>
      <c r="AB931" s="1"/>
    </row>
    <row r="932" customFormat="false" ht="15" hidden="false" customHeight="false" outlineLevel="0" collapsed="false">
      <c r="G932" s="15"/>
      <c r="I932" s="14"/>
      <c r="K932" s="14"/>
      <c r="AB932" s="1"/>
    </row>
    <row r="933" customFormat="false" ht="15" hidden="false" customHeight="false" outlineLevel="0" collapsed="false">
      <c r="G933" s="14"/>
      <c r="I933" s="14"/>
      <c r="K933" s="14"/>
      <c r="AB933" s="1"/>
    </row>
    <row r="934" customFormat="false" ht="15" hidden="false" customHeight="false" outlineLevel="0" collapsed="false">
      <c r="G934" s="15"/>
      <c r="I934" s="14"/>
      <c r="K934" s="14"/>
      <c r="AB934" s="1"/>
    </row>
    <row r="935" customFormat="false" ht="15" hidden="false" customHeight="false" outlineLevel="0" collapsed="false">
      <c r="G935" s="14"/>
      <c r="I935" s="15"/>
      <c r="K935" s="14"/>
      <c r="AB935" s="1"/>
    </row>
    <row r="936" customFormat="false" ht="15" hidden="false" customHeight="false" outlineLevel="0" collapsed="false">
      <c r="G936" s="14"/>
      <c r="I936" s="15"/>
      <c r="K936" s="14"/>
      <c r="AB936" s="1"/>
    </row>
    <row r="937" customFormat="false" ht="15" hidden="false" customHeight="false" outlineLevel="0" collapsed="false">
      <c r="G937" s="14"/>
      <c r="I937" s="15"/>
      <c r="K937" s="15"/>
      <c r="AB937" s="1"/>
    </row>
    <row r="938" customFormat="false" ht="15" hidden="false" customHeight="false" outlineLevel="0" collapsed="false">
      <c r="G938" s="15"/>
      <c r="I938" s="14"/>
      <c r="K938" s="15"/>
      <c r="AB938" s="1"/>
    </row>
    <row r="939" customFormat="false" ht="15" hidden="false" customHeight="false" outlineLevel="0" collapsed="false">
      <c r="G939" s="14"/>
      <c r="I939" s="15"/>
      <c r="K939" s="15"/>
      <c r="AB939" s="1"/>
    </row>
    <row r="940" customFormat="false" ht="15" hidden="false" customHeight="false" outlineLevel="0" collapsed="false">
      <c r="G940" s="15"/>
      <c r="I940" s="15"/>
      <c r="K940" s="14"/>
      <c r="AB940" s="1"/>
    </row>
    <row r="941" customFormat="false" ht="15" hidden="false" customHeight="false" outlineLevel="0" collapsed="false">
      <c r="G941" s="14"/>
      <c r="I941" s="15"/>
      <c r="K941" s="15"/>
      <c r="AB941" s="1"/>
    </row>
    <row r="942" customFormat="false" ht="15" hidden="false" customHeight="false" outlineLevel="0" collapsed="false">
      <c r="G942" s="15"/>
      <c r="I942" s="14"/>
      <c r="K942" s="14"/>
      <c r="AB942" s="1"/>
    </row>
    <row r="943" customFormat="false" ht="15" hidden="false" customHeight="false" outlineLevel="0" collapsed="false">
      <c r="G943" s="15"/>
      <c r="I943" s="14"/>
      <c r="K943" s="14"/>
      <c r="AB943" s="1"/>
    </row>
    <row r="944" customFormat="false" ht="15" hidden="false" customHeight="false" outlineLevel="0" collapsed="false">
      <c r="G944" s="15"/>
      <c r="I944" s="15"/>
      <c r="K944" s="14"/>
      <c r="AB944" s="1"/>
    </row>
    <row r="945" customFormat="false" ht="15" hidden="false" customHeight="false" outlineLevel="0" collapsed="false">
      <c r="G945" s="15"/>
      <c r="I945" s="15"/>
      <c r="K945" s="14"/>
      <c r="AB945" s="1"/>
    </row>
    <row r="946" customFormat="false" ht="15" hidden="false" customHeight="false" outlineLevel="0" collapsed="false">
      <c r="G946" s="14"/>
      <c r="I946" s="15"/>
      <c r="K946" s="14"/>
      <c r="AB946" s="1"/>
    </row>
    <row r="947" customFormat="false" ht="15" hidden="false" customHeight="false" outlineLevel="0" collapsed="false">
      <c r="G947" s="14"/>
      <c r="I947" s="15"/>
      <c r="K947" s="14"/>
      <c r="AB947" s="1"/>
    </row>
    <row r="948" customFormat="false" ht="15" hidden="false" customHeight="false" outlineLevel="0" collapsed="false">
      <c r="G948" s="14"/>
      <c r="I948" s="15"/>
      <c r="K948" s="14"/>
      <c r="AB948" s="1"/>
    </row>
    <row r="949" customFormat="false" ht="15" hidden="false" customHeight="false" outlineLevel="0" collapsed="false">
      <c r="G949" s="15"/>
      <c r="I949" s="14"/>
      <c r="K949" s="14"/>
      <c r="AB949" s="1"/>
    </row>
    <row r="950" customFormat="false" ht="15" hidden="false" customHeight="false" outlineLevel="0" collapsed="false">
      <c r="G950" s="15"/>
      <c r="I950" s="14"/>
      <c r="K950" s="14"/>
      <c r="AB950" s="1"/>
    </row>
    <row r="951" customFormat="false" ht="15" hidden="false" customHeight="false" outlineLevel="0" collapsed="false">
      <c r="G951" s="15"/>
      <c r="I951" s="14"/>
      <c r="K951" s="14"/>
      <c r="AB951" s="1"/>
    </row>
    <row r="952" customFormat="false" ht="15" hidden="false" customHeight="false" outlineLevel="0" collapsed="false">
      <c r="G952" s="15"/>
      <c r="I952" s="14"/>
      <c r="K952" s="14"/>
      <c r="AB952" s="1"/>
    </row>
    <row r="953" customFormat="false" ht="15" hidden="false" customHeight="false" outlineLevel="0" collapsed="false">
      <c r="G953" s="14"/>
      <c r="I953" s="14"/>
      <c r="K953" s="14"/>
      <c r="AB953" s="1"/>
    </row>
    <row r="954" customFormat="false" ht="15" hidden="false" customHeight="false" outlineLevel="0" collapsed="false">
      <c r="G954" s="15"/>
      <c r="I954" s="14"/>
      <c r="K954" s="15"/>
      <c r="AB954" s="1"/>
    </row>
    <row r="955" customFormat="false" ht="15" hidden="false" customHeight="false" outlineLevel="0" collapsed="false">
      <c r="G955" s="14"/>
      <c r="I955" s="15"/>
      <c r="K955" s="14"/>
      <c r="AB955" s="1"/>
    </row>
    <row r="956" customFormat="false" ht="15" hidden="false" customHeight="false" outlineLevel="0" collapsed="false">
      <c r="G956" s="14"/>
      <c r="I956" s="15"/>
      <c r="K956" s="14"/>
      <c r="AB956" s="1"/>
    </row>
    <row r="957" customFormat="false" ht="15" hidden="false" customHeight="false" outlineLevel="0" collapsed="false">
      <c r="G957" s="14"/>
      <c r="I957" s="15"/>
      <c r="K957" s="14"/>
      <c r="AB957" s="1"/>
    </row>
    <row r="958" customFormat="false" ht="15" hidden="false" customHeight="false" outlineLevel="0" collapsed="false">
      <c r="G958" s="15"/>
      <c r="I958" s="14"/>
      <c r="K958" s="15"/>
      <c r="AB958" s="1"/>
    </row>
    <row r="959" customFormat="false" ht="15" hidden="false" customHeight="false" outlineLevel="0" collapsed="false">
      <c r="G959" s="15"/>
      <c r="I959" s="14"/>
      <c r="K959" s="14"/>
      <c r="AB959" s="1"/>
    </row>
    <row r="960" customFormat="false" ht="15" hidden="false" customHeight="false" outlineLevel="0" collapsed="false">
      <c r="G960" s="14"/>
      <c r="I960" s="15"/>
      <c r="K960" s="15"/>
      <c r="AB960" s="1"/>
    </row>
    <row r="961" customFormat="false" ht="15" hidden="false" customHeight="false" outlineLevel="0" collapsed="false">
      <c r="G961" s="15"/>
      <c r="I961" s="14"/>
      <c r="K961" s="14"/>
      <c r="AB961" s="1"/>
    </row>
    <row r="962" customFormat="false" ht="15" hidden="false" customHeight="false" outlineLevel="0" collapsed="false">
      <c r="G962" s="15"/>
      <c r="I962" s="14"/>
      <c r="K962" s="14"/>
      <c r="AB962" s="1"/>
    </row>
    <row r="963" customFormat="false" ht="15" hidden="false" customHeight="false" outlineLevel="0" collapsed="false">
      <c r="G963" s="15"/>
      <c r="I963" s="14"/>
      <c r="K963" s="14"/>
      <c r="AB963" s="1"/>
    </row>
    <row r="964" customFormat="false" ht="15" hidden="false" customHeight="false" outlineLevel="0" collapsed="false">
      <c r="G964" s="14"/>
      <c r="I964" s="15"/>
      <c r="K964" s="15"/>
      <c r="AB964" s="1"/>
    </row>
    <row r="965" customFormat="false" ht="15" hidden="false" customHeight="false" outlineLevel="0" collapsed="false">
      <c r="G965" s="15"/>
      <c r="I965" s="14"/>
      <c r="K965" s="14"/>
      <c r="AB965" s="1"/>
    </row>
    <row r="966" customFormat="false" ht="15" hidden="false" customHeight="false" outlineLevel="0" collapsed="false">
      <c r="G966" s="15"/>
      <c r="I966" s="14"/>
      <c r="K966" s="14"/>
      <c r="AB966" s="1"/>
    </row>
    <row r="967" customFormat="false" ht="15" hidden="false" customHeight="false" outlineLevel="0" collapsed="false">
      <c r="G967" s="15"/>
      <c r="I967" s="14"/>
      <c r="K967" s="14"/>
      <c r="AB967" s="1"/>
    </row>
    <row r="968" customFormat="false" ht="15" hidden="false" customHeight="false" outlineLevel="0" collapsed="false">
      <c r="G968" s="15"/>
      <c r="I968" s="14"/>
      <c r="K968" s="14"/>
      <c r="AB968" s="1"/>
    </row>
    <row r="969" customFormat="false" ht="15" hidden="false" customHeight="false" outlineLevel="0" collapsed="false">
      <c r="G969" s="14"/>
      <c r="I969" s="15"/>
      <c r="K969" s="15"/>
      <c r="AB969" s="1"/>
    </row>
    <row r="970" customFormat="false" ht="15" hidden="false" customHeight="false" outlineLevel="0" collapsed="false">
      <c r="G970" s="14"/>
      <c r="I970" s="15"/>
      <c r="K970" s="14"/>
      <c r="AB970" s="1"/>
    </row>
    <row r="971" customFormat="false" ht="15" hidden="false" customHeight="false" outlineLevel="0" collapsed="false">
      <c r="G971" s="15"/>
      <c r="I971" s="15"/>
      <c r="K971" s="14"/>
      <c r="AB971" s="1"/>
    </row>
    <row r="972" customFormat="false" ht="15" hidden="false" customHeight="false" outlineLevel="0" collapsed="false">
      <c r="G972" s="15"/>
      <c r="I972" s="14"/>
      <c r="K972" s="14"/>
      <c r="AB972" s="1"/>
    </row>
    <row r="973" customFormat="false" ht="15" hidden="false" customHeight="false" outlineLevel="0" collapsed="false">
      <c r="G973" s="14"/>
      <c r="I973" s="15"/>
      <c r="K973" s="14"/>
      <c r="AB973" s="1"/>
    </row>
    <row r="974" customFormat="false" ht="15" hidden="false" customHeight="false" outlineLevel="0" collapsed="false">
      <c r="G974" s="15"/>
      <c r="I974" s="14"/>
      <c r="K974" s="14"/>
      <c r="AB974" s="1"/>
    </row>
    <row r="975" customFormat="false" ht="15" hidden="false" customHeight="false" outlineLevel="0" collapsed="false">
      <c r="G975" s="14"/>
      <c r="I975" s="15"/>
      <c r="K975" s="14"/>
      <c r="AB975" s="1"/>
    </row>
    <row r="976" customFormat="false" ht="15" hidden="false" customHeight="false" outlineLevel="0" collapsed="false">
      <c r="G976" s="14"/>
      <c r="I976" s="15"/>
      <c r="K976" s="14"/>
      <c r="AB976" s="1"/>
    </row>
    <row r="977" customFormat="false" ht="15" hidden="false" customHeight="false" outlineLevel="0" collapsed="false">
      <c r="G977" s="15"/>
      <c r="I977" s="14"/>
      <c r="K977" s="14"/>
      <c r="AB977" s="1"/>
    </row>
    <row r="978" customFormat="false" ht="15" hidden="false" customHeight="false" outlineLevel="0" collapsed="false">
      <c r="G978" s="14"/>
      <c r="I978" s="15"/>
      <c r="K978" s="15"/>
      <c r="AB978" s="1"/>
    </row>
    <row r="979" customFormat="false" ht="15" hidden="false" customHeight="false" outlineLevel="0" collapsed="false">
      <c r="G979" s="15"/>
      <c r="I979" s="14"/>
      <c r="K979" s="14"/>
      <c r="AB979" s="1"/>
    </row>
    <row r="980" customFormat="false" ht="15" hidden="false" customHeight="false" outlineLevel="0" collapsed="false">
      <c r="C980" s="31"/>
      <c r="D980" s="31"/>
      <c r="F980" s="31"/>
      <c r="G980" s="32"/>
      <c r="H980" s="31"/>
      <c r="I980" s="33"/>
      <c r="J980" s="31"/>
      <c r="K980" s="33"/>
      <c r="AB980" s="31"/>
    </row>
    <row r="981" customFormat="false" ht="15" hidden="false" customHeight="false" outlineLevel="0" collapsed="false">
      <c r="G981" s="14"/>
      <c r="I981" s="15"/>
      <c r="K981" s="14"/>
      <c r="AB981" s="1"/>
    </row>
    <row r="982" customFormat="false" ht="15" hidden="false" customHeight="false" outlineLevel="0" collapsed="false">
      <c r="G982" s="14"/>
      <c r="I982" s="15"/>
      <c r="K982" s="14"/>
      <c r="AB982" s="1"/>
    </row>
    <row r="983" customFormat="false" ht="15" hidden="false" customHeight="false" outlineLevel="0" collapsed="false">
      <c r="G983" s="15"/>
      <c r="I983" s="14"/>
      <c r="K983" s="15"/>
      <c r="AB983" s="1"/>
    </row>
    <row r="984" customFormat="false" ht="15" hidden="false" customHeight="false" outlineLevel="0" collapsed="false">
      <c r="G984" s="14"/>
      <c r="I984" s="15"/>
      <c r="K984" s="14"/>
      <c r="AB984" s="1"/>
    </row>
    <row r="985" customFormat="false" ht="15" hidden="false" customHeight="false" outlineLevel="0" collapsed="false">
      <c r="G985" s="14"/>
      <c r="I985" s="15"/>
      <c r="K985" s="15"/>
      <c r="AB985" s="1"/>
    </row>
    <row r="986" customFormat="false" ht="15" hidden="false" customHeight="false" outlineLevel="0" collapsed="false">
      <c r="G986" s="14"/>
      <c r="I986" s="15"/>
      <c r="K986" s="14"/>
      <c r="AB986" s="1"/>
    </row>
    <row r="987" customFormat="false" ht="15" hidden="false" customHeight="false" outlineLevel="0" collapsed="false">
      <c r="G987" s="15"/>
      <c r="I987" s="14"/>
      <c r="K987" s="14"/>
      <c r="AB987" s="1"/>
    </row>
    <row r="988" customFormat="false" ht="15" hidden="false" customHeight="false" outlineLevel="0" collapsed="false">
      <c r="G988" s="15"/>
      <c r="I988" s="14"/>
      <c r="K988" s="14"/>
      <c r="AB988" s="1"/>
    </row>
    <row r="989" customFormat="false" ht="15" hidden="false" customHeight="false" outlineLevel="0" collapsed="false">
      <c r="G989" s="15"/>
      <c r="I989" s="14"/>
      <c r="K989" s="14"/>
      <c r="AB989" s="1"/>
    </row>
    <row r="990" customFormat="false" ht="15" hidden="false" customHeight="false" outlineLevel="0" collapsed="false">
      <c r="G990" s="14"/>
      <c r="I990" s="15"/>
      <c r="K990" s="14"/>
      <c r="AB990" s="1"/>
    </row>
    <row r="991" customFormat="false" ht="15" hidden="false" customHeight="false" outlineLevel="0" collapsed="false">
      <c r="G991" s="15"/>
      <c r="I991" s="14"/>
      <c r="K991" s="15"/>
      <c r="AB991" s="1"/>
    </row>
    <row r="992" customFormat="false" ht="15" hidden="false" customHeight="false" outlineLevel="0" collapsed="false">
      <c r="G992" s="14"/>
      <c r="I992" s="15"/>
      <c r="K992" s="14"/>
      <c r="AB992" s="1"/>
    </row>
    <row r="993" customFormat="false" ht="15" hidden="false" customHeight="false" outlineLevel="0" collapsed="false">
      <c r="G993" s="15"/>
      <c r="I993" s="15"/>
      <c r="K993" s="14"/>
      <c r="AB993" s="1"/>
    </row>
    <row r="994" customFormat="false" ht="15" hidden="false" customHeight="false" outlineLevel="0" collapsed="false">
      <c r="G994" s="14"/>
      <c r="I994" s="15"/>
      <c r="K994" s="14"/>
      <c r="AB994" s="1"/>
    </row>
    <row r="995" customFormat="false" ht="15" hidden="false" customHeight="false" outlineLevel="0" collapsed="false">
      <c r="G995" s="14"/>
      <c r="I995" s="15"/>
      <c r="K995" s="14"/>
      <c r="AB995" s="1"/>
    </row>
    <row r="996" customFormat="false" ht="15" hidden="false" customHeight="false" outlineLevel="0" collapsed="false">
      <c r="G996" s="15"/>
      <c r="I996" s="14"/>
      <c r="K996" s="14"/>
      <c r="AB996" s="1"/>
    </row>
    <row r="997" customFormat="false" ht="15" hidden="false" customHeight="false" outlineLevel="0" collapsed="false">
      <c r="G997" s="14"/>
      <c r="I997" s="15"/>
      <c r="K997" s="14"/>
      <c r="AB997" s="1"/>
    </row>
    <row r="998" customFormat="false" ht="15" hidden="false" customHeight="false" outlineLevel="0" collapsed="false">
      <c r="G998" s="15"/>
      <c r="I998" s="14"/>
      <c r="K998" s="14"/>
      <c r="AB998" s="1"/>
    </row>
    <row r="999" customFormat="false" ht="15" hidden="false" customHeight="false" outlineLevel="0" collapsed="false">
      <c r="G999" s="14"/>
      <c r="I999" s="15"/>
      <c r="K999" s="14"/>
      <c r="AB999" s="1"/>
    </row>
    <row r="1000" customFormat="false" ht="15" hidden="false" customHeight="false" outlineLevel="0" collapsed="false">
      <c r="G1000" s="15"/>
      <c r="I1000" s="14"/>
      <c r="K1000" s="14"/>
      <c r="AB1000" s="1"/>
    </row>
    <row r="1001" customFormat="false" ht="15" hidden="false" customHeight="false" outlineLevel="0" collapsed="false">
      <c r="G1001" s="14"/>
      <c r="I1001" s="15"/>
      <c r="K1001" s="14"/>
      <c r="AB1001" s="1"/>
    </row>
    <row r="1002" customFormat="false" ht="15" hidden="false" customHeight="false" outlineLevel="0" collapsed="false">
      <c r="G1002" s="14"/>
      <c r="I1002" s="15"/>
      <c r="K1002" s="14"/>
      <c r="AB1002" s="1"/>
    </row>
    <row r="1003" customFormat="false" ht="15" hidden="false" customHeight="false" outlineLevel="0" collapsed="false">
      <c r="G1003" s="14"/>
      <c r="I1003" s="15"/>
      <c r="K1003" s="14"/>
      <c r="AB1003" s="1"/>
    </row>
    <row r="1004" customFormat="false" ht="15" hidden="false" customHeight="false" outlineLevel="0" collapsed="false">
      <c r="G1004" s="14"/>
      <c r="I1004" s="15"/>
      <c r="K1004" s="14"/>
      <c r="AB1004" s="1"/>
    </row>
    <row r="1005" customFormat="false" ht="15" hidden="false" customHeight="false" outlineLevel="0" collapsed="false">
      <c r="G1005" s="15"/>
      <c r="I1005" s="14"/>
      <c r="K1005" s="14"/>
      <c r="AB1005" s="1"/>
    </row>
    <row r="1006" customFormat="false" ht="15" hidden="false" customHeight="false" outlineLevel="0" collapsed="false">
      <c r="G1006" s="15"/>
      <c r="I1006" s="14"/>
      <c r="K1006" s="14"/>
      <c r="AB1006" s="1"/>
    </row>
    <row r="1007" customFormat="false" ht="15" hidden="false" customHeight="false" outlineLevel="0" collapsed="false">
      <c r="G1007" s="15"/>
      <c r="I1007" s="14"/>
      <c r="K1007" s="14"/>
      <c r="AB1007" s="1"/>
    </row>
    <row r="1008" customFormat="false" ht="15" hidden="false" customHeight="false" outlineLevel="0" collapsed="false">
      <c r="G1008" s="14"/>
      <c r="I1008" s="15"/>
      <c r="K1008" s="14"/>
      <c r="AB1008" s="1"/>
    </row>
    <row r="1009" customFormat="false" ht="15" hidden="false" customHeight="false" outlineLevel="0" collapsed="false">
      <c r="G1009" s="15"/>
      <c r="I1009" s="14"/>
      <c r="K1009" s="14"/>
      <c r="AB1009" s="1"/>
    </row>
    <row r="1010" customFormat="false" ht="15" hidden="false" customHeight="false" outlineLevel="0" collapsed="false">
      <c r="G1010" s="15"/>
      <c r="I1010" s="14"/>
      <c r="K1010" s="14"/>
      <c r="AB1010" s="1"/>
    </row>
    <row r="1011" customFormat="false" ht="15" hidden="false" customHeight="false" outlineLevel="0" collapsed="false">
      <c r="G1011" s="14"/>
      <c r="I1011" s="15"/>
      <c r="K1011" s="14"/>
      <c r="AB1011" s="1"/>
    </row>
    <row r="1012" customFormat="false" ht="15" hidden="false" customHeight="false" outlineLevel="0" collapsed="false">
      <c r="G1012" s="15"/>
      <c r="I1012" s="14"/>
      <c r="K1012" s="14"/>
      <c r="AB1012" s="1"/>
    </row>
    <row r="1013" customFormat="false" ht="15" hidden="false" customHeight="false" outlineLevel="0" collapsed="false">
      <c r="G1013" s="14"/>
      <c r="I1013" s="15"/>
      <c r="K1013" s="14"/>
      <c r="AB1013" s="1"/>
    </row>
    <row r="1014" customFormat="false" ht="15" hidden="false" customHeight="false" outlineLevel="0" collapsed="false">
      <c r="G1014" s="14"/>
      <c r="I1014" s="15"/>
      <c r="K1014" s="15"/>
      <c r="AB1014" s="1"/>
    </row>
    <row r="1015" customFormat="false" ht="15" hidden="false" customHeight="false" outlineLevel="0" collapsed="false">
      <c r="G1015" s="15"/>
      <c r="I1015" s="14"/>
      <c r="K1015" s="14"/>
      <c r="AB1015" s="1"/>
    </row>
    <row r="1016" customFormat="false" ht="15" hidden="false" customHeight="false" outlineLevel="0" collapsed="false">
      <c r="G1016" s="15"/>
      <c r="I1016" s="14"/>
      <c r="K1016" s="14"/>
      <c r="AB1016" s="1"/>
    </row>
    <row r="1017" customFormat="false" ht="15" hidden="false" customHeight="false" outlineLevel="0" collapsed="false">
      <c r="G1017" s="14"/>
      <c r="I1017" s="15"/>
      <c r="K1017" s="14"/>
      <c r="AB1017" s="1"/>
    </row>
    <row r="1018" customFormat="false" ht="15" hidden="false" customHeight="false" outlineLevel="0" collapsed="false">
      <c r="G1018" s="15"/>
      <c r="I1018" s="14"/>
      <c r="K1018" s="14"/>
      <c r="AB1018" s="1"/>
    </row>
    <row r="1019" customFormat="false" ht="15" hidden="false" customHeight="false" outlineLevel="0" collapsed="false">
      <c r="G1019" s="14"/>
      <c r="I1019" s="15"/>
      <c r="K1019" s="14"/>
      <c r="AB1019" s="1"/>
    </row>
    <row r="1020" customFormat="false" ht="15" hidden="false" customHeight="false" outlineLevel="0" collapsed="false">
      <c r="G1020" s="15"/>
      <c r="I1020" s="14"/>
      <c r="K1020" s="14"/>
      <c r="AB1020" s="1"/>
    </row>
    <row r="1021" customFormat="false" ht="15" hidden="false" customHeight="false" outlineLevel="0" collapsed="false">
      <c r="G1021" s="14"/>
      <c r="I1021" s="15"/>
      <c r="K1021" s="14"/>
      <c r="AB1021" s="1"/>
    </row>
    <row r="1022" customFormat="false" ht="15" hidden="false" customHeight="false" outlineLevel="0" collapsed="false">
      <c r="G1022" s="14"/>
      <c r="I1022" s="15"/>
      <c r="K1022" s="14"/>
      <c r="AB1022" s="1"/>
    </row>
    <row r="1023" customFormat="false" ht="15" hidden="false" customHeight="false" outlineLevel="0" collapsed="false">
      <c r="G1023" s="14"/>
      <c r="I1023" s="15"/>
      <c r="K1023" s="14"/>
      <c r="AB1023" s="1"/>
    </row>
    <row r="1024" customFormat="false" ht="15" hidden="false" customHeight="false" outlineLevel="0" collapsed="false">
      <c r="G1024" s="15"/>
      <c r="I1024" s="14"/>
      <c r="K1024" s="14"/>
      <c r="AB1024" s="1"/>
    </row>
    <row r="1025" customFormat="false" ht="15" hidden="false" customHeight="false" outlineLevel="0" collapsed="false">
      <c r="G1025" s="15"/>
      <c r="I1025" s="15"/>
      <c r="K1025" s="14"/>
      <c r="AB1025" s="1"/>
    </row>
    <row r="1026" customFormat="false" ht="15" hidden="false" customHeight="false" outlineLevel="0" collapsed="false">
      <c r="G1026" s="15"/>
      <c r="I1026" s="14"/>
      <c r="K1026" s="14"/>
      <c r="AB1026" s="1"/>
    </row>
    <row r="1027" customFormat="false" ht="15" hidden="false" customHeight="false" outlineLevel="0" collapsed="false">
      <c r="G1027" s="14"/>
      <c r="I1027" s="15"/>
      <c r="K1027" s="14"/>
      <c r="AB1027" s="1"/>
    </row>
    <row r="1028" customFormat="false" ht="15" hidden="false" customHeight="false" outlineLevel="0" collapsed="false">
      <c r="G1028" s="14"/>
      <c r="I1028" s="15"/>
      <c r="K1028" s="15"/>
      <c r="AB1028" s="1"/>
    </row>
    <row r="1029" customFormat="false" ht="15" hidden="false" customHeight="false" outlineLevel="0" collapsed="false">
      <c r="G1029" s="15"/>
      <c r="I1029" s="14"/>
      <c r="K1029" s="14"/>
      <c r="AB1029" s="1"/>
    </row>
    <row r="1030" customFormat="false" ht="15" hidden="false" customHeight="false" outlineLevel="0" collapsed="false">
      <c r="G1030" s="14"/>
      <c r="I1030" s="15"/>
      <c r="K1030" s="15"/>
      <c r="AB1030" s="1"/>
    </row>
    <row r="1031" customFormat="false" ht="15" hidden="false" customHeight="false" outlineLevel="0" collapsed="false">
      <c r="G1031" s="14"/>
      <c r="I1031" s="15"/>
      <c r="K1031" s="14"/>
      <c r="AB1031" s="1"/>
    </row>
    <row r="1032" customFormat="false" ht="15" hidden="false" customHeight="false" outlineLevel="0" collapsed="false">
      <c r="G1032" s="15"/>
      <c r="I1032" s="14"/>
      <c r="K1032" s="14"/>
      <c r="AB1032" s="1"/>
    </row>
    <row r="1033" customFormat="false" ht="15" hidden="false" customHeight="false" outlineLevel="0" collapsed="false">
      <c r="G1033" s="14"/>
      <c r="I1033" s="15"/>
      <c r="K1033" s="14"/>
      <c r="AB1033" s="1"/>
    </row>
    <row r="1034" customFormat="false" ht="15" hidden="false" customHeight="false" outlineLevel="0" collapsed="false">
      <c r="G1034" s="14"/>
      <c r="I1034" s="15"/>
      <c r="K1034" s="14"/>
      <c r="AB1034" s="1"/>
    </row>
    <row r="1035" customFormat="false" ht="15" hidden="false" customHeight="false" outlineLevel="0" collapsed="false">
      <c r="G1035" s="15"/>
      <c r="I1035" s="14"/>
      <c r="K1035" s="14"/>
      <c r="AB1035" s="1"/>
    </row>
    <row r="1036" customFormat="false" ht="15" hidden="false" customHeight="false" outlineLevel="0" collapsed="false">
      <c r="G1036" s="15"/>
      <c r="I1036" s="14"/>
      <c r="K1036" s="14"/>
      <c r="AB1036" s="1"/>
    </row>
    <row r="1037" customFormat="false" ht="15" hidden="false" customHeight="false" outlineLevel="0" collapsed="false">
      <c r="G1037" s="14"/>
      <c r="I1037" s="15"/>
      <c r="K1037" s="14"/>
      <c r="AB1037" s="1"/>
    </row>
    <row r="1038" customFormat="false" ht="15" hidden="false" customHeight="false" outlineLevel="0" collapsed="false">
      <c r="G1038" s="14"/>
      <c r="I1038" s="15"/>
      <c r="K1038" s="14"/>
      <c r="AB1038" s="1"/>
    </row>
    <row r="1039" customFormat="false" ht="15" hidden="false" customHeight="false" outlineLevel="0" collapsed="false">
      <c r="G1039" s="15"/>
      <c r="I1039" s="14"/>
      <c r="K1039" s="14"/>
      <c r="AB1039" s="1"/>
    </row>
    <row r="1040" customFormat="false" ht="15" hidden="false" customHeight="false" outlineLevel="0" collapsed="false">
      <c r="G1040" s="15"/>
      <c r="I1040" s="15"/>
      <c r="K1040" s="14"/>
      <c r="AB1040" s="1"/>
    </row>
    <row r="1041" customFormat="false" ht="15" hidden="false" customHeight="false" outlineLevel="0" collapsed="false">
      <c r="G1041" s="14"/>
      <c r="I1041" s="15"/>
      <c r="K1041" s="14"/>
      <c r="AB1041" s="1"/>
    </row>
    <row r="1042" customFormat="false" ht="15" hidden="false" customHeight="false" outlineLevel="0" collapsed="false">
      <c r="G1042" s="15"/>
      <c r="I1042" s="14"/>
      <c r="K1042" s="14"/>
      <c r="AB1042" s="1"/>
    </row>
    <row r="1043" customFormat="false" ht="15" hidden="false" customHeight="false" outlineLevel="0" collapsed="false">
      <c r="G1043" s="14"/>
      <c r="I1043" s="15"/>
      <c r="K1043" s="14"/>
      <c r="AB1043" s="1"/>
    </row>
    <row r="1044" customFormat="false" ht="15" hidden="false" customHeight="false" outlineLevel="0" collapsed="false">
      <c r="G1044" s="15"/>
      <c r="I1044" s="15"/>
      <c r="K1044" s="14"/>
      <c r="AB1044" s="1"/>
    </row>
    <row r="1045" customFormat="false" ht="15" hidden="false" customHeight="false" outlineLevel="0" collapsed="false">
      <c r="G1045" s="14"/>
      <c r="I1045" s="15"/>
      <c r="K1045" s="14"/>
      <c r="AB1045" s="1"/>
    </row>
    <row r="1046" customFormat="false" ht="15" hidden="false" customHeight="false" outlineLevel="0" collapsed="false">
      <c r="G1046" s="14"/>
      <c r="I1046" s="15"/>
      <c r="K1046" s="14"/>
      <c r="AB1046" s="1"/>
    </row>
    <row r="1047" customFormat="false" ht="15" hidden="false" customHeight="false" outlineLevel="0" collapsed="false">
      <c r="G1047" s="14"/>
      <c r="I1047" s="15"/>
      <c r="K1047" s="14"/>
      <c r="AB1047" s="1"/>
    </row>
    <row r="1048" customFormat="false" ht="15" hidden="false" customHeight="false" outlineLevel="0" collapsed="false">
      <c r="G1048" s="14"/>
      <c r="I1048" s="15"/>
      <c r="K1048" s="14"/>
      <c r="AB1048" s="1"/>
    </row>
    <row r="1049" customFormat="false" ht="15" hidden="false" customHeight="false" outlineLevel="0" collapsed="false">
      <c r="G1049" s="15"/>
      <c r="I1049" s="15"/>
      <c r="K1049" s="14"/>
      <c r="AB1049" s="1"/>
    </row>
    <row r="1050" customFormat="false" ht="15" hidden="false" customHeight="false" outlineLevel="0" collapsed="false">
      <c r="G1050" s="14"/>
      <c r="I1050" s="15"/>
      <c r="K1050" s="14"/>
      <c r="AB1050" s="1"/>
    </row>
    <row r="1051" customFormat="false" ht="15" hidden="false" customHeight="false" outlineLevel="0" collapsed="false">
      <c r="G1051" s="15"/>
      <c r="I1051" s="14"/>
      <c r="K1051" s="14"/>
      <c r="AB1051" s="1"/>
    </row>
    <row r="1052" customFormat="false" ht="15" hidden="false" customHeight="false" outlineLevel="0" collapsed="false">
      <c r="G1052" s="15"/>
      <c r="I1052" s="14"/>
      <c r="K1052" s="14"/>
      <c r="AB1052" s="1"/>
    </row>
    <row r="1053" customFormat="false" ht="15" hidden="false" customHeight="false" outlineLevel="0" collapsed="false">
      <c r="G1053" s="15"/>
      <c r="I1053" s="14"/>
      <c r="K1053" s="14"/>
      <c r="AB1053" s="1"/>
    </row>
    <row r="1054" customFormat="false" ht="15" hidden="false" customHeight="false" outlineLevel="0" collapsed="false">
      <c r="G1054" s="14"/>
      <c r="I1054" s="15"/>
      <c r="K1054" s="14"/>
      <c r="AB1054" s="1"/>
    </row>
    <row r="1055" customFormat="false" ht="15" hidden="false" customHeight="false" outlineLevel="0" collapsed="false">
      <c r="G1055" s="14"/>
      <c r="I1055" s="15"/>
      <c r="K1055" s="14"/>
      <c r="AB1055" s="1"/>
    </row>
    <row r="1056" customFormat="false" ht="15" hidden="false" customHeight="false" outlineLevel="0" collapsed="false">
      <c r="G1056" s="15"/>
      <c r="I1056" s="14"/>
      <c r="K1056" s="14"/>
      <c r="AB1056" s="1"/>
    </row>
    <row r="1057" customFormat="false" ht="15" hidden="false" customHeight="false" outlineLevel="0" collapsed="false">
      <c r="G1057" s="15"/>
      <c r="I1057" s="14"/>
      <c r="K1057" s="14"/>
      <c r="AB1057" s="1"/>
    </row>
    <row r="1058" customFormat="false" ht="15" hidden="false" customHeight="false" outlineLevel="0" collapsed="false">
      <c r="G1058" s="15"/>
      <c r="I1058" s="14"/>
      <c r="K1058" s="14"/>
      <c r="AB1058" s="1"/>
    </row>
    <row r="1059" customFormat="false" ht="15" hidden="false" customHeight="false" outlineLevel="0" collapsed="false">
      <c r="G1059" s="15"/>
      <c r="I1059" s="15"/>
      <c r="K1059" s="14"/>
      <c r="AB1059" s="1"/>
    </row>
    <row r="1060" customFormat="false" ht="15" hidden="false" customHeight="false" outlineLevel="0" collapsed="false">
      <c r="G1060" s="15"/>
      <c r="I1060" s="14"/>
      <c r="K1060" s="14"/>
      <c r="AB1060" s="1"/>
    </row>
    <row r="1061" customFormat="false" ht="15" hidden="false" customHeight="false" outlineLevel="0" collapsed="false">
      <c r="G1061" s="14"/>
      <c r="I1061" s="15"/>
      <c r="K1061" s="15"/>
      <c r="AB1061" s="1"/>
    </row>
    <row r="1062" customFormat="false" ht="15" hidden="false" customHeight="false" outlineLevel="0" collapsed="false">
      <c r="G1062" s="15"/>
      <c r="I1062" s="14"/>
      <c r="K1062" s="14"/>
      <c r="AB1062" s="1"/>
    </row>
    <row r="1063" customFormat="false" ht="15" hidden="false" customHeight="false" outlineLevel="0" collapsed="false">
      <c r="G1063" s="15"/>
      <c r="I1063" s="14"/>
      <c r="K1063" s="14"/>
      <c r="AB1063" s="1"/>
    </row>
    <row r="1064" customFormat="false" ht="15" hidden="false" customHeight="false" outlineLevel="0" collapsed="false">
      <c r="G1064" s="14"/>
      <c r="I1064" s="15"/>
      <c r="K1064" s="14"/>
      <c r="AB1064" s="1"/>
    </row>
    <row r="1065" customFormat="false" ht="15" hidden="false" customHeight="false" outlineLevel="0" collapsed="false">
      <c r="G1065" s="15"/>
      <c r="I1065" s="14"/>
      <c r="K1065" s="14"/>
      <c r="AB1065" s="1"/>
    </row>
    <row r="1066" customFormat="false" ht="15" hidden="false" customHeight="false" outlineLevel="0" collapsed="false">
      <c r="G1066" s="14"/>
      <c r="I1066" s="15"/>
      <c r="K1066" s="14"/>
      <c r="AB1066" s="1"/>
    </row>
    <row r="1067" customFormat="false" ht="15" hidden="false" customHeight="false" outlineLevel="0" collapsed="false">
      <c r="G1067" s="14"/>
      <c r="I1067" s="15"/>
      <c r="K1067" s="14"/>
      <c r="AB1067" s="1"/>
    </row>
    <row r="1068" customFormat="false" ht="15" hidden="false" customHeight="false" outlineLevel="0" collapsed="false">
      <c r="G1068" s="15"/>
      <c r="I1068" s="15"/>
      <c r="K1068" s="14"/>
      <c r="AB1068" s="1"/>
    </row>
    <row r="1069" customFormat="false" ht="15" hidden="false" customHeight="false" outlineLevel="0" collapsed="false">
      <c r="G1069" s="15"/>
      <c r="I1069" s="14"/>
      <c r="K1069" s="14"/>
      <c r="AB1069" s="1"/>
    </row>
    <row r="1070" customFormat="false" ht="15" hidden="false" customHeight="false" outlineLevel="0" collapsed="false">
      <c r="G1070" s="14"/>
      <c r="I1070" s="15"/>
      <c r="K1070" s="14"/>
      <c r="AB1070" s="1"/>
    </row>
    <row r="1071" customFormat="false" ht="15" hidden="false" customHeight="false" outlineLevel="0" collapsed="false">
      <c r="G1071" s="14"/>
      <c r="I1071" s="15"/>
      <c r="K1071" s="14"/>
      <c r="AB1071" s="1"/>
    </row>
    <row r="1072" customFormat="false" ht="15" hidden="false" customHeight="false" outlineLevel="0" collapsed="false">
      <c r="C1072" s="31"/>
      <c r="D1072" s="31"/>
      <c r="F1072" s="31"/>
      <c r="G1072" s="33"/>
      <c r="H1072" s="31"/>
      <c r="I1072" s="32"/>
      <c r="J1072" s="31"/>
      <c r="K1072" s="32"/>
      <c r="AB1072" s="31"/>
    </row>
    <row r="1073" customFormat="false" ht="15" hidden="false" customHeight="false" outlineLevel="0" collapsed="false">
      <c r="G1073" s="15"/>
      <c r="I1073" s="14"/>
      <c r="K1073" s="14"/>
      <c r="AB1073" s="1"/>
    </row>
    <row r="1074" customFormat="false" ht="15" hidden="false" customHeight="false" outlineLevel="0" collapsed="false">
      <c r="G1074" s="14"/>
      <c r="I1074" s="15"/>
      <c r="K1074" s="14"/>
      <c r="AB1074" s="1"/>
    </row>
    <row r="1075" customFormat="false" ht="15" hidden="false" customHeight="false" outlineLevel="0" collapsed="false">
      <c r="C1075" s="31"/>
      <c r="D1075" s="31"/>
      <c r="F1075" s="31"/>
      <c r="G1075" s="33"/>
      <c r="H1075" s="31"/>
      <c r="I1075" s="32"/>
      <c r="J1075" s="31"/>
      <c r="K1075" s="32"/>
      <c r="AB1075" s="31"/>
    </row>
    <row r="1076" customFormat="false" ht="15" hidden="false" customHeight="false" outlineLevel="0" collapsed="false">
      <c r="G1076" s="14"/>
      <c r="I1076" s="15"/>
      <c r="K1076" s="14"/>
      <c r="AB1076" s="1"/>
    </row>
    <row r="1077" customFormat="false" ht="15" hidden="false" customHeight="false" outlineLevel="0" collapsed="false">
      <c r="G1077" s="15"/>
      <c r="I1077" s="15"/>
      <c r="K1077" s="14"/>
      <c r="AB1077" s="1"/>
    </row>
    <row r="1078" customFormat="false" ht="15" hidden="false" customHeight="false" outlineLevel="0" collapsed="false">
      <c r="G1078" s="15"/>
      <c r="I1078" s="14"/>
      <c r="K1078" s="14"/>
      <c r="AB1078" s="1"/>
    </row>
    <row r="1079" customFormat="false" ht="15" hidden="false" customHeight="false" outlineLevel="0" collapsed="false">
      <c r="G1079" s="15"/>
      <c r="I1079" s="14"/>
      <c r="K1079" s="14"/>
      <c r="AB1079" s="1"/>
    </row>
    <row r="1080" customFormat="false" ht="15" hidden="false" customHeight="false" outlineLevel="0" collapsed="false">
      <c r="G1080" s="14"/>
      <c r="I1080" s="15"/>
      <c r="K1080" s="14"/>
      <c r="AB1080" s="1"/>
    </row>
    <row r="1081" customFormat="false" ht="15" hidden="false" customHeight="false" outlineLevel="0" collapsed="false">
      <c r="G1081" s="15"/>
      <c r="I1081" s="15"/>
      <c r="K1081" s="14"/>
      <c r="AB1081" s="1"/>
    </row>
    <row r="1082" customFormat="false" ht="15" hidden="false" customHeight="false" outlineLevel="0" collapsed="false">
      <c r="G1082" s="15"/>
      <c r="I1082" s="14"/>
      <c r="K1082" s="15"/>
      <c r="AB1082" s="1"/>
    </row>
    <row r="1083" customFormat="false" ht="15" hidden="false" customHeight="false" outlineLevel="0" collapsed="false">
      <c r="C1083" s="31"/>
      <c r="D1083" s="31"/>
      <c r="F1083" s="31"/>
      <c r="G1083" s="32"/>
      <c r="H1083" s="31"/>
      <c r="I1083" s="33"/>
      <c r="J1083" s="31"/>
      <c r="K1083" s="33"/>
      <c r="AB1083" s="31"/>
    </row>
    <row r="1084" customFormat="false" ht="15" hidden="false" customHeight="false" outlineLevel="0" collapsed="false">
      <c r="G1084" s="14"/>
      <c r="I1084" s="15"/>
      <c r="K1084" s="14"/>
      <c r="AB1084" s="1"/>
    </row>
    <row r="1085" customFormat="false" ht="15" hidden="false" customHeight="false" outlineLevel="0" collapsed="false">
      <c r="G1085" s="14"/>
      <c r="I1085" s="15"/>
      <c r="K1085" s="14"/>
      <c r="AB1085" s="1"/>
    </row>
    <row r="1086" customFormat="false" ht="15" hidden="false" customHeight="false" outlineLevel="0" collapsed="false">
      <c r="G1086" s="15"/>
      <c r="I1086" s="14"/>
      <c r="K1086" s="14"/>
      <c r="AB1086" s="1"/>
    </row>
    <row r="1087" customFormat="false" ht="15" hidden="false" customHeight="false" outlineLevel="0" collapsed="false">
      <c r="G1087" s="14"/>
      <c r="I1087" s="15"/>
      <c r="K1087" s="14"/>
      <c r="AB1087" s="1"/>
    </row>
    <row r="1088" customFormat="false" ht="15" hidden="false" customHeight="false" outlineLevel="0" collapsed="false">
      <c r="G1088" s="14"/>
      <c r="I1088" s="15"/>
      <c r="K1088" s="14"/>
      <c r="AB1088" s="1"/>
    </row>
    <row r="1089" customFormat="false" ht="15" hidden="false" customHeight="false" outlineLevel="0" collapsed="false">
      <c r="G1089" s="14"/>
      <c r="I1089" s="15"/>
      <c r="K1089" s="14"/>
      <c r="AB1089" s="1"/>
    </row>
    <row r="1090" customFormat="false" ht="15" hidden="false" customHeight="false" outlineLevel="0" collapsed="false">
      <c r="G1090" s="14"/>
      <c r="I1090" s="15"/>
      <c r="K1090" s="15"/>
      <c r="AB1090" s="1"/>
    </row>
    <row r="1091" customFormat="false" ht="15" hidden="false" customHeight="false" outlineLevel="0" collapsed="false">
      <c r="G1091" s="14"/>
      <c r="I1091" s="15"/>
      <c r="K1091" s="14"/>
      <c r="AB1091" s="1"/>
    </row>
    <row r="1092" customFormat="false" ht="15" hidden="false" customHeight="false" outlineLevel="0" collapsed="false">
      <c r="G1092" s="15"/>
      <c r="I1092" s="14"/>
      <c r="K1092" s="14"/>
      <c r="AB1092" s="1"/>
    </row>
    <row r="1093" customFormat="false" ht="15" hidden="false" customHeight="false" outlineLevel="0" collapsed="false">
      <c r="G1093" s="15"/>
      <c r="I1093" s="14"/>
      <c r="K1093" s="14"/>
      <c r="AB1093" s="1"/>
    </row>
    <row r="1094" customFormat="false" ht="15" hidden="false" customHeight="false" outlineLevel="0" collapsed="false">
      <c r="G1094" s="14"/>
      <c r="I1094" s="15"/>
      <c r="K1094" s="14"/>
      <c r="AB1094" s="1"/>
    </row>
    <row r="1095" customFormat="false" ht="15" hidden="false" customHeight="false" outlineLevel="0" collapsed="false">
      <c r="G1095" s="15"/>
      <c r="I1095" s="14"/>
      <c r="K1095" s="14"/>
      <c r="AB1095" s="1"/>
    </row>
    <row r="1096" customFormat="false" ht="15" hidden="false" customHeight="false" outlineLevel="0" collapsed="false">
      <c r="G1096" s="14"/>
      <c r="I1096" s="15"/>
      <c r="K1096" s="14"/>
      <c r="AB1096" s="1"/>
    </row>
    <row r="1097" customFormat="false" ht="15" hidden="false" customHeight="false" outlineLevel="0" collapsed="false">
      <c r="G1097" s="15"/>
      <c r="I1097" s="15"/>
      <c r="K1097" s="14"/>
      <c r="AB1097" s="1"/>
    </row>
    <row r="1098" customFormat="false" ht="15" hidden="false" customHeight="false" outlineLevel="0" collapsed="false">
      <c r="G1098" s="14"/>
      <c r="I1098" s="15"/>
      <c r="K1098" s="14"/>
      <c r="AB1098" s="1"/>
    </row>
    <row r="1099" customFormat="false" ht="15" hidden="false" customHeight="false" outlineLevel="0" collapsed="false">
      <c r="G1099" s="15"/>
      <c r="I1099" s="15"/>
      <c r="K1099" s="14"/>
      <c r="AB1099" s="1"/>
    </row>
    <row r="1100" customFormat="false" ht="15" hidden="false" customHeight="false" outlineLevel="0" collapsed="false">
      <c r="G1100" s="14"/>
      <c r="I1100" s="15"/>
      <c r="K1100" s="14"/>
      <c r="AB1100" s="1"/>
    </row>
    <row r="1101" customFormat="false" ht="15" hidden="false" customHeight="false" outlineLevel="0" collapsed="false">
      <c r="G1101" s="14"/>
      <c r="I1101" s="15"/>
      <c r="K1101" s="14"/>
      <c r="AB1101" s="1"/>
    </row>
    <row r="1102" customFormat="false" ht="15" hidden="false" customHeight="false" outlineLevel="0" collapsed="false">
      <c r="G1102" s="15"/>
      <c r="I1102" s="14"/>
      <c r="K1102" s="14"/>
      <c r="AB1102" s="1"/>
    </row>
    <row r="1103" customFormat="false" ht="15" hidden="false" customHeight="false" outlineLevel="0" collapsed="false">
      <c r="G1103" s="15"/>
      <c r="I1103" s="14"/>
      <c r="K1103" s="14"/>
      <c r="AB1103" s="1"/>
    </row>
    <row r="1104" customFormat="false" ht="15" hidden="false" customHeight="false" outlineLevel="0" collapsed="false">
      <c r="G1104" s="15"/>
      <c r="I1104" s="14"/>
      <c r="K1104" s="14"/>
      <c r="AB1104" s="1"/>
    </row>
    <row r="1105" customFormat="false" ht="15" hidden="false" customHeight="false" outlineLevel="0" collapsed="false">
      <c r="G1105" s="15"/>
      <c r="I1105" s="14"/>
      <c r="K1105" s="14"/>
      <c r="AB1105" s="1"/>
    </row>
    <row r="1106" customFormat="false" ht="15" hidden="false" customHeight="false" outlineLevel="0" collapsed="false">
      <c r="G1106" s="15"/>
      <c r="I1106" s="14"/>
      <c r="K1106" s="14"/>
      <c r="AB1106" s="1"/>
    </row>
    <row r="1107" customFormat="false" ht="15" hidden="false" customHeight="false" outlineLevel="0" collapsed="false">
      <c r="G1107" s="14"/>
      <c r="I1107" s="15"/>
      <c r="K1107" s="14"/>
      <c r="AB1107" s="1"/>
    </row>
    <row r="1108" customFormat="false" ht="15" hidden="false" customHeight="false" outlineLevel="0" collapsed="false">
      <c r="G1108" s="14"/>
      <c r="I1108" s="15"/>
      <c r="K1108" s="15"/>
      <c r="AB1108" s="1"/>
    </row>
    <row r="1109" customFormat="false" ht="15" hidden="false" customHeight="false" outlineLevel="0" collapsed="false">
      <c r="G1109" s="14"/>
      <c r="I1109" s="15"/>
      <c r="K1109" s="14"/>
      <c r="AB1109" s="1"/>
    </row>
    <row r="1110" customFormat="false" ht="15" hidden="false" customHeight="false" outlineLevel="0" collapsed="false">
      <c r="G1110" s="15"/>
      <c r="I1110" s="14"/>
      <c r="K1110" s="14"/>
      <c r="AB1110" s="1"/>
    </row>
    <row r="1111" customFormat="false" ht="15" hidden="false" customHeight="false" outlineLevel="0" collapsed="false">
      <c r="G1111" s="14"/>
      <c r="I1111" s="14"/>
      <c r="K1111" s="14"/>
      <c r="AB1111" s="1"/>
    </row>
    <row r="1112" customFormat="false" ht="15" hidden="false" customHeight="false" outlineLevel="0" collapsed="false">
      <c r="G1112" s="15"/>
      <c r="I1112" s="14"/>
      <c r="K1112" s="14"/>
      <c r="AB1112" s="1"/>
    </row>
    <row r="1113" customFormat="false" ht="15" hidden="false" customHeight="false" outlineLevel="0" collapsed="false">
      <c r="C1113" s="31"/>
      <c r="D1113" s="31"/>
      <c r="F1113" s="31"/>
      <c r="G1113" s="32"/>
      <c r="H1113" s="31"/>
      <c r="I1113" s="33"/>
      <c r="J1113" s="31"/>
      <c r="K1113" s="33"/>
      <c r="AB1113" s="31"/>
    </row>
    <row r="1114" customFormat="false" ht="15" hidden="false" customHeight="false" outlineLevel="0" collapsed="false">
      <c r="G1114" s="15"/>
      <c r="I1114" s="14"/>
      <c r="K1114" s="14"/>
      <c r="AB1114" s="1"/>
    </row>
    <row r="1115" customFormat="false" ht="15" hidden="false" customHeight="false" outlineLevel="0" collapsed="false">
      <c r="C1115" s="31"/>
      <c r="D1115" s="31"/>
      <c r="F1115" s="31"/>
      <c r="G1115" s="32"/>
      <c r="H1115" s="31"/>
      <c r="I1115" s="33"/>
      <c r="J1115" s="31"/>
      <c r="K1115" s="33"/>
      <c r="AB1115" s="31"/>
    </row>
    <row r="1116" customFormat="false" ht="15" hidden="false" customHeight="false" outlineLevel="0" collapsed="false">
      <c r="G1116" s="14"/>
      <c r="I1116" s="15"/>
      <c r="K1116" s="14"/>
      <c r="AB1116" s="1"/>
    </row>
    <row r="1117" customFormat="false" ht="15" hidden="false" customHeight="false" outlineLevel="0" collapsed="false">
      <c r="G1117" s="14"/>
      <c r="I1117" s="15"/>
      <c r="K1117" s="14"/>
      <c r="AB1117" s="1"/>
    </row>
    <row r="1118" customFormat="false" ht="15" hidden="false" customHeight="false" outlineLevel="0" collapsed="false">
      <c r="G1118" s="15"/>
      <c r="I1118" s="14"/>
      <c r="K1118" s="14"/>
      <c r="AB1118" s="1"/>
    </row>
    <row r="1119" customFormat="false" ht="15" hidden="false" customHeight="false" outlineLevel="0" collapsed="false">
      <c r="G1119" s="14"/>
      <c r="I1119" s="15"/>
      <c r="K1119" s="14"/>
      <c r="AB1119" s="1"/>
    </row>
    <row r="1120" customFormat="false" ht="15" hidden="false" customHeight="false" outlineLevel="0" collapsed="false">
      <c r="G1120" s="14"/>
      <c r="I1120" s="15"/>
      <c r="K1120" s="14"/>
      <c r="AB1120" s="1"/>
    </row>
    <row r="1121" customFormat="false" ht="15" hidden="false" customHeight="false" outlineLevel="0" collapsed="false">
      <c r="G1121" s="14"/>
      <c r="I1121" s="15"/>
      <c r="K1121" s="14"/>
      <c r="AB1121" s="1"/>
    </row>
    <row r="1122" customFormat="false" ht="15" hidden="false" customHeight="false" outlineLevel="0" collapsed="false">
      <c r="G1122" s="15"/>
      <c r="I1122" s="15"/>
      <c r="K1122" s="14"/>
      <c r="AB1122" s="1"/>
    </row>
    <row r="1123" customFormat="false" ht="15" hidden="false" customHeight="false" outlineLevel="0" collapsed="false">
      <c r="G1123" s="14"/>
      <c r="I1123" s="15"/>
      <c r="K1123" s="14"/>
      <c r="AB1123" s="1"/>
    </row>
    <row r="1124" customFormat="false" ht="15" hidden="false" customHeight="false" outlineLevel="0" collapsed="false">
      <c r="G1124" s="15"/>
      <c r="I1124" s="15"/>
      <c r="K1124" s="14"/>
      <c r="AB1124" s="1"/>
    </row>
    <row r="1125" customFormat="false" ht="15" hidden="false" customHeight="false" outlineLevel="0" collapsed="false">
      <c r="G1125" s="14"/>
      <c r="I1125" s="15"/>
      <c r="K1125" s="14"/>
      <c r="AB1125" s="1"/>
    </row>
    <row r="1126" customFormat="false" ht="15" hidden="false" customHeight="false" outlineLevel="0" collapsed="false">
      <c r="G1126" s="15"/>
      <c r="I1126" s="15"/>
      <c r="K1126" s="14"/>
      <c r="AB1126" s="1"/>
    </row>
    <row r="1127" customFormat="false" ht="15" hidden="false" customHeight="false" outlineLevel="0" collapsed="false">
      <c r="C1127" s="31"/>
      <c r="D1127" s="31"/>
      <c r="F1127" s="31"/>
      <c r="G1127" s="32"/>
      <c r="H1127" s="31"/>
      <c r="I1127" s="33"/>
      <c r="J1127" s="31"/>
      <c r="K1127" s="33"/>
      <c r="AB1127" s="31"/>
    </row>
    <row r="1128" customFormat="false" ht="15" hidden="false" customHeight="false" outlineLevel="0" collapsed="false">
      <c r="C1128" s="31"/>
      <c r="D1128" s="31"/>
      <c r="F1128" s="31"/>
      <c r="G1128" s="32"/>
      <c r="H1128" s="31"/>
      <c r="I1128" s="33"/>
      <c r="J1128" s="31"/>
      <c r="K1128" s="33"/>
      <c r="AB1128" s="31"/>
    </row>
    <row r="1129" customFormat="false" ht="15" hidden="false" customHeight="false" outlineLevel="0" collapsed="false">
      <c r="G1129" s="14"/>
      <c r="I1129" s="15"/>
      <c r="K1129" s="14"/>
      <c r="AB1129" s="1"/>
    </row>
    <row r="1130" customFormat="false" ht="15" hidden="false" customHeight="false" outlineLevel="0" collapsed="false">
      <c r="G1130" s="15"/>
      <c r="I1130" s="14"/>
      <c r="K1130" s="14"/>
      <c r="AB1130" s="1"/>
    </row>
    <row r="1131" customFormat="false" ht="15" hidden="false" customHeight="false" outlineLevel="0" collapsed="false">
      <c r="G1131" s="14"/>
      <c r="I1131" s="15"/>
      <c r="K1131" s="14"/>
      <c r="AB1131" s="1"/>
    </row>
    <row r="1132" customFormat="false" ht="15" hidden="false" customHeight="false" outlineLevel="0" collapsed="false">
      <c r="G1132" s="14"/>
      <c r="I1132" s="15"/>
      <c r="K1132" s="14"/>
      <c r="AB1132" s="1"/>
    </row>
    <row r="1133" customFormat="false" ht="15" hidden="false" customHeight="false" outlineLevel="0" collapsed="false">
      <c r="G1133" s="14"/>
      <c r="I1133" s="15"/>
      <c r="K1133" s="15"/>
      <c r="AB1133" s="1"/>
    </row>
    <row r="1134" customFormat="false" ht="15" hidden="false" customHeight="false" outlineLevel="0" collapsed="false">
      <c r="G1134" s="15"/>
      <c r="I1134" s="15"/>
      <c r="K1134" s="14"/>
      <c r="AB1134" s="1"/>
    </row>
    <row r="1135" customFormat="false" ht="15" hidden="false" customHeight="false" outlineLevel="0" collapsed="false">
      <c r="G1135" s="14"/>
      <c r="I1135" s="15"/>
      <c r="K1135" s="14"/>
      <c r="AB1135" s="1"/>
    </row>
    <row r="1136" customFormat="false" ht="15" hidden="false" customHeight="false" outlineLevel="0" collapsed="false">
      <c r="G1136" s="14"/>
      <c r="I1136" s="15"/>
      <c r="K1136" s="15"/>
      <c r="AB1136" s="1"/>
    </row>
    <row r="1137" customFormat="false" ht="15" hidden="false" customHeight="false" outlineLevel="0" collapsed="false">
      <c r="G1137" s="14"/>
      <c r="I1137" s="15"/>
      <c r="K1137" s="14"/>
      <c r="AB1137" s="1"/>
    </row>
    <row r="1138" customFormat="false" ht="15" hidden="false" customHeight="false" outlineLevel="0" collapsed="false">
      <c r="G1138" s="15"/>
      <c r="I1138" s="14"/>
      <c r="K1138" s="14"/>
      <c r="AB1138" s="1"/>
    </row>
    <row r="1139" customFormat="false" ht="15" hidden="false" customHeight="false" outlineLevel="0" collapsed="false">
      <c r="G1139" s="15"/>
      <c r="I1139" s="14"/>
      <c r="K1139" s="14"/>
      <c r="AB1139" s="1"/>
    </row>
    <row r="1140" customFormat="false" ht="15" hidden="false" customHeight="false" outlineLevel="0" collapsed="false">
      <c r="G1140" s="15"/>
      <c r="I1140" s="14"/>
      <c r="K1140" s="14"/>
      <c r="AB1140" s="1"/>
    </row>
    <row r="1141" customFormat="false" ht="15" hidden="false" customHeight="false" outlineLevel="0" collapsed="false">
      <c r="G1141" s="14"/>
      <c r="I1141" s="15"/>
      <c r="K1141" s="14"/>
      <c r="AB1141" s="1"/>
    </row>
    <row r="1142" customFormat="false" ht="15" hidden="false" customHeight="false" outlineLevel="0" collapsed="false">
      <c r="G1142" s="15"/>
      <c r="I1142" s="14"/>
      <c r="K1142" s="14"/>
      <c r="AB1142" s="1"/>
    </row>
    <row r="1143" customFormat="false" ht="15" hidden="false" customHeight="false" outlineLevel="0" collapsed="false">
      <c r="G1143" s="14"/>
      <c r="I1143" s="15"/>
      <c r="K1143" s="14"/>
      <c r="AB1143" s="1"/>
    </row>
    <row r="1144" customFormat="false" ht="15" hidden="false" customHeight="false" outlineLevel="0" collapsed="false">
      <c r="G1144" s="14"/>
      <c r="I1144" s="15"/>
      <c r="K1144" s="15"/>
      <c r="AB1144" s="1"/>
    </row>
    <row r="1145" customFormat="false" ht="15" hidden="false" customHeight="false" outlineLevel="0" collapsed="false">
      <c r="C1145" s="31"/>
      <c r="D1145" s="31"/>
      <c r="F1145" s="31"/>
      <c r="G1145" s="32"/>
      <c r="H1145" s="31"/>
      <c r="I1145" s="33"/>
      <c r="J1145" s="31"/>
      <c r="K1145" s="33"/>
      <c r="AB1145" s="31"/>
    </row>
    <row r="1146" customFormat="false" ht="15" hidden="false" customHeight="false" outlineLevel="0" collapsed="false">
      <c r="G1146" s="15"/>
      <c r="I1146" s="15"/>
      <c r="K1146" s="14"/>
      <c r="AB1146" s="1"/>
    </row>
    <row r="1147" customFormat="false" ht="15" hidden="false" customHeight="false" outlineLevel="0" collapsed="false">
      <c r="G1147" s="14"/>
      <c r="I1147" s="15"/>
      <c r="K1147" s="15"/>
      <c r="AB1147" s="1"/>
    </row>
    <row r="1148" customFormat="false" ht="15" hidden="false" customHeight="false" outlineLevel="0" collapsed="false">
      <c r="G1148" s="15"/>
      <c r="I1148" s="14"/>
      <c r="K1148" s="14"/>
      <c r="AB1148" s="1"/>
    </row>
    <row r="1149" customFormat="false" ht="15" hidden="false" customHeight="false" outlineLevel="0" collapsed="false">
      <c r="G1149" s="14"/>
      <c r="I1149" s="15"/>
      <c r="K1149" s="14"/>
      <c r="AB1149" s="1"/>
    </row>
    <row r="1150" customFormat="false" ht="15" hidden="false" customHeight="false" outlineLevel="0" collapsed="false">
      <c r="G1150" s="14"/>
      <c r="I1150" s="15"/>
      <c r="K1150" s="14"/>
      <c r="AB1150" s="1"/>
    </row>
    <row r="1151" customFormat="false" ht="15" hidden="false" customHeight="false" outlineLevel="0" collapsed="false">
      <c r="G1151" s="15"/>
      <c r="I1151" s="14"/>
      <c r="K1151" s="14"/>
      <c r="AB1151" s="1"/>
    </row>
    <row r="1152" customFormat="false" ht="15" hidden="false" customHeight="false" outlineLevel="0" collapsed="false">
      <c r="G1152" s="14"/>
      <c r="I1152" s="15"/>
      <c r="K1152" s="14"/>
      <c r="AB1152" s="1"/>
    </row>
    <row r="1153" customFormat="false" ht="15" hidden="false" customHeight="false" outlineLevel="0" collapsed="false">
      <c r="G1153" s="15"/>
      <c r="I1153" s="14"/>
      <c r="K1153" s="14"/>
      <c r="AB1153" s="1"/>
    </row>
    <row r="1154" customFormat="false" ht="15" hidden="false" customHeight="false" outlineLevel="0" collapsed="false">
      <c r="G1154" s="15"/>
      <c r="I1154" s="14"/>
      <c r="K1154" s="14"/>
      <c r="AB1154" s="1"/>
    </row>
    <row r="1155" customFormat="false" ht="15" hidden="false" customHeight="false" outlineLevel="0" collapsed="false">
      <c r="G1155" s="15"/>
      <c r="I1155" s="14"/>
      <c r="K1155" s="14"/>
      <c r="AB1155" s="1"/>
    </row>
    <row r="1156" customFormat="false" ht="15" hidden="false" customHeight="false" outlineLevel="0" collapsed="false">
      <c r="G1156" s="14"/>
      <c r="I1156" s="15"/>
      <c r="K1156" s="14"/>
      <c r="AB1156" s="1"/>
    </row>
    <row r="1157" customFormat="false" ht="15" hidden="false" customHeight="false" outlineLevel="0" collapsed="false">
      <c r="G1157" s="15"/>
      <c r="I1157" s="14"/>
      <c r="K1157" s="14"/>
      <c r="AB1157" s="1"/>
    </row>
    <row r="1158" customFormat="false" ht="15" hidden="false" customHeight="false" outlineLevel="0" collapsed="false">
      <c r="G1158" s="14"/>
      <c r="I1158" s="15"/>
      <c r="K1158" s="15"/>
      <c r="AB1158" s="1"/>
    </row>
    <row r="1159" customFormat="false" ht="15" hidden="false" customHeight="false" outlineLevel="0" collapsed="false">
      <c r="G1159" s="14"/>
      <c r="I1159" s="15"/>
      <c r="K1159" s="14"/>
      <c r="AB1159" s="1"/>
    </row>
    <row r="1160" customFormat="false" ht="15" hidden="false" customHeight="false" outlineLevel="0" collapsed="false">
      <c r="G1160" s="14"/>
      <c r="I1160" s="15"/>
      <c r="K1160" s="14"/>
      <c r="AB1160" s="1"/>
    </row>
    <row r="1161" customFormat="false" ht="15" hidden="false" customHeight="false" outlineLevel="0" collapsed="false">
      <c r="G1161" s="15"/>
      <c r="I1161" s="14"/>
      <c r="K1161" s="14"/>
      <c r="AB1161" s="1"/>
    </row>
    <row r="1162" customFormat="false" ht="15" hidden="false" customHeight="false" outlineLevel="0" collapsed="false">
      <c r="G1162" s="15"/>
      <c r="I1162" s="14"/>
      <c r="K1162" s="14"/>
      <c r="AB1162" s="1"/>
    </row>
    <row r="1163" customFormat="false" ht="15" hidden="false" customHeight="false" outlineLevel="0" collapsed="false">
      <c r="G1163" s="15"/>
      <c r="I1163" s="14"/>
      <c r="K1163" s="14"/>
      <c r="AB1163" s="1"/>
    </row>
    <row r="1164" customFormat="false" ht="15" hidden="false" customHeight="false" outlineLevel="0" collapsed="false">
      <c r="G1164" s="15"/>
      <c r="I1164" s="14"/>
      <c r="K1164" s="14"/>
      <c r="AB1164" s="1"/>
    </row>
    <row r="1165" customFormat="false" ht="15" hidden="false" customHeight="false" outlineLevel="0" collapsed="false">
      <c r="G1165" s="15"/>
      <c r="I1165" s="14"/>
      <c r="K1165" s="14"/>
      <c r="AB1165" s="1"/>
    </row>
    <row r="1166" customFormat="false" ht="15" hidden="false" customHeight="false" outlineLevel="0" collapsed="false">
      <c r="G1166" s="15"/>
      <c r="I1166" s="15"/>
      <c r="K1166" s="14"/>
      <c r="AB1166" s="1"/>
    </row>
    <row r="1167" customFormat="false" ht="15" hidden="false" customHeight="false" outlineLevel="0" collapsed="false">
      <c r="G1167" s="14"/>
      <c r="I1167" s="15"/>
      <c r="K1167" s="14"/>
      <c r="AB1167" s="1"/>
    </row>
    <row r="1168" customFormat="false" ht="15" hidden="false" customHeight="false" outlineLevel="0" collapsed="false">
      <c r="G1168" s="14"/>
      <c r="I1168" s="15"/>
      <c r="K1168" s="14"/>
      <c r="AB1168" s="1"/>
    </row>
    <row r="1169" customFormat="false" ht="15" hidden="false" customHeight="false" outlineLevel="0" collapsed="false">
      <c r="G1169" s="15"/>
      <c r="I1169" s="14"/>
      <c r="K1169" s="14"/>
      <c r="AB1169" s="1"/>
    </row>
    <row r="1170" customFormat="false" ht="15" hidden="false" customHeight="false" outlineLevel="0" collapsed="false">
      <c r="G1170" s="14"/>
      <c r="I1170" s="15"/>
      <c r="K1170" s="14"/>
      <c r="AB1170" s="1"/>
    </row>
    <row r="1171" customFormat="false" ht="15" hidden="false" customHeight="false" outlineLevel="0" collapsed="false">
      <c r="G1171" s="15"/>
      <c r="I1171" s="15"/>
      <c r="K1171" s="14"/>
      <c r="AB1171" s="1"/>
    </row>
    <row r="1172" customFormat="false" ht="15" hidden="false" customHeight="false" outlineLevel="0" collapsed="false">
      <c r="G1172" s="15"/>
      <c r="I1172" s="15"/>
      <c r="K1172" s="14"/>
      <c r="AB1172" s="1"/>
    </row>
    <row r="1173" customFormat="false" ht="15" hidden="false" customHeight="false" outlineLevel="0" collapsed="false">
      <c r="G1173" s="14"/>
      <c r="I1173" s="15"/>
      <c r="K1173" s="14"/>
      <c r="AB1173" s="1"/>
    </row>
    <row r="1174" customFormat="false" ht="15" hidden="false" customHeight="false" outlineLevel="0" collapsed="false">
      <c r="G1174" s="15"/>
      <c r="I1174" s="14"/>
      <c r="K1174" s="14"/>
      <c r="AB1174" s="1"/>
    </row>
    <row r="1175" customFormat="false" ht="15" hidden="false" customHeight="false" outlineLevel="0" collapsed="false">
      <c r="G1175" s="14"/>
      <c r="I1175" s="15"/>
      <c r="K1175" s="15"/>
      <c r="AB1175" s="1"/>
    </row>
    <row r="1176" customFormat="false" ht="15" hidden="false" customHeight="false" outlineLevel="0" collapsed="false">
      <c r="G1176" s="15"/>
      <c r="I1176" s="14"/>
      <c r="K1176" s="14"/>
      <c r="AB1176" s="1"/>
    </row>
    <row r="1177" customFormat="false" ht="15" hidden="false" customHeight="false" outlineLevel="0" collapsed="false">
      <c r="G1177" s="14"/>
      <c r="I1177" s="15"/>
      <c r="K1177" s="14"/>
      <c r="AB1177" s="1"/>
    </row>
    <row r="1178" customFormat="false" ht="15" hidden="false" customHeight="false" outlineLevel="0" collapsed="false">
      <c r="G1178" s="15"/>
      <c r="I1178" s="14"/>
      <c r="K1178" s="14"/>
      <c r="AB1178" s="1"/>
    </row>
    <row r="1179" customFormat="false" ht="15" hidden="false" customHeight="false" outlineLevel="0" collapsed="false">
      <c r="G1179" s="15"/>
      <c r="I1179" s="14"/>
      <c r="K1179" s="14"/>
      <c r="AB1179" s="1"/>
    </row>
    <row r="1180" customFormat="false" ht="15" hidden="false" customHeight="false" outlineLevel="0" collapsed="false">
      <c r="G1180" s="15"/>
      <c r="I1180" s="14"/>
      <c r="K1180" s="14"/>
      <c r="AB1180" s="1"/>
    </row>
    <row r="1181" customFormat="false" ht="15" hidden="false" customHeight="false" outlineLevel="0" collapsed="false">
      <c r="G1181" s="14"/>
      <c r="I1181" s="15"/>
      <c r="K1181" s="14"/>
      <c r="AB1181" s="1"/>
    </row>
    <row r="1182" customFormat="false" ht="15" hidden="false" customHeight="false" outlineLevel="0" collapsed="false">
      <c r="G1182" s="15"/>
      <c r="I1182" s="14"/>
      <c r="K1182" s="14"/>
      <c r="AB1182" s="1"/>
    </row>
    <row r="1183" customFormat="false" ht="15" hidden="false" customHeight="false" outlineLevel="0" collapsed="false">
      <c r="G1183" s="15"/>
      <c r="I1183" s="15"/>
      <c r="K1183" s="14"/>
      <c r="AB1183" s="1"/>
    </row>
    <row r="1184" customFormat="false" ht="15" hidden="false" customHeight="false" outlineLevel="0" collapsed="false">
      <c r="G1184" s="15"/>
      <c r="I1184" s="15"/>
      <c r="K1184" s="14"/>
      <c r="AB1184" s="1"/>
    </row>
    <row r="1185" customFormat="false" ht="15" hidden="false" customHeight="false" outlineLevel="0" collapsed="false">
      <c r="G1185" s="14"/>
      <c r="I1185" s="15"/>
      <c r="K1185" s="14"/>
      <c r="AB1185" s="1"/>
    </row>
    <row r="1186" customFormat="false" ht="15" hidden="false" customHeight="false" outlineLevel="0" collapsed="false">
      <c r="G1186" s="14"/>
      <c r="I1186" s="15"/>
      <c r="K1186" s="14"/>
      <c r="AB1186" s="1"/>
    </row>
    <row r="1187" customFormat="false" ht="15" hidden="false" customHeight="false" outlineLevel="0" collapsed="false">
      <c r="G1187" s="15"/>
      <c r="I1187" s="14"/>
      <c r="K1187" s="14"/>
      <c r="AB1187" s="1"/>
    </row>
    <row r="1188" customFormat="false" ht="15" hidden="false" customHeight="false" outlineLevel="0" collapsed="false">
      <c r="G1188" s="14"/>
      <c r="I1188" s="15"/>
      <c r="K1188" s="15"/>
      <c r="AB1188" s="1"/>
    </row>
    <row r="1189" customFormat="false" ht="15" hidden="false" customHeight="false" outlineLevel="0" collapsed="false">
      <c r="G1189" s="15"/>
      <c r="I1189" s="15"/>
      <c r="K1189" s="14"/>
      <c r="AB1189" s="1"/>
    </row>
    <row r="1190" customFormat="false" ht="15" hidden="false" customHeight="false" outlineLevel="0" collapsed="false">
      <c r="G1190" s="14"/>
      <c r="I1190" s="15"/>
      <c r="K1190" s="14"/>
      <c r="AB1190" s="1"/>
    </row>
    <row r="1191" customFormat="false" ht="15" hidden="false" customHeight="false" outlineLevel="0" collapsed="false">
      <c r="G1191" s="14"/>
      <c r="I1191" s="15"/>
      <c r="K1191" s="14"/>
      <c r="AB1191" s="1"/>
    </row>
    <row r="1192" customFormat="false" ht="15" hidden="false" customHeight="false" outlineLevel="0" collapsed="false">
      <c r="G1192" s="14"/>
      <c r="I1192" s="15"/>
      <c r="K1192" s="14"/>
      <c r="AB1192" s="1"/>
    </row>
    <row r="1193" customFormat="false" ht="15" hidden="false" customHeight="false" outlineLevel="0" collapsed="false">
      <c r="G1193" s="14"/>
      <c r="I1193" s="15"/>
      <c r="K1193" s="14"/>
      <c r="AB1193" s="1"/>
    </row>
    <row r="1194" customFormat="false" ht="15" hidden="false" customHeight="false" outlineLevel="0" collapsed="false">
      <c r="G1194" s="14"/>
      <c r="I1194" s="15"/>
      <c r="K1194" s="15"/>
      <c r="AB1194" s="1"/>
    </row>
    <row r="1195" customFormat="false" ht="15" hidden="false" customHeight="false" outlineLevel="0" collapsed="false">
      <c r="G1195" s="14"/>
      <c r="I1195" s="15"/>
      <c r="K1195" s="14"/>
      <c r="AB1195" s="1"/>
    </row>
    <row r="1196" customFormat="false" ht="15" hidden="false" customHeight="false" outlineLevel="0" collapsed="false">
      <c r="G1196" s="14"/>
      <c r="I1196" s="15"/>
      <c r="K1196" s="14"/>
      <c r="AB1196" s="1"/>
    </row>
    <row r="1197" customFormat="false" ht="15" hidden="false" customHeight="false" outlineLevel="0" collapsed="false">
      <c r="G1197" s="14"/>
      <c r="I1197" s="15"/>
      <c r="K1197" s="14"/>
      <c r="AB1197" s="1"/>
    </row>
    <row r="1198" customFormat="false" ht="15" hidden="false" customHeight="false" outlineLevel="0" collapsed="false">
      <c r="G1198" s="15"/>
      <c r="I1198" s="14"/>
      <c r="K1198" s="15"/>
      <c r="AB1198" s="1"/>
    </row>
    <row r="1199" customFormat="false" ht="15" hidden="false" customHeight="false" outlineLevel="0" collapsed="false">
      <c r="G1199" s="15"/>
      <c r="I1199" s="14"/>
      <c r="K1199" s="14"/>
      <c r="AB1199" s="1"/>
    </row>
    <row r="1200" customFormat="false" ht="15" hidden="false" customHeight="false" outlineLevel="0" collapsed="false">
      <c r="G1200" s="15"/>
      <c r="I1200" s="14"/>
      <c r="K1200" s="14"/>
      <c r="AB1200" s="1"/>
    </row>
    <row r="1201" customFormat="false" ht="15" hidden="false" customHeight="false" outlineLevel="0" collapsed="false">
      <c r="G1201" s="14"/>
      <c r="I1201" s="14"/>
      <c r="K1201" s="14"/>
      <c r="AB1201" s="1"/>
    </row>
    <row r="1202" customFormat="false" ht="15" hidden="false" customHeight="false" outlineLevel="0" collapsed="false">
      <c r="G1202" s="14"/>
      <c r="I1202" s="15"/>
      <c r="K1202" s="14"/>
      <c r="AB1202" s="1"/>
    </row>
    <row r="1203" customFormat="false" ht="15" hidden="false" customHeight="false" outlineLevel="0" collapsed="false">
      <c r="G1203" s="15"/>
      <c r="I1203" s="14"/>
      <c r="K1203" s="14"/>
      <c r="AB1203" s="1"/>
    </row>
    <row r="1204" customFormat="false" ht="15" hidden="false" customHeight="false" outlineLevel="0" collapsed="false">
      <c r="G1204" s="15"/>
      <c r="I1204" s="15"/>
      <c r="K1204" s="14"/>
      <c r="AB1204" s="1"/>
    </row>
    <row r="1205" customFormat="false" ht="15" hidden="false" customHeight="false" outlineLevel="0" collapsed="false">
      <c r="G1205" s="15"/>
      <c r="I1205" s="14"/>
      <c r="K1205" s="14"/>
      <c r="AB1205" s="1"/>
    </row>
    <row r="1206" customFormat="false" ht="15" hidden="false" customHeight="false" outlineLevel="0" collapsed="false">
      <c r="G1206" s="14"/>
      <c r="I1206" s="15"/>
      <c r="K1206" s="15"/>
      <c r="AB1206" s="1"/>
    </row>
    <row r="1207" customFormat="false" ht="15" hidden="false" customHeight="false" outlineLevel="0" collapsed="false">
      <c r="G1207" s="14"/>
      <c r="I1207" s="15"/>
      <c r="K1207" s="14"/>
      <c r="AB1207" s="1"/>
    </row>
    <row r="1208" customFormat="false" ht="15" hidden="false" customHeight="false" outlineLevel="0" collapsed="false">
      <c r="G1208" s="15"/>
      <c r="I1208" s="14"/>
      <c r="K1208" s="15"/>
      <c r="AB1208" s="1"/>
    </row>
    <row r="1209" customFormat="false" ht="15" hidden="false" customHeight="false" outlineLevel="0" collapsed="false">
      <c r="G1209" s="14"/>
      <c r="I1209" s="15"/>
      <c r="K1209" s="14"/>
      <c r="AB1209" s="1"/>
    </row>
    <row r="1210" customFormat="false" ht="15" hidden="false" customHeight="false" outlineLevel="0" collapsed="false">
      <c r="G1210" s="15"/>
      <c r="I1210" s="15"/>
      <c r="K1210" s="14"/>
      <c r="AB1210" s="1"/>
    </row>
    <row r="1211" customFormat="false" ht="15" hidden="false" customHeight="false" outlineLevel="0" collapsed="false">
      <c r="G1211" s="14"/>
      <c r="I1211" s="15"/>
      <c r="K1211" s="14"/>
      <c r="AB1211" s="1"/>
    </row>
    <row r="1212" customFormat="false" ht="15" hidden="false" customHeight="false" outlineLevel="0" collapsed="false">
      <c r="G1212" s="14"/>
      <c r="I1212" s="15"/>
      <c r="K1212" s="14"/>
      <c r="AB1212" s="1"/>
    </row>
    <row r="1213" customFormat="false" ht="15" hidden="false" customHeight="false" outlineLevel="0" collapsed="false">
      <c r="G1213" s="14"/>
      <c r="I1213" s="15"/>
      <c r="K1213" s="15"/>
      <c r="AB1213" s="1"/>
    </row>
    <row r="1214" customFormat="false" ht="15" hidden="false" customHeight="false" outlineLevel="0" collapsed="false">
      <c r="G1214" s="14"/>
      <c r="I1214" s="15"/>
      <c r="K1214" s="14"/>
      <c r="AB1214" s="1"/>
    </row>
    <row r="1215" customFormat="false" ht="15" hidden="false" customHeight="false" outlineLevel="0" collapsed="false">
      <c r="G1215" s="14"/>
      <c r="I1215" s="15"/>
      <c r="K1215" s="15"/>
      <c r="AB1215" s="1"/>
    </row>
    <row r="1216" customFormat="false" ht="15" hidden="false" customHeight="false" outlineLevel="0" collapsed="false">
      <c r="G1216" s="15"/>
      <c r="I1216" s="14"/>
      <c r="K1216" s="14"/>
      <c r="AB1216" s="1"/>
    </row>
    <row r="1217" customFormat="false" ht="15" hidden="false" customHeight="false" outlineLevel="0" collapsed="false">
      <c r="G1217" s="14"/>
      <c r="I1217" s="15"/>
      <c r="K1217" s="14"/>
      <c r="AB1217" s="1"/>
    </row>
    <row r="1218" customFormat="false" ht="15" hidden="false" customHeight="false" outlineLevel="0" collapsed="false">
      <c r="G1218" s="14"/>
      <c r="I1218" s="15"/>
      <c r="K1218" s="14"/>
      <c r="AB1218" s="1"/>
    </row>
    <row r="1219" customFormat="false" ht="15" hidden="false" customHeight="false" outlineLevel="0" collapsed="false">
      <c r="G1219" s="14"/>
      <c r="I1219" s="15"/>
      <c r="K1219" s="14"/>
      <c r="AB1219" s="1"/>
    </row>
    <row r="1220" customFormat="false" ht="15" hidden="false" customHeight="false" outlineLevel="0" collapsed="false">
      <c r="G1220" s="14"/>
      <c r="I1220" s="15"/>
      <c r="K1220" s="14"/>
      <c r="AB1220" s="1"/>
    </row>
    <row r="1221" customFormat="false" ht="15" hidden="false" customHeight="false" outlineLevel="0" collapsed="false">
      <c r="G1221" s="14"/>
      <c r="I1221" s="15"/>
      <c r="K1221" s="14"/>
      <c r="AB1221" s="1"/>
    </row>
    <row r="1222" customFormat="false" ht="15" hidden="false" customHeight="false" outlineLevel="0" collapsed="false">
      <c r="C1222" s="31"/>
      <c r="D1222" s="31"/>
      <c r="F1222" s="31"/>
      <c r="G1222" s="32"/>
      <c r="H1222" s="31"/>
      <c r="I1222" s="33"/>
      <c r="J1222" s="31"/>
      <c r="K1222" s="33"/>
      <c r="AB1222" s="31"/>
    </row>
    <row r="1223" customFormat="false" ht="15" hidden="false" customHeight="false" outlineLevel="0" collapsed="false">
      <c r="G1223" s="14"/>
      <c r="I1223" s="15"/>
      <c r="K1223" s="14"/>
      <c r="AB1223" s="1"/>
    </row>
    <row r="1224" customFormat="false" ht="15" hidden="false" customHeight="false" outlineLevel="0" collapsed="false">
      <c r="G1224" s="14"/>
      <c r="I1224" s="15"/>
      <c r="K1224" s="14"/>
      <c r="AB1224" s="1"/>
    </row>
    <row r="1225" customFormat="false" ht="15" hidden="false" customHeight="false" outlineLevel="0" collapsed="false">
      <c r="G1225" s="15"/>
      <c r="I1225" s="14"/>
      <c r="K1225" s="14"/>
      <c r="AB1225" s="1"/>
    </row>
    <row r="1226" customFormat="false" ht="15" hidden="false" customHeight="false" outlineLevel="0" collapsed="false">
      <c r="G1226" s="15"/>
      <c r="I1226" s="14"/>
      <c r="K1226" s="14"/>
      <c r="AB1226" s="1"/>
    </row>
    <row r="1227" customFormat="false" ht="15" hidden="false" customHeight="false" outlineLevel="0" collapsed="false">
      <c r="G1227" s="14"/>
      <c r="I1227" s="15"/>
      <c r="K1227" s="14"/>
      <c r="AB1227" s="1"/>
    </row>
    <row r="1228" customFormat="false" ht="15" hidden="false" customHeight="false" outlineLevel="0" collapsed="false">
      <c r="C1228" s="31"/>
      <c r="D1228" s="31"/>
      <c r="F1228" s="31"/>
      <c r="G1228" s="33"/>
      <c r="H1228" s="31"/>
      <c r="I1228" s="32"/>
      <c r="J1228" s="31"/>
      <c r="K1228" s="33"/>
      <c r="AB1228" s="31"/>
    </row>
    <row r="1229" customFormat="false" ht="15" hidden="false" customHeight="false" outlineLevel="0" collapsed="false">
      <c r="G1229" s="15"/>
      <c r="I1229" s="14"/>
      <c r="K1229" s="14"/>
      <c r="AB1229" s="1"/>
    </row>
    <row r="1230" customFormat="false" ht="15" hidden="false" customHeight="false" outlineLevel="0" collapsed="false">
      <c r="G1230" s="15"/>
      <c r="I1230" s="14"/>
      <c r="K1230" s="14"/>
      <c r="AB1230" s="1"/>
    </row>
    <row r="1231" customFormat="false" ht="15" hidden="false" customHeight="false" outlineLevel="0" collapsed="false">
      <c r="G1231" s="14"/>
      <c r="I1231" s="15"/>
      <c r="K1231" s="15"/>
      <c r="AB1231" s="1"/>
    </row>
    <row r="1232" customFormat="false" ht="15" hidden="false" customHeight="false" outlineLevel="0" collapsed="false">
      <c r="G1232" s="15"/>
      <c r="I1232" s="15"/>
      <c r="K1232" s="14"/>
      <c r="AB1232" s="1"/>
    </row>
    <row r="1233" customFormat="false" ht="15" hidden="false" customHeight="false" outlineLevel="0" collapsed="false">
      <c r="G1233" s="15"/>
      <c r="I1233" s="15"/>
      <c r="K1233" s="14"/>
      <c r="AB1233" s="1"/>
    </row>
    <row r="1234" customFormat="false" ht="15" hidden="false" customHeight="false" outlineLevel="0" collapsed="false">
      <c r="G1234" s="14"/>
      <c r="I1234" s="15"/>
      <c r="K1234" s="14"/>
      <c r="AB1234" s="1"/>
    </row>
    <row r="1235" customFormat="false" ht="15" hidden="false" customHeight="false" outlineLevel="0" collapsed="false">
      <c r="G1235" s="15"/>
      <c r="I1235" s="14"/>
      <c r="K1235" s="15"/>
      <c r="AB1235" s="1"/>
    </row>
    <row r="1236" customFormat="false" ht="15" hidden="false" customHeight="false" outlineLevel="0" collapsed="false">
      <c r="G1236" s="15"/>
      <c r="I1236" s="14"/>
      <c r="K1236" s="14"/>
      <c r="AB1236" s="1"/>
    </row>
    <row r="1237" customFormat="false" ht="15" hidden="false" customHeight="false" outlineLevel="0" collapsed="false">
      <c r="G1237" s="14"/>
      <c r="I1237" s="15"/>
      <c r="K1237" s="14"/>
      <c r="AB1237" s="1"/>
    </row>
    <row r="1238" customFormat="false" ht="15" hidden="false" customHeight="false" outlineLevel="0" collapsed="false">
      <c r="G1238" s="15"/>
      <c r="I1238" s="14"/>
      <c r="K1238" s="14"/>
      <c r="AB1238" s="1"/>
    </row>
    <row r="1239" customFormat="false" ht="15" hidden="false" customHeight="false" outlineLevel="0" collapsed="false">
      <c r="G1239" s="14"/>
      <c r="I1239" s="15"/>
      <c r="K1239" s="14"/>
      <c r="AB1239" s="1"/>
    </row>
    <row r="1240" customFormat="false" ht="15" hidden="false" customHeight="false" outlineLevel="0" collapsed="false">
      <c r="G1240" s="14"/>
      <c r="I1240" s="15"/>
      <c r="K1240" s="14"/>
      <c r="AB1240" s="1"/>
    </row>
    <row r="1241" customFormat="false" ht="15" hidden="false" customHeight="false" outlineLevel="0" collapsed="false">
      <c r="G1241" s="14"/>
      <c r="I1241" s="15"/>
      <c r="K1241" s="15"/>
      <c r="AB1241" s="1"/>
    </row>
    <row r="1242" customFormat="false" ht="15" hidden="false" customHeight="false" outlineLevel="0" collapsed="false">
      <c r="G1242" s="15"/>
      <c r="I1242" s="14"/>
      <c r="K1242" s="14"/>
      <c r="AB1242" s="1"/>
    </row>
    <row r="1243" customFormat="false" ht="15" hidden="false" customHeight="false" outlineLevel="0" collapsed="false">
      <c r="G1243" s="14"/>
      <c r="I1243" s="15"/>
      <c r="K1243" s="15"/>
      <c r="AB1243" s="1"/>
    </row>
    <row r="1244" customFormat="false" ht="15" hidden="false" customHeight="false" outlineLevel="0" collapsed="false">
      <c r="G1244" s="14"/>
      <c r="I1244" s="15"/>
      <c r="K1244" s="14"/>
      <c r="AB1244" s="1"/>
    </row>
    <row r="1245" customFormat="false" ht="15" hidden="false" customHeight="false" outlineLevel="0" collapsed="false">
      <c r="G1245" s="15"/>
      <c r="I1245" s="14"/>
      <c r="K1245" s="15"/>
      <c r="AB1245" s="1"/>
    </row>
    <row r="1246" customFormat="false" ht="15" hidden="false" customHeight="false" outlineLevel="0" collapsed="false">
      <c r="G1246" s="15"/>
      <c r="I1246" s="14"/>
      <c r="K1246" s="14"/>
      <c r="AB1246" s="1"/>
    </row>
    <row r="1247" customFormat="false" ht="15" hidden="false" customHeight="false" outlineLevel="0" collapsed="false">
      <c r="G1247" s="15"/>
      <c r="I1247" s="14"/>
      <c r="K1247" s="14"/>
      <c r="AB1247" s="1"/>
    </row>
    <row r="1248" customFormat="false" ht="15" hidden="false" customHeight="false" outlineLevel="0" collapsed="false">
      <c r="G1248" s="15"/>
      <c r="I1248" s="15"/>
      <c r="K1248" s="14"/>
      <c r="AB1248" s="1"/>
    </row>
    <row r="1249" customFormat="false" ht="15" hidden="false" customHeight="false" outlineLevel="0" collapsed="false">
      <c r="G1249" s="14"/>
      <c r="I1249" s="15"/>
      <c r="K1249" s="14"/>
      <c r="AB1249" s="1"/>
    </row>
    <row r="1250" customFormat="false" ht="15" hidden="false" customHeight="false" outlineLevel="0" collapsed="false">
      <c r="G1250" s="14"/>
      <c r="I1250" s="15"/>
      <c r="K1250" s="14"/>
      <c r="AB1250" s="1"/>
    </row>
    <row r="1251" customFormat="false" ht="15" hidden="false" customHeight="false" outlineLevel="0" collapsed="false">
      <c r="G1251" s="15"/>
      <c r="I1251" s="14"/>
      <c r="K1251" s="14"/>
      <c r="AB1251" s="1"/>
    </row>
    <row r="1252" customFormat="false" ht="15" hidden="false" customHeight="false" outlineLevel="0" collapsed="false">
      <c r="G1252" s="15"/>
      <c r="I1252" s="14"/>
      <c r="K1252" s="14"/>
      <c r="AB1252" s="1"/>
    </row>
    <row r="1253" customFormat="false" ht="15" hidden="false" customHeight="false" outlineLevel="0" collapsed="false">
      <c r="G1253" s="14"/>
      <c r="I1253" s="15"/>
      <c r="K1253" s="14"/>
      <c r="AB1253" s="1"/>
    </row>
    <row r="1254" customFormat="false" ht="15" hidden="false" customHeight="false" outlineLevel="0" collapsed="false">
      <c r="G1254" s="15"/>
      <c r="I1254" s="15"/>
      <c r="K1254" s="14"/>
      <c r="AB1254" s="1"/>
    </row>
    <row r="1255" customFormat="false" ht="15" hidden="false" customHeight="false" outlineLevel="0" collapsed="false">
      <c r="G1255" s="14"/>
      <c r="I1255" s="15"/>
      <c r="K1255" s="14"/>
      <c r="AB1255" s="1"/>
    </row>
    <row r="1256" customFormat="false" ht="15" hidden="false" customHeight="false" outlineLevel="0" collapsed="false">
      <c r="G1256" s="15"/>
      <c r="I1256" s="15"/>
      <c r="K1256" s="14"/>
      <c r="AB1256" s="1"/>
    </row>
    <row r="1257" customFormat="false" ht="15" hidden="false" customHeight="false" outlineLevel="0" collapsed="false">
      <c r="G1257" s="15"/>
      <c r="I1257" s="15"/>
      <c r="K1257" s="14"/>
      <c r="AB1257" s="1"/>
    </row>
    <row r="1258" customFormat="false" ht="15" hidden="false" customHeight="false" outlineLevel="0" collapsed="false">
      <c r="G1258" s="15"/>
      <c r="I1258" s="14"/>
      <c r="K1258" s="14"/>
      <c r="AB1258" s="1"/>
    </row>
    <row r="1259" customFormat="false" ht="15" hidden="false" customHeight="false" outlineLevel="0" collapsed="false">
      <c r="G1259" s="15"/>
      <c r="I1259" s="14"/>
      <c r="K1259" s="14"/>
      <c r="AB1259" s="1"/>
    </row>
    <row r="1260" customFormat="false" ht="15" hidden="false" customHeight="false" outlineLevel="0" collapsed="false">
      <c r="G1260" s="15"/>
      <c r="I1260" s="14"/>
      <c r="K1260" s="14"/>
      <c r="AB1260" s="1"/>
    </row>
    <row r="1261" customFormat="false" ht="15" hidden="false" customHeight="false" outlineLevel="0" collapsed="false">
      <c r="G1261" s="15"/>
      <c r="I1261" s="14"/>
      <c r="K1261" s="14"/>
      <c r="AB1261" s="1"/>
    </row>
    <row r="1262" customFormat="false" ht="15" hidden="false" customHeight="false" outlineLevel="0" collapsed="false">
      <c r="G1262" s="15"/>
      <c r="I1262" s="14"/>
      <c r="K1262" s="14"/>
      <c r="AB1262" s="1"/>
    </row>
    <row r="1263" customFormat="false" ht="15" hidden="false" customHeight="false" outlineLevel="0" collapsed="false">
      <c r="G1263" s="14"/>
      <c r="I1263" s="15"/>
      <c r="K1263" s="14"/>
      <c r="AB1263" s="1"/>
    </row>
    <row r="1264" customFormat="false" ht="15" hidden="false" customHeight="false" outlineLevel="0" collapsed="false">
      <c r="G1264" s="15"/>
      <c r="I1264" s="14"/>
      <c r="K1264" s="14"/>
      <c r="AB1264" s="1"/>
    </row>
    <row r="1265" customFormat="false" ht="15" hidden="false" customHeight="false" outlineLevel="0" collapsed="false">
      <c r="G1265" s="14"/>
      <c r="I1265" s="15"/>
      <c r="K1265" s="15"/>
      <c r="AB1265" s="1"/>
    </row>
    <row r="1266" customFormat="false" ht="15" hidden="false" customHeight="false" outlineLevel="0" collapsed="false">
      <c r="G1266" s="14"/>
      <c r="I1266" s="15"/>
      <c r="K1266" s="14"/>
      <c r="AB1266" s="1"/>
    </row>
    <row r="1267" customFormat="false" ht="15" hidden="false" customHeight="false" outlineLevel="0" collapsed="false">
      <c r="G1267" s="14"/>
      <c r="I1267" s="15"/>
      <c r="K1267" s="14"/>
      <c r="AB1267" s="1"/>
    </row>
    <row r="1268" customFormat="false" ht="15" hidden="false" customHeight="false" outlineLevel="0" collapsed="false">
      <c r="G1268" s="15"/>
      <c r="I1268" s="15"/>
      <c r="K1268" s="14"/>
      <c r="AB1268" s="1"/>
    </row>
    <row r="1269" customFormat="false" ht="15" hidden="false" customHeight="false" outlineLevel="0" collapsed="false">
      <c r="G1269" s="14"/>
      <c r="I1269" s="15"/>
      <c r="K1269" s="14"/>
      <c r="AB1269" s="1"/>
    </row>
    <row r="1270" customFormat="false" ht="15" hidden="false" customHeight="false" outlineLevel="0" collapsed="false">
      <c r="G1270" s="15"/>
      <c r="I1270" s="14"/>
      <c r="K1270" s="14"/>
      <c r="AB1270" s="1"/>
    </row>
    <row r="1271" customFormat="false" ht="15" hidden="false" customHeight="false" outlineLevel="0" collapsed="false">
      <c r="G1271" s="14"/>
      <c r="I1271" s="15"/>
      <c r="K1271" s="15"/>
      <c r="AB1271" s="1"/>
    </row>
    <row r="1272" customFormat="false" ht="15" hidden="false" customHeight="false" outlineLevel="0" collapsed="false">
      <c r="G1272" s="15"/>
      <c r="I1272" s="14"/>
      <c r="K1272" s="14"/>
      <c r="AB1272" s="1"/>
    </row>
    <row r="1273" customFormat="false" ht="15" hidden="false" customHeight="false" outlineLevel="0" collapsed="false">
      <c r="C1273" s="31"/>
      <c r="D1273" s="31"/>
      <c r="F1273" s="31"/>
      <c r="G1273" s="33"/>
      <c r="H1273" s="31"/>
      <c r="I1273" s="32"/>
      <c r="J1273" s="31"/>
      <c r="K1273" s="33"/>
      <c r="AB1273" s="31"/>
    </row>
    <row r="1274" customFormat="false" ht="15" hidden="false" customHeight="false" outlineLevel="0" collapsed="false">
      <c r="G1274" s="15"/>
      <c r="I1274" s="14"/>
      <c r="K1274" s="14"/>
      <c r="AB1274" s="1"/>
    </row>
    <row r="1275" customFormat="false" ht="15" hidden="false" customHeight="false" outlineLevel="0" collapsed="false">
      <c r="G1275" s="14"/>
      <c r="I1275" s="15"/>
      <c r="K1275" s="14"/>
      <c r="AB1275" s="1"/>
    </row>
    <row r="1276" customFormat="false" ht="15" hidden="false" customHeight="false" outlineLevel="0" collapsed="false">
      <c r="G1276" s="14"/>
      <c r="I1276" s="15"/>
      <c r="K1276" s="14"/>
      <c r="AB1276" s="1"/>
    </row>
    <row r="1277" customFormat="false" ht="15" hidden="false" customHeight="false" outlineLevel="0" collapsed="false">
      <c r="G1277" s="15"/>
      <c r="I1277" s="14"/>
      <c r="K1277" s="14"/>
      <c r="AB1277" s="1"/>
    </row>
    <row r="1278" customFormat="false" ht="15" hidden="false" customHeight="false" outlineLevel="0" collapsed="false">
      <c r="G1278" s="14"/>
      <c r="I1278" s="15"/>
      <c r="K1278" s="15"/>
      <c r="AB1278" s="1"/>
    </row>
    <row r="1279" customFormat="false" ht="15" hidden="false" customHeight="false" outlineLevel="0" collapsed="false">
      <c r="G1279" s="14"/>
      <c r="I1279" s="15"/>
      <c r="K1279" s="14"/>
      <c r="AB1279" s="1"/>
    </row>
    <row r="1280" customFormat="false" ht="15" hidden="false" customHeight="false" outlineLevel="0" collapsed="false">
      <c r="G1280" s="15"/>
      <c r="I1280" s="15"/>
      <c r="K1280" s="14"/>
      <c r="AB1280" s="1"/>
    </row>
    <row r="1281" customFormat="false" ht="15" hidden="false" customHeight="false" outlineLevel="0" collapsed="false">
      <c r="G1281" s="15"/>
      <c r="I1281" s="15"/>
      <c r="K1281" s="14"/>
      <c r="AB1281" s="1"/>
    </row>
    <row r="1282" customFormat="false" ht="15" hidden="false" customHeight="false" outlineLevel="0" collapsed="false">
      <c r="G1282" s="15"/>
      <c r="I1282" s="14"/>
      <c r="K1282" s="14"/>
      <c r="AB1282" s="1"/>
    </row>
    <row r="1283" customFormat="false" ht="15" hidden="false" customHeight="false" outlineLevel="0" collapsed="false">
      <c r="G1283" s="14"/>
      <c r="I1283" s="15"/>
      <c r="K1283" s="14"/>
      <c r="AB1283" s="1"/>
    </row>
    <row r="1284" customFormat="false" ht="15" hidden="false" customHeight="false" outlineLevel="0" collapsed="false">
      <c r="G1284" s="15"/>
      <c r="I1284" s="15"/>
      <c r="K1284" s="14"/>
      <c r="AB1284" s="1"/>
    </row>
    <row r="1285" customFormat="false" ht="15" hidden="false" customHeight="false" outlineLevel="0" collapsed="false">
      <c r="G1285" s="14"/>
      <c r="I1285" s="15"/>
      <c r="K1285" s="14"/>
      <c r="AB1285" s="1"/>
    </row>
    <row r="1286" customFormat="false" ht="15" hidden="false" customHeight="false" outlineLevel="0" collapsed="false">
      <c r="G1286" s="15"/>
      <c r="I1286" s="14"/>
      <c r="K1286" s="14"/>
      <c r="AB1286" s="1"/>
    </row>
    <row r="1287" customFormat="false" ht="15" hidden="false" customHeight="false" outlineLevel="0" collapsed="false">
      <c r="G1287" s="15"/>
      <c r="I1287" s="15"/>
      <c r="K1287" s="14"/>
      <c r="AB1287" s="1"/>
    </row>
    <row r="1288" customFormat="false" ht="15" hidden="false" customHeight="false" outlineLevel="0" collapsed="false">
      <c r="G1288" s="14"/>
      <c r="I1288" s="15"/>
      <c r="K1288" s="15"/>
      <c r="AB1288" s="1"/>
    </row>
    <row r="1289" customFormat="false" ht="15" hidden="false" customHeight="false" outlineLevel="0" collapsed="false">
      <c r="G1289" s="14"/>
      <c r="I1289" s="15"/>
      <c r="K1289" s="14"/>
      <c r="AB1289" s="1"/>
    </row>
    <row r="1290" customFormat="false" ht="15" hidden="false" customHeight="false" outlineLevel="0" collapsed="false">
      <c r="G1290" s="15"/>
      <c r="I1290" s="14"/>
      <c r="K1290" s="14"/>
      <c r="AB1290" s="1"/>
    </row>
    <row r="1291" customFormat="false" ht="15" hidden="false" customHeight="false" outlineLevel="0" collapsed="false">
      <c r="C1291" s="31"/>
      <c r="D1291" s="31"/>
      <c r="F1291" s="31"/>
      <c r="G1291" s="33"/>
      <c r="H1291" s="31"/>
      <c r="I1291" s="32"/>
      <c r="J1291" s="31"/>
      <c r="K1291" s="32"/>
      <c r="AB1291" s="31"/>
    </row>
    <row r="1292" customFormat="false" ht="15" hidden="false" customHeight="false" outlineLevel="0" collapsed="false">
      <c r="G1292" s="15"/>
      <c r="I1292" s="15"/>
      <c r="K1292" s="14"/>
      <c r="AB1292" s="1"/>
    </row>
    <row r="1293" customFormat="false" ht="15" hidden="false" customHeight="false" outlineLevel="0" collapsed="false">
      <c r="G1293" s="15"/>
      <c r="I1293" s="14"/>
      <c r="K1293" s="14"/>
      <c r="AB1293" s="1"/>
    </row>
    <row r="1294" customFormat="false" ht="15" hidden="false" customHeight="false" outlineLevel="0" collapsed="false">
      <c r="G1294" s="15"/>
      <c r="I1294" s="14"/>
      <c r="K1294" s="14"/>
      <c r="AB1294" s="1"/>
    </row>
    <row r="1295" customFormat="false" ht="15" hidden="false" customHeight="false" outlineLevel="0" collapsed="false">
      <c r="G1295" s="14"/>
      <c r="I1295" s="15"/>
      <c r="K1295" s="14"/>
      <c r="AB1295" s="1"/>
    </row>
    <row r="1296" customFormat="false" ht="15" hidden="false" customHeight="false" outlineLevel="0" collapsed="false">
      <c r="G1296" s="15"/>
      <c r="I1296" s="14"/>
      <c r="K1296" s="14"/>
      <c r="AB1296" s="1"/>
    </row>
    <row r="1297" customFormat="false" ht="15" hidden="false" customHeight="false" outlineLevel="0" collapsed="false">
      <c r="G1297" s="14"/>
      <c r="I1297" s="15"/>
      <c r="K1297" s="14"/>
      <c r="AB1297" s="1"/>
    </row>
    <row r="1298" customFormat="false" ht="15" hidden="false" customHeight="false" outlineLevel="0" collapsed="false">
      <c r="G1298" s="14"/>
      <c r="I1298" s="15"/>
      <c r="K1298" s="14"/>
      <c r="AB1298" s="1"/>
    </row>
    <row r="1299" customFormat="false" ht="15" hidden="false" customHeight="false" outlineLevel="0" collapsed="false">
      <c r="G1299" s="14"/>
      <c r="I1299" s="15"/>
      <c r="K1299" s="14"/>
      <c r="AB1299" s="1"/>
    </row>
    <row r="1300" customFormat="false" ht="15" hidden="false" customHeight="false" outlineLevel="0" collapsed="false">
      <c r="G1300" s="15"/>
      <c r="I1300" s="14"/>
      <c r="K1300" s="14"/>
      <c r="AB1300" s="1"/>
    </row>
    <row r="1301" customFormat="false" ht="15" hidden="false" customHeight="false" outlineLevel="0" collapsed="false">
      <c r="G1301" s="15"/>
      <c r="I1301" s="14"/>
      <c r="K1301" s="14"/>
      <c r="AB1301" s="1"/>
    </row>
    <row r="1302" customFormat="false" ht="15" hidden="false" customHeight="false" outlineLevel="0" collapsed="false">
      <c r="G1302" s="14"/>
      <c r="I1302" s="15"/>
      <c r="K1302" s="15"/>
      <c r="AB1302" s="1"/>
    </row>
    <row r="1303" customFormat="false" ht="15" hidden="false" customHeight="false" outlineLevel="0" collapsed="false">
      <c r="G1303" s="15"/>
      <c r="I1303" s="14"/>
      <c r="K1303" s="14"/>
      <c r="AB1303" s="1"/>
    </row>
    <row r="1304" customFormat="false" ht="15" hidden="false" customHeight="false" outlineLevel="0" collapsed="false">
      <c r="G1304" s="14"/>
      <c r="I1304" s="15"/>
      <c r="K1304" s="14"/>
      <c r="AB1304" s="1"/>
    </row>
    <row r="1305" customFormat="false" ht="15" hidden="false" customHeight="false" outlineLevel="0" collapsed="false">
      <c r="G1305" s="14"/>
      <c r="I1305" s="15"/>
      <c r="K1305" s="14"/>
      <c r="AB1305" s="1"/>
    </row>
    <row r="1306" customFormat="false" ht="15" hidden="false" customHeight="false" outlineLevel="0" collapsed="false">
      <c r="G1306" s="15"/>
      <c r="I1306" s="14"/>
      <c r="K1306" s="15"/>
      <c r="AB1306" s="1"/>
    </row>
    <row r="1307" customFormat="false" ht="15" hidden="false" customHeight="false" outlineLevel="0" collapsed="false">
      <c r="G1307" s="14"/>
      <c r="I1307" s="15"/>
      <c r="K1307" s="14"/>
      <c r="AB1307" s="1"/>
    </row>
    <row r="1308" customFormat="false" ht="15" hidden="false" customHeight="false" outlineLevel="0" collapsed="false">
      <c r="G1308" s="14"/>
      <c r="I1308" s="15"/>
      <c r="K1308" s="14"/>
      <c r="AB1308" s="1"/>
    </row>
    <row r="1309" customFormat="false" ht="15" hidden="false" customHeight="false" outlineLevel="0" collapsed="false">
      <c r="G1309" s="15"/>
      <c r="I1309" s="14"/>
      <c r="K1309" s="14"/>
      <c r="AB1309" s="1"/>
    </row>
    <row r="1310" customFormat="false" ht="15" hidden="false" customHeight="false" outlineLevel="0" collapsed="false">
      <c r="G1310" s="15"/>
      <c r="I1310" s="14"/>
      <c r="K1310" s="14"/>
      <c r="AB1310" s="1"/>
    </row>
    <row r="1311" customFormat="false" ht="15" hidden="false" customHeight="false" outlineLevel="0" collapsed="false">
      <c r="G1311" s="15"/>
      <c r="I1311" s="14"/>
      <c r="K1311" s="14"/>
      <c r="AB1311" s="1"/>
    </row>
    <row r="1312" customFormat="false" ht="15" hidden="false" customHeight="false" outlineLevel="0" collapsed="false">
      <c r="G1312" s="14"/>
      <c r="I1312" s="15"/>
      <c r="K1312" s="14"/>
      <c r="AB1312" s="1"/>
    </row>
    <row r="1313" customFormat="false" ht="15" hidden="false" customHeight="false" outlineLevel="0" collapsed="false">
      <c r="G1313" s="15"/>
      <c r="I1313" s="14"/>
      <c r="K1313" s="14"/>
      <c r="AB1313" s="1"/>
    </row>
    <row r="1314" customFormat="false" ht="15" hidden="false" customHeight="false" outlineLevel="0" collapsed="false">
      <c r="G1314" s="14"/>
      <c r="I1314" s="15"/>
      <c r="K1314" s="14"/>
      <c r="AB1314" s="1"/>
    </row>
    <row r="1315" customFormat="false" ht="15" hidden="false" customHeight="false" outlineLevel="0" collapsed="false">
      <c r="G1315" s="14"/>
      <c r="I1315" s="15"/>
      <c r="K1315" s="14"/>
      <c r="AB1315" s="1"/>
    </row>
    <row r="1316" customFormat="false" ht="15" hidden="false" customHeight="false" outlineLevel="0" collapsed="false">
      <c r="G1316" s="15"/>
      <c r="I1316" s="14"/>
      <c r="K1316" s="14"/>
      <c r="AB1316" s="1"/>
    </row>
    <row r="1317" customFormat="false" ht="15" hidden="false" customHeight="false" outlineLevel="0" collapsed="false">
      <c r="G1317" s="14"/>
      <c r="I1317" s="15"/>
      <c r="K1317" s="15"/>
      <c r="AB1317" s="1"/>
    </row>
    <row r="1318" customFormat="false" ht="15" hidden="false" customHeight="false" outlineLevel="0" collapsed="false">
      <c r="G1318" s="15"/>
      <c r="I1318" s="14"/>
      <c r="K1318" s="15"/>
      <c r="AB1318" s="1"/>
    </row>
    <row r="1319" customFormat="false" ht="15" hidden="false" customHeight="false" outlineLevel="0" collapsed="false">
      <c r="G1319" s="15"/>
      <c r="I1319" s="14"/>
      <c r="K1319" s="14"/>
      <c r="AB1319" s="1"/>
    </row>
    <row r="1320" customFormat="false" ht="15" hidden="false" customHeight="false" outlineLevel="0" collapsed="false">
      <c r="G1320" s="15"/>
      <c r="I1320" s="14"/>
      <c r="K1320" s="14"/>
      <c r="AB1320" s="1"/>
    </row>
    <row r="1321" customFormat="false" ht="15" hidden="false" customHeight="false" outlineLevel="0" collapsed="false">
      <c r="G1321" s="14"/>
      <c r="I1321" s="15"/>
      <c r="K1321" s="14"/>
      <c r="AB1321" s="1"/>
    </row>
    <row r="1322" customFormat="false" ht="15" hidden="false" customHeight="false" outlineLevel="0" collapsed="false">
      <c r="C1322" s="31"/>
      <c r="D1322" s="31"/>
      <c r="F1322" s="31"/>
      <c r="G1322" s="32"/>
      <c r="H1322" s="31"/>
      <c r="I1322" s="33"/>
      <c r="J1322" s="31"/>
      <c r="K1322" s="33"/>
      <c r="AB1322" s="31"/>
    </row>
    <row r="1323" customFormat="false" ht="15" hidden="false" customHeight="false" outlineLevel="0" collapsed="false">
      <c r="G1323" s="14"/>
      <c r="I1323" s="15"/>
      <c r="K1323" s="14"/>
      <c r="AB1323" s="1"/>
    </row>
    <row r="1324" customFormat="false" ht="15" hidden="false" customHeight="false" outlineLevel="0" collapsed="false">
      <c r="G1324" s="15"/>
      <c r="I1324" s="15"/>
      <c r="K1324" s="14"/>
      <c r="AB1324" s="1"/>
    </row>
    <row r="1325" customFormat="false" ht="15" hidden="false" customHeight="false" outlineLevel="0" collapsed="false">
      <c r="G1325" s="15"/>
      <c r="I1325" s="14"/>
      <c r="K1325" s="14"/>
      <c r="AB1325" s="1"/>
    </row>
    <row r="1326" customFormat="false" ht="15" hidden="false" customHeight="false" outlineLevel="0" collapsed="false">
      <c r="G1326" s="15"/>
      <c r="I1326" s="14"/>
      <c r="K1326" s="14"/>
      <c r="AB1326" s="1"/>
    </row>
    <row r="1327" customFormat="false" ht="15" hidden="false" customHeight="false" outlineLevel="0" collapsed="false">
      <c r="G1327" s="15"/>
      <c r="I1327" s="14"/>
      <c r="K1327" s="14"/>
      <c r="AB1327" s="1"/>
    </row>
    <row r="1328" customFormat="false" ht="15" hidden="false" customHeight="false" outlineLevel="0" collapsed="false">
      <c r="G1328" s="15"/>
      <c r="I1328" s="15"/>
      <c r="K1328" s="14"/>
      <c r="AB1328" s="1"/>
    </row>
    <row r="1329" customFormat="false" ht="15" hidden="false" customHeight="false" outlineLevel="0" collapsed="false">
      <c r="G1329" s="15"/>
      <c r="I1329" s="14"/>
      <c r="K1329" s="14"/>
      <c r="AB1329" s="1"/>
    </row>
    <row r="1330" customFormat="false" ht="15" hidden="false" customHeight="false" outlineLevel="0" collapsed="false">
      <c r="G1330" s="14"/>
      <c r="I1330" s="15"/>
      <c r="K1330" s="15"/>
      <c r="AB1330" s="1"/>
    </row>
    <row r="1331" customFormat="false" ht="15" hidden="false" customHeight="false" outlineLevel="0" collapsed="false">
      <c r="G1331" s="14"/>
      <c r="I1331" s="15"/>
      <c r="K1331" s="14"/>
      <c r="AB1331" s="1"/>
    </row>
    <row r="1332" customFormat="false" ht="15" hidden="false" customHeight="false" outlineLevel="0" collapsed="false">
      <c r="G1332" s="14"/>
      <c r="I1332" s="15"/>
      <c r="K1332" s="14"/>
      <c r="AB1332" s="1"/>
    </row>
    <row r="1333" customFormat="false" ht="15" hidden="false" customHeight="false" outlineLevel="0" collapsed="false">
      <c r="G1333" s="15"/>
      <c r="I1333" s="14"/>
      <c r="K1333" s="14"/>
      <c r="AB1333" s="1"/>
    </row>
    <row r="1334" customFormat="false" ht="15" hidden="false" customHeight="false" outlineLevel="0" collapsed="false">
      <c r="G1334" s="15"/>
      <c r="I1334" s="15"/>
      <c r="K1334" s="14"/>
      <c r="AB1334" s="1"/>
    </row>
    <row r="1335" customFormat="false" ht="15" hidden="false" customHeight="false" outlineLevel="0" collapsed="false">
      <c r="G1335" s="15"/>
      <c r="I1335" s="15"/>
      <c r="K1335" s="14"/>
      <c r="AB1335" s="1"/>
    </row>
    <row r="1336" customFormat="false" ht="15" hidden="false" customHeight="false" outlineLevel="0" collapsed="false">
      <c r="G1336" s="15"/>
      <c r="I1336" s="14"/>
      <c r="K1336" s="14"/>
      <c r="AB1336" s="1"/>
    </row>
    <row r="1337" customFormat="false" ht="15" hidden="false" customHeight="false" outlineLevel="0" collapsed="false">
      <c r="G1337" s="15"/>
      <c r="I1337" s="15"/>
      <c r="K1337" s="14"/>
      <c r="AB1337" s="1"/>
    </row>
    <row r="1338" customFormat="false" ht="15" hidden="false" customHeight="false" outlineLevel="0" collapsed="false">
      <c r="G1338" s="14"/>
      <c r="I1338" s="15"/>
      <c r="K1338" s="14"/>
      <c r="AB1338" s="1"/>
    </row>
    <row r="1339" customFormat="false" ht="15" hidden="false" customHeight="false" outlineLevel="0" collapsed="false">
      <c r="G1339" s="15"/>
      <c r="I1339" s="14"/>
      <c r="K1339" s="14"/>
      <c r="AB1339" s="1"/>
    </row>
    <row r="1340" customFormat="false" ht="15" hidden="false" customHeight="false" outlineLevel="0" collapsed="false">
      <c r="G1340" s="15"/>
      <c r="I1340" s="15"/>
      <c r="K1340" s="14"/>
      <c r="AB1340" s="1"/>
    </row>
    <row r="1341" customFormat="false" ht="15" hidden="false" customHeight="false" outlineLevel="0" collapsed="false">
      <c r="G1341" s="15"/>
      <c r="I1341" s="15"/>
      <c r="K1341" s="14"/>
      <c r="AB1341" s="1"/>
    </row>
    <row r="1342" customFormat="false" ht="15" hidden="false" customHeight="false" outlineLevel="0" collapsed="false">
      <c r="C1342" s="31"/>
      <c r="D1342" s="31"/>
      <c r="F1342" s="31"/>
      <c r="G1342" s="32"/>
      <c r="H1342" s="31"/>
      <c r="I1342" s="33"/>
      <c r="J1342" s="31"/>
      <c r="K1342" s="33"/>
      <c r="AB1342" s="31"/>
    </row>
    <row r="1343" customFormat="false" ht="15" hidden="false" customHeight="false" outlineLevel="0" collapsed="false">
      <c r="G1343" s="15"/>
      <c r="I1343" s="15"/>
      <c r="K1343" s="14"/>
      <c r="AB1343" s="1"/>
    </row>
    <row r="1344" customFormat="false" ht="15" hidden="false" customHeight="false" outlineLevel="0" collapsed="false">
      <c r="G1344" s="15"/>
      <c r="I1344" s="14"/>
      <c r="K1344" s="14"/>
      <c r="AB1344" s="1"/>
    </row>
    <row r="1345" customFormat="false" ht="15" hidden="false" customHeight="false" outlineLevel="0" collapsed="false">
      <c r="G1345" s="15"/>
      <c r="I1345" s="14"/>
      <c r="K1345" s="14"/>
      <c r="AB1345" s="1"/>
    </row>
    <row r="1346" customFormat="false" ht="15" hidden="false" customHeight="false" outlineLevel="0" collapsed="false">
      <c r="G1346" s="15"/>
      <c r="I1346" s="14"/>
      <c r="K1346" s="14"/>
      <c r="AB1346" s="1"/>
    </row>
    <row r="1347" customFormat="false" ht="15" hidden="false" customHeight="false" outlineLevel="0" collapsed="false">
      <c r="G1347" s="14"/>
      <c r="I1347" s="15"/>
      <c r="K1347" s="14"/>
      <c r="AB1347" s="1"/>
    </row>
    <row r="1348" customFormat="false" ht="15" hidden="false" customHeight="false" outlineLevel="0" collapsed="false">
      <c r="G1348" s="15"/>
      <c r="I1348" s="15"/>
      <c r="K1348" s="14"/>
      <c r="AB1348" s="1"/>
    </row>
    <row r="1349" customFormat="false" ht="15" hidden="false" customHeight="false" outlineLevel="0" collapsed="false">
      <c r="G1349" s="15"/>
      <c r="I1349" s="14"/>
      <c r="K1349" s="14"/>
      <c r="AB1349" s="1"/>
    </row>
    <row r="1350" customFormat="false" ht="15" hidden="false" customHeight="false" outlineLevel="0" collapsed="false">
      <c r="G1350" s="14"/>
      <c r="I1350" s="15"/>
      <c r="K1350" s="14"/>
      <c r="AB1350" s="1"/>
    </row>
    <row r="1351" customFormat="false" ht="15" hidden="false" customHeight="false" outlineLevel="0" collapsed="false">
      <c r="G1351" s="14"/>
      <c r="I1351" s="15"/>
      <c r="K1351" s="15"/>
      <c r="AB1351" s="1"/>
    </row>
    <row r="1352" customFormat="false" ht="15" hidden="false" customHeight="false" outlineLevel="0" collapsed="false">
      <c r="G1352" s="15"/>
      <c r="I1352" s="14"/>
      <c r="K1352" s="14"/>
      <c r="AB1352" s="1"/>
    </row>
    <row r="1353" customFormat="false" ht="15" hidden="false" customHeight="false" outlineLevel="0" collapsed="false">
      <c r="G1353" s="15"/>
      <c r="I1353" s="14"/>
      <c r="K1353" s="14"/>
      <c r="AB1353" s="1"/>
    </row>
    <row r="1354" customFormat="false" ht="15" hidden="false" customHeight="false" outlineLevel="0" collapsed="false">
      <c r="G1354" s="15"/>
      <c r="I1354" s="14"/>
      <c r="K1354" s="14"/>
      <c r="AB1354" s="1"/>
    </row>
    <row r="1355" customFormat="false" ht="15" hidden="false" customHeight="false" outlineLevel="0" collapsed="false">
      <c r="G1355" s="15"/>
      <c r="I1355" s="14"/>
      <c r="K1355" s="14"/>
      <c r="AB1355" s="1"/>
    </row>
    <row r="1356" customFormat="false" ht="15" hidden="false" customHeight="false" outlineLevel="0" collapsed="false">
      <c r="G1356" s="15"/>
      <c r="I1356" s="14"/>
      <c r="K1356" s="14"/>
      <c r="AB1356" s="1"/>
    </row>
    <row r="1357" customFormat="false" ht="15" hidden="false" customHeight="false" outlineLevel="0" collapsed="false">
      <c r="G1357" s="15"/>
      <c r="I1357" s="15"/>
      <c r="K1357" s="14"/>
      <c r="AB1357" s="1"/>
    </row>
    <row r="1358" customFormat="false" ht="15" hidden="false" customHeight="false" outlineLevel="0" collapsed="false">
      <c r="G1358" s="15"/>
      <c r="I1358" s="14"/>
      <c r="K1358" s="14"/>
      <c r="AB1358" s="1"/>
    </row>
    <row r="1359" customFormat="false" ht="15" hidden="false" customHeight="false" outlineLevel="0" collapsed="false">
      <c r="G1359" s="15"/>
      <c r="I1359" s="14"/>
      <c r="K1359" s="14"/>
      <c r="AB1359" s="1"/>
    </row>
    <row r="1360" customFormat="false" ht="15" hidden="false" customHeight="false" outlineLevel="0" collapsed="false">
      <c r="G1360" s="15"/>
      <c r="I1360" s="14"/>
      <c r="K1360" s="14"/>
      <c r="AB1360" s="1"/>
    </row>
    <row r="1361" customFormat="false" ht="15" hidden="false" customHeight="false" outlineLevel="0" collapsed="false">
      <c r="G1361" s="15"/>
      <c r="I1361" s="14"/>
      <c r="K1361" s="14"/>
      <c r="AB1361" s="1"/>
    </row>
    <row r="1362" customFormat="false" ht="15" hidden="false" customHeight="false" outlineLevel="0" collapsed="false">
      <c r="G1362" s="14"/>
      <c r="I1362" s="15"/>
      <c r="K1362" s="14"/>
      <c r="AB1362" s="1"/>
    </row>
    <row r="1363" customFormat="false" ht="15" hidden="false" customHeight="false" outlineLevel="0" collapsed="false">
      <c r="G1363" s="14"/>
      <c r="I1363" s="14"/>
      <c r="K1363" s="14"/>
      <c r="AB1363" s="1"/>
    </row>
    <row r="1364" customFormat="false" ht="15" hidden="false" customHeight="false" outlineLevel="0" collapsed="false">
      <c r="G1364" s="15"/>
      <c r="I1364" s="14"/>
      <c r="K1364" s="14"/>
      <c r="AB1364" s="1"/>
    </row>
    <row r="1365" customFormat="false" ht="15" hidden="false" customHeight="false" outlineLevel="0" collapsed="false">
      <c r="G1365" s="15"/>
      <c r="I1365" s="14"/>
      <c r="K1365" s="14"/>
      <c r="AB1365" s="1"/>
    </row>
    <row r="1366" customFormat="false" ht="15" hidden="false" customHeight="false" outlineLevel="0" collapsed="false">
      <c r="G1366" s="14"/>
      <c r="I1366" s="15"/>
      <c r="K1366" s="14"/>
      <c r="AB1366" s="1"/>
    </row>
    <row r="1367" customFormat="false" ht="15" hidden="false" customHeight="false" outlineLevel="0" collapsed="false">
      <c r="G1367" s="15"/>
      <c r="I1367" s="14"/>
      <c r="K1367" s="14"/>
      <c r="AB1367" s="1"/>
    </row>
    <row r="1368" customFormat="false" ht="15" hidden="false" customHeight="false" outlineLevel="0" collapsed="false">
      <c r="G1368" s="15"/>
      <c r="I1368" s="14"/>
      <c r="K1368" s="14"/>
      <c r="AB1368" s="1"/>
    </row>
    <row r="1369" customFormat="false" ht="15" hidden="false" customHeight="false" outlineLevel="0" collapsed="false">
      <c r="G1369" s="14"/>
      <c r="I1369" s="15"/>
      <c r="K1369" s="14"/>
      <c r="AB1369" s="1"/>
    </row>
    <row r="1370" customFormat="false" ht="15" hidden="false" customHeight="false" outlineLevel="0" collapsed="false">
      <c r="G1370" s="14"/>
      <c r="I1370" s="15"/>
      <c r="K1370" s="14"/>
      <c r="AB1370" s="1"/>
    </row>
    <row r="1371" customFormat="false" ht="15" hidden="false" customHeight="false" outlineLevel="0" collapsed="false">
      <c r="G1371" s="14"/>
      <c r="I1371" s="15"/>
      <c r="K1371" s="14"/>
      <c r="AB1371" s="1"/>
    </row>
    <row r="1372" customFormat="false" ht="15" hidden="false" customHeight="false" outlineLevel="0" collapsed="false">
      <c r="G1372" s="15"/>
      <c r="I1372" s="14"/>
      <c r="K1372" s="14"/>
      <c r="AB1372" s="1"/>
    </row>
    <row r="1373" customFormat="false" ht="15" hidden="false" customHeight="false" outlineLevel="0" collapsed="false">
      <c r="G1373" s="15"/>
      <c r="I1373" s="14"/>
      <c r="K1373" s="14"/>
      <c r="AB1373" s="1"/>
    </row>
    <row r="1374" customFormat="false" ht="15" hidden="false" customHeight="false" outlineLevel="0" collapsed="false">
      <c r="G1374" s="15"/>
      <c r="I1374" s="14"/>
      <c r="K1374" s="14"/>
      <c r="AB1374" s="1"/>
    </row>
    <row r="1375" customFormat="false" ht="15" hidden="false" customHeight="false" outlineLevel="0" collapsed="false">
      <c r="G1375" s="15"/>
      <c r="I1375" s="14"/>
      <c r="K1375" s="14"/>
      <c r="AB1375" s="1"/>
    </row>
    <row r="1376" customFormat="false" ht="15" hidden="false" customHeight="false" outlineLevel="0" collapsed="false">
      <c r="G1376" s="15"/>
      <c r="I1376" s="15"/>
      <c r="K1376" s="14"/>
      <c r="AB1376" s="1"/>
    </row>
    <row r="1377" customFormat="false" ht="15" hidden="false" customHeight="false" outlineLevel="0" collapsed="false">
      <c r="G1377" s="14"/>
      <c r="I1377" s="15"/>
      <c r="K1377" s="15"/>
      <c r="AB1377" s="1"/>
    </row>
    <row r="1378" customFormat="false" ht="15" hidden="false" customHeight="false" outlineLevel="0" collapsed="false">
      <c r="G1378" s="15"/>
      <c r="I1378" s="14"/>
      <c r="K1378" s="14"/>
      <c r="AB1378" s="1"/>
    </row>
    <row r="1379" customFormat="false" ht="15" hidden="false" customHeight="false" outlineLevel="0" collapsed="false">
      <c r="G1379" s="14"/>
      <c r="I1379" s="15"/>
      <c r="K1379" s="14"/>
      <c r="AB1379" s="1"/>
    </row>
    <row r="1380" customFormat="false" ht="15" hidden="false" customHeight="false" outlineLevel="0" collapsed="false">
      <c r="G1380" s="14"/>
      <c r="I1380" s="15"/>
      <c r="K1380" s="14"/>
      <c r="AB1380" s="1"/>
    </row>
    <row r="1381" customFormat="false" ht="15" hidden="false" customHeight="false" outlineLevel="0" collapsed="false">
      <c r="G1381" s="15"/>
      <c r="I1381" s="14"/>
      <c r="K1381" s="14"/>
      <c r="AB1381" s="1"/>
    </row>
    <row r="1382" customFormat="false" ht="15" hidden="false" customHeight="false" outlineLevel="0" collapsed="false">
      <c r="G1382" s="15"/>
      <c r="I1382" s="14"/>
      <c r="K1382" s="14"/>
      <c r="AB1382" s="1"/>
    </row>
    <row r="1383" customFormat="false" ht="15" hidden="false" customHeight="false" outlineLevel="0" collapsed="false">
      <c r="G1383" s="14"/>
      <c r="I1383" s="15"/>
      <c r="K1383" s="14"/>
      <c r="AB1383" s="1"/>
    </row>
    <row r="1384" customFormat="false" ht="15" hidden="false" customHeight="false" outlineLevel="0" collapsed="false">
      <c r="G1384" s="15"/>
      <c r="I1384" s="14"/>
      <c r="K1384" s="14"/>
      <c r="AB1384" s="1"/>
    </row>
    <row r="1385" customFormat="false" ht="15" hidden="false" customHeight="false" outlineLevel="0" collapsed="false">
      <c r="G1385" s="14"/>
      <c r="I1385" s="15"/>
      <c r="K1385" s="15"/>
      <c r="AB1385" s="1"/>
    </row>
    <row r="1386" customFormat="false" ht="15" hidden="false" customHeight="false" outlineLevel="0" collapsed="false">
      <c r="G1386" s="14"/>
      <c r="I1386" s="14"/>
      <c r="K1386" s="14"/>
      <c r="AB1386" s="1"/>
    </row>
    <row r="1387" customFormat="false" ht="15" hidden="false" customHeight="false" outlineLevel="0" collapsed="false">
      <c r="G1387" s="14"/>
      <c r="I1387" s="15"/>
      <c r="K1387" s="14"/>
      <c r="AB1387" s="1"/>
    </row>
    <row r="1388" customFormat="false" ht="15" hidden="false" customHeight="false" outlineLevel="0" collapsed="false">
      <c r="G1388" s="14"/>
      <c r="I1388" s="15"/>
      <c r="K1388" s="15"/>
      <c r="AB1388" s="1"/>
    </row>
    <row r="1389" customFormat="false" ht="15" hidden="false" customHeight="false" outlineLevel="0" collapsed="false">
      <c r="G1389" s="15"/>
      <c r="I1389" s="14"/>
      <c r="K1389" s="14"/>
      <c r="AB1389" s="1"/>
    </row>
    <row r="1390" customFormat="false" ht="15" hidden="false" customHeight="false" outlineLevel="0" collapsed="false">
      <c r="G1390" s="15"/>
      <c r="I1390" s="14"/>
      <c r="K1390" s="14"/>
      <c r="AB1390" s="1"/>
    </row>
    <row r="1391" customFormat="false" ht="15" hidden="false" customHeight="false" outlineLevel="0" collapsed="false">
      <c r="G1391" s="14"/>
      <c r="I1391" s="15"/>
      <c r="K1391" s="14"/>
      <c r="AB1391" s="1"/>
    </row>
    <row r="1392" customFormat="false" ht="15" hidden="false" customHeight="false" outlineLevel="0" collapsed="false">
      <c r="G1392" s="14"/>
      <c r="I1392" s="14"/>
      <c r="K1392" s="14"/>
      <c r="AB1392" s="1"/>
    </row>
    <row r="1393" customFormat="false" ht="15" hidden="false" customHeight="false" outlineLevel="0" collapsed="false">
      <c r="G1393" s="14"/>
      <c r="I1393" s="15"/>
      <c r="K1393" s="14"/>
      <c r="AB1393" s="1"/>
    </row>
    <row r="1394" customFormat="false" ht="15" hidden="false" customHeight="false" outlineLevel="0" collapsed="false">
      <c r="G1394" s="15"/>
      <c r="I1394" s="14"/>
      <c r="K1394" s="14"/>
      <c r="AB1394" s="1"/>
    </row>
    <row r="1395" customFormat="false" ht="15" hidden="false" customHeight="false" outlineLevel="0" collapsed="false">
      <c r="G1395" s="15"/>
      <c r="I1395" s="14"/>
      <c r="K1395" s="14"/>
      <c r="AB1395" s="1"/>
    </row>
    <row r="1396" customFormat="false" ht="15" hidden="false" customHeight="false" outlineLevel="0" collapsed="false">
      <c r="C1396" s="31"/>
      <c r="D1396" s="31"/>
      <c r="F1396" s="31"/>
      <c r="G1396" s="33"/>
      <c r="H1396" s="31"/>
      <c r="I1396" s="32"/>
      <c r="J1396" s="31"/>
      <c r="K1396" s="32"/>
      <c r="AB1396" s="31"/>
    </row>
    <row r="1397" customFormat="false" ht="15" hidden="false" customHeight="false" outlineLevel="0" collapsed="false">
      <c r="G1397" s="15"/>
      <c r="I1397" s="15"/>
      <c r="K1397" s="14"/>
      <c r="AB1397" s="1"/>
    </row>
    <row r="1398" customFormat="false" ht="15" hidden="false" customHeight="false" outlineLevel="0" collapsed="false">
      <c r="G1398" s="15"/>
      <c r="I1398" s="14"/>
      <c r="K1398" s="14"/>
      <c r="AB1398" s="1"/>
    </row>
    <row r="1399" customFormat="false" ht="15" hidden="false" customHeight="false" outlineLevel="0" collapsed="false">
      <c r="G1399" s="15"/>
      <c r="I1399" s="15"/>
      <c r="K1399" s="14"/>
      <c r="AB1399" s="1"/>
    </row>
    <row r="1400" customFormat="false" ht="15" hidden="false" customHeight="false" outlineLevel="0" collapsed="false">
      <c r="G1400" s="15"/>
      <c r="I1400" s="14"/>
      <c r="K1400" s="14"/>
      <c r="AB1400" s="1"/>
    </row>
    <row r="1401" customFormat="false" ht="15" hidden="false" customHeight="false" outlineLevel="0" collapsed="false">
      <c r="G1401" s="14"/>
      <c r="I1401" s="15"/>
      <c r="K1401" s="14"/>
      <c r="AB1401" s="1"/>
    </row>
    <row r="1402" customFormat="false" ht="15" hidden="false" customHeight="false" outlineLevel="0" collapsed="false">
      <c r="G1402" s="15"/>
      <c r="I1402" s="14"/>
      <c r="K1402" s="14"/>
      <c r="AB1402" s="1"/>
    </row>
    <row r="1403" customFormat="false" ht="15" hidden="false" customHeight="false" outlineLevel="0" collapsed="false">
      <c r="G1403" s="15"/>
      <c r="I1403" s="14"/>
      <c r="K1403" s="14"/>
      <c r="AB1403" s="1"/>
    </row>
    <row r="1404" customFormat="false" ht="15" hidden="false" customHeight="false" outlineLevel="0" collapsed="false">
      <c r="G1404" s="15"/>
      <c r="I1404" s="15"/>
      <c r="K1404" s="14"/>
      <c r="AB1404" s="1"/>
    </row>
    <row r="1405" customFormat="false" ht="15" hidden="false" customHeight="false" outlineLevel="0" collapsed="false">
      <c r="C1405" s="31"/>
      <c r="D1405" s="31"/>
      <c r="F1405" s="31"/>
      <c r="G1405" s="33"/>
      <c r="H1405" s="31"/>
      <c r="I1405" s="32"/>
      <c r="J1405" s="31"/>
      <c r="K1405" s="33"/>
      <c r="AB1405" s="31"/>
    </row>
    <row r="1406" customFormat="false" ht="15" hidden="false" customHeight="false" outlineLevel="0" collapsed="false">
      <c r="G1406" s="15"/>
      <c r="I1406" s="14"/>
      <c r="K1406" s="14"/>
      <c r="AB1406" s="1"/>
    </row>
    <row r="1407" customFormat="false" ht="15" hidden="false" customHeight="false" outlineLevel="0" collapsed="false">
      <c r="G1407" s="14"/>
      <c r="I1407" s="15"/>
      <c r="K1407" s="14"/>
      <c r="AB1407" s="1"/>
    </row>
    <row r="1408" customFormat="false" ht="15" hidden="false" customHeight="false" outlineLevel="0" collapsed="false">
      <c r="G1408" s="15"/>
      <c r="I1408" s="14"/>
      <c r="K1408" s="14"/>
      <c r="AB1408" s="1"/>
    </row>
    <row r="1409" customFormat="false" ht="15" hidden="false" customHeight="false" outlineLevel="0" collapsed="false">
      <c r="G1409" s="15"/>
      <c r="I1409" s="14"/>
      <c r="K1409" s="14"/>
      <c r="AB1409" s="1"/>
    </row>
    <row r="1410" customFormat="false" ht="15" hidden="false" customHeight="false" outlineLevel="0" collapsed="false">
      <c r="G1410" s="15"/>
      <c r="I1410" s="14"/>
      <c r="K1410" s="14"/>
      <c r="AB1410" s="1"/>
    </row>
    <row r="1411" customFormat="false" ht="15" hidden="false" customHeight="false" outlineLevel="0" collapsed="false">
      <c r="G1411" s="14"/>
      <c r="I1411" s="15"/>
      <c r="K1411" s="15"/>
      <c r="AB1411" s="1"/>
    </row>
    <row r="1412" customFormat="false" ht="15" hidden="false" customHeight="false" outlineLevel="0" collapsed="false">
      <c r="G1412" s="15"/>
      <c r="I1412" s="14"/>
      <c r="K1412" s="14"/>
      <c r="AB1412" s="1"/>
    </row>
    <row r="1413" customFormat="false" ht="15" hidden="false" customHeight="false" outlineLevel="0" collapsed="false">
      <c r="G1413" s="15"/>
      <c r="I1413" s="14"/>
      <c r="K1413" s="14"/>
      <c r="AB1413" s="1"/>
    </row>
    <row r="1414" customFormat="false" ht="15" hidden="false" customHeight="false" outlineLevel="0" collapsed="false">
      <c r="G1414" s="14"/>
      <c r="I1414" s="15"/>
      <c r="K1414" s="14"/>
      <c r="AB1414" s="1"/>
    </row>
    <row r="1415" customFormat="false" ht="15" hidden="false" customHeight="false" outlineLevel="0" collapsed="false">
      <c r="G1415" s="15"/>
      <c r="I1415" s="14"/>
      <c r="K1415" s="14"/>
      <c r="AB1415" s="1"/>
    </row>
    <row r="1416" customFormat="false" ht="15" hidden="false" customHeight="false" outlineLevel="0" collapsed="false">
      <c r="G1416" s="15"/>
      <c r="I1416" s="14"/>
      <c r="K1416" s="14"/>
      <c r="AB1416" s="1"/>
    </row>
    <row r="1417" customFormat="false" ht="15" hidden="false" customHeight="false" outlineLevel="0" collapsed="false">
      <c r="G1417" s="14"/>
      <c r="I1417" s="15"/>
      <c r="K1417" s="14"/>
      <c r="AB1417" s="1"/>
    </row>
    <row r="1418" customFormat="false" ht="15" hidden="false" customHeight="false" outlineLevel="0" collapsed="false">
      <c r="G1418" s="14"/>
      <c r="I1418" s="15"/>
      <c r="K1418" s="14"/>
      <c r="AB1418" s="1"/>
    </row>
    <row r="1419" customFormat="false" ht="15" hidden="false" customHeight="false" outlineLevel="0" collapsed="false">
      <c r="G1419" s="14"/>
      <c r="I1419" s="15"/>
      <c r="K1419" s="14"/>
      <c r="AB1419" s="1"/>
    </row>
    <row r="1420" customFormat="false" ht="15" hidden="false" customHeight="false" outlineLevel="0" collapsed="false">
      <c r="G1420" s="14"/>
      <c r="I1420" s="15"/>
      <c r="K1420" s="14"/>
      <c r="AB1420" s="1"/>
    </row>
    <row r="1421" customFormat="false" ht="15" hidden="false" customHeight="false" outlineLevel="0" collapsed="false">
      <c r="G1421" s="15"/>
      <c r="I1421" s="14"/>
      <c r="K1421" s="15"/>
      <c r="AB1421" s="1"/>
    </row>
    <row r="1422" customFormat="false" ht="15" hidden="false" customHeight="false" outlineLevel="0" collapsed="false">
      <c r="G1422" s="14"/>
      <c r="I1422" s="15"/>
      <c r="K1422" s="14"/>
      <c r="AB1422" s="1"/>
    </row>
    <row r="1423" customFormat="false" ht="15" hidden="false" customHeight="false" outlineLevel="0" collapsed="false">
      <c r="G1423" s="15"/>
      <c r="I1423" s="15"/>
      <c r="K1423" s="14"/>
      <c r="AB1423" s="1"/>
    </row>
    <row r="1424" customFormat="false" ht="15" hidden="false" customHeight="false" outlineLevel="0" collapsed="false">
      <c r="G1424" s="15"/>
      <c r="I1424" s="14"/>
      <c r="K1424" s="14"/>
      <c r="AB1424" s="1"/>
    </row>
    <row r="1425" customFormat="false" ht="15" hidden="false" customHeight="false" outlineLevel="0" collapsed="false">
      <c r="G1425" s="14"/>
      <c r="I1425" s="15"/>
      <c r="K1425" s="14"/>
      <c r="AB1425" s="1"/>
    </row>
    <row r="1426" customFormat="false" ht="15" hidden="false" customHeight="false" outlineLevel="0" collapsed="false">
      <c r="G1426" s="15"/>
      <c r="I1426" s="14"/>
      <c r="K1426" s="14"/>
      <c r="AB1426" s="1"/>
    </row>
    <row r="1427" customFormat="false" ht="15" hidden="false" customHeight="false" outlineLevel="0" collapsed="false">
      <c r="G1427" s="15"/>
      <c r="I1427" s="14"/>
      <c r="K1427" s="14"/>
      <c r="AB1427" s="1"/>
    </row>
    <row r="1428" customFormat="false" ht="15" hidden="false" customHeight="false" outlineLevel="0" collapsed="false">
      <c r="G1428" s="14"/>
      <c r="I1428" s="14"/>
      <c r="K1428" s="14"/>
      <c r="AB1428" s="1"/>
    </row>
    <row r="1429" customFormat="false" ht="15" hidden="false" customHeight="false" outlineLevel="0" collapsed="false">
      <c r="G1429" s="15"/>
      <c r="I1429" s="14"/>
      <c r="K1429" s="14"/>
      <c r="AB1429" s="1"/>
    </row>
    <row r="1430" customFormat="false" ht="15" hidden="false" customHeight="false" outlineLevel="0" collapsed="false">
      <c r="G1430" s="15"/>
      <c r="I1430" s="14"/>
      <c r="K1430" s="14"/>
      <c r="AB1430" s="1"/>
    </row>
    <row r="1431" customFormat="false" ht="15" hidden="false" customHeight="false" outlineLevel="0" collapsed="false">
      <c r="G1431" s="15"/>
      <c r="I1431" s="15"/>
      <c r="K1431" s="14"/>
      <c r="AB1431" s="1"/>
    </row>
    <row r="1432" customFormat="false" ht="15" hidden="false" customHeight="false" outlineLevel="0" collapsed="false">
      <c r="G1432" s="14"/>
      <c r="I1432" s="15"/>
      <c r="K1432" s="14"/>
      <c r="AB1432" s="1"/>
    </row>
    <row r="1433" customFormat="false" ht="15" hidden="false" customHeight="false" outlineLevel="0" collapsed="false">
      <c r="G1433" s="15"/>
      <c r="I1433" s="15"/>
      <c r="K1433" s="14"/>
      <c r="AB1433" s="1"/>
    </row>
    <row r="1434" customFormat="false" ht="15" hidden="false" customHeight="false" outlineLevel="0" collapsed="false">
      <c r="G1434" s="14"/>
      <c r="I1434" s="15"/>
      <c r="K1434" s="14"/>
      <c r="AB1434" s="1"/>
    </row>
    <row r="1435" customFormat="false" ht="15" hidden="false" customHeight="false" outlineLevel="0" collapsed="false">
      <c r="G1435" s="14"/>
      <c r="I1435" s="15"/>
      <c r="K1435" s="15"/>
      <c r="AB1435" s="1"/>
    </row>
    <row r="1436" customFormat="false" ht="15" hidden="false" customHeight="false" outlineLevel="0" collapsed="false">
      <c r="G1436" s="15"/>
      <c r="I1436" s="14"/>
      <c r="K1436" s="14"/>
      <c r="AB1436" s="1"/>
    </row>
    <row r="1437" customFormat="false" ht="15" hidden="false" customHeight="false" outlineLevel="0" collapsed="false">
      <c r="G1437" s="14"/>
      <c r="I1437" s="15"/>
      <c r="K1437" s="14"/>
      <c r="AB1437" s="1"/>
    </row>
    <row r="1438" customFormat="false" ht="15" hidden="false" customHeight="false" outlineLevel="0" collapsed="false">
      <c r="G1438" s="14"/>
      <c r="I1438" s="15"/>
      <c r="K1438" s="14"/>
      <c r="AB1438" s="1"/>
    </row>
    <row r="1439" customFormat="false" ht="15" hidden="false" customHeight="false" outlineLevel="0" collapsed="false">
      <c r="G1439" s="15"/>
      <c r="I1439" s="15"/>
      <c r="K1439" s="14"/>
      <c r="AB1439" s="1"/>
    </row>
    <row r="1440" customFormat="false" ht="15" hidden="false" customHeight="false" outlineLevel="0" collapsed="false">
      <c r="G1440" s="14"/>
      <c r="I1440" s="15"/>
      <c r="K1440" s="15"/>
      <c r="AB1440" s="1"/>
    </row>
    <row r="1441" customFormat="false" ht="15" hidden="false" customHeight="false" outlineLevel="0" collapsed="false">
      <c r="G1441" s="14"/>
      <c r="I1441" s="15"/>
      <c r="K1441" s="14"/>
      <c r="AB1441" s="1"/>
    </row>
    <row r="1442" customFormat="false" ht="15" hidden="false" customHeight="false" outlineLevel="0" collapsed="false">
      <c r="G1442" s="14"/>
      <c r="I1442" s="15"/>
      <c r="K1442" s="14"/>
      <c r="AB1442" s="1"/>
    </row>
    <row r="1443" customFormat="false" ht="15" hidden="false" customHeight="false" outlineLevel="0" collapsed="false">
      <c r="G1443" s="14"/>
      <c r="I1443" s="15"/>
      <c r="K1443" s="14"/>
      <c r="AB1443" s="1"/>
    </row>
    <row r="1444" customFormat="false" ht="15" hidden="false" customHeight="false" outlineLevel="0" collapsed="false">
      <c r="G1444" s="15"/>
      <c r="I1444" s="14"/>
      <c r="K1444" s="14"/>
      <c r="AB1444" s="1"/>
    </row>
    <row r="1445" customFormat="false" ht="15" hidden="false" customHeight="false" outlineLevel="0" collapsed="false">
      <c r="G1445" s="14"/>
      <c r="I1445" s="15"/>
      <c r="K1445" s="14"/>
      <c r="AB1445" s="1"/>
    </row>
    <row r="1446" customFormat="false" ht="15" hidden="false" customHeight="false" outlineLevel="0" collapsed="false">
      <c r="G1446" s="15"/>
      <c r="I1446" s="14"/>
      <c r="K1446" s="14"/>
      <c r="AB1446" s="1"/>
    </row>
    <row r="1447" customFormat="false" ht="15" hidden="false" customHeight="false" outlineLevel="0" collapsed="false">
      <c r="G1447" s="14"/>
      <c r="I1447" s="15"/>
      <c r="K1447" s="14"/>
      <c r="AB1447" s="1"/>
    </row>
    <row r="1448" customFormat="false" ht="15" hidden="false" customHeight="false" outlineLevel="0" collapsed="false">
      <c r="C1448" s="31"/>
      <c r="D1448" s="31"/>
      <c r="F1448" s="31"/>
      <c r="G1448" s="32"/>
      <c r="H1448" s="31"/>
      <c r="I1448" s="33"/>
      <c r="J1448" s="31"/>
      <c r="K1448" s="33"/>
      <c r="AB1448" s="31"/>
    </row>
    <row r="1449" customFormat="false" ht="15" hidden="false" customHeight="false" outlineLevel="0" collapsed="false">
      <c r="G1449" s="14"/>
      <c r="I1449" s="15"/>
      <c r="K1449" s="14"/>
      <c r="AB1449" s="1"/>
    </row>
    <row r="1450" customFormat="false" ht="15" hidden="false" customHeight="false" outlineLevel="0" collapsed="false">
      <c r="G1450" s="14"/>
      <c r="I1450" s="15"/>
      <c r="K1450" s="14"/>
      <c r="AB1450" s="1"/>
    </row>
    <row r="1451" customFormat="false" ht="15" hidden="false" customHeight="false" outlineLevel="0" collapsed="false">
      <c r="G1451" s="14"/>
      <c r="I1451" s="15"/>
      <c r="K1451" s="15"/>
      <c r="AB1451" s="1"/>
    </row>
    <row r="1452" customFormat="false" ht="15" hidden="false" customHeight="false" outlineLevel="0" collapsed="false">
      <c r="G1452" s="15"/>
      <c r="I1452" s="14"/>
      <c r="K1452" s="14"/>
      <c r="AB1452" s="1"/>
    </row>
    <row r="1453" customFormat="false" ht="15" hidden="false" customHeight="false" outlineLevel="0" collapsed="false">
      <c r="G1453" s="14"/>
      <c r="I1453" s="15"/>
      <c r="K1453" s="14"/>
      <c r="AB1453" s="1"/>
    </row>
    <row r="1454" customFormat="false" ht="15" hidden="false" customHeight="false" outlineLevel="0" collapsed="false">
      <c r="C1454" s="31"/>
      <c r="D1454" s="31"/>
      <c r="F1454" s="31"/>
      <c r="G1454" s="32"/>
      <c r="H1454" s="31"/>
      <c r="I1454" s="33"/>
      <c r="J1454" s="31"/>
      <c r="K1454" s="32"/>
      <c r="AB1454" s="31"/>
    </row>
    <row r="1455" customFormat="false" ht="15" hidden="false" customHeight="false" outlineLevel="0" collapsed="false">
      <c r="G1455" s="15"/>
      <c r="I1455" s="14"/>
      <c r="K1455" s="14"/>
      <c r="AB1455" s="1"/>
    </row>
    <row r="1456" customFormat="false" ht="15" hidden="false" customHeight="false" outlineLevel="0" collapsed="false">
      <c r="G1456" s="15"/>
      <c r="I1456" s="14"/>
      <c r="K1456" s="14"/>
      <c r="AB1456" s="1"/>
    </row>
    <row r="1457" customFormat="false" ht="15" hidden="false" customHeight="false" outlineLevel="0" collapsed="false">
      <c r="G1457" s="14"/>
      <c r="I1457" s="14"/>
      <c r="K1457" s="14"/>
      <c r="AB1457" s="1"/>
    </row>
    <row r="1458" customFormat="false" ht="15" hidden="false" customHeight="false" outlineLevel="0" collapsed="false">
      <c r="G1458" s="15"/>
      <c r="I1458" s="14"/>
      <c r="K1458" s="14"/>
      <c r="AB1458" s="1"/>
    </row>
    <row r="1459" customFormat="false" ht="15" hidden="false" customHeight="false" outlineLevel="0" collapsed="false">
      <c r="G1459" s="14"/>
      <c r="I1459" s="15"/>
      <c r="K1459" s="14"/>
      <c r="AB1459" s="1"/>
    </row>
    <row r="1460" customFormat="false" ht="15" hidden="false" customHeight="false" outlineLevel="0" collapsed="false">
      <c r="G1460" s="14"/>
      <c r="I1460" s="15"/>
      <c r="K1460" s="15"/>
      <c r="AB1460" s="1"/>
    </row>
    <row r="1461" customFormat="false" ht="15" hidden="false" customHeight="false" outlineLevel="0" collapsed="false">
      <c r="G1461" s="15"/>
      <c r="I1461" s="14"/>
      <c r="K1461" s="14"/>
      <c r="AB1461" s="1"/>
    </row>
    <row r="1462" customFormat="false" ht="15" hidden="false" customHeight="false" outlineLevel="0" collapsed="false">
      <c r="G1462" s="15"/>
      <c r="I1462" s="14"/>
      <c r="K1462" s="14"/>
      <c r="AB1462" s="1"/>
    </row>
    <row r="1463" customFormat="false" ht="15" hidden="false" customHeight="false" outlineLevel="0" collapsed="false">
      <c r="G1463" s="15"/>
      <c r="I1463" s="14"/>
      <c r="K1463" s="14"/>
      <c r="AB1463" s="1"/>
    </row>
    <row r="1464" customFormat="false" ht="15" hidden="false" customHeight="false" outlineLevel="0" collapsed="false">
      <c r="G1464" s="15"/>
      <c r="I1464" s="14"/>
      <c r="K1464" s="14"/>
      <c r="AB1464" s="1"/>
    </row>
    <row r="1465" customFormat="false" ht="15" hidden="false" customHeight="false" outlineLevel="0" collapsed="false">
      <c r="G1465" s="15"/>
      <c r="I1465" s="14"/>
      <c r="K1465" s="14"/>
      <c r="AB1465" s="1"/>
    </row>
    <row r="1466" customFormat="false" ht="15" hidden="false" customHeight="false" outlineLevel="0" collapsed="false">
      <c r="G1466" s="14"/>
      <c r="I1466" s="15"/>
      <c r="K1466" s="15"/>
      <c r="AB1466" s="1"/>
    </row>
    <row r="1467" customFormat="false" ht="15" hidden="false" customHeight="false" outlineLevel="0" collapsed="false">
      <c r="G1467" s="15"/>
      <c r="I1467" s="14"/>
      <c r="K1467" s="14"/>
      <c r="AB1467" s="1"/>
    </row>
    <row r="1468" customFormat="false" ht="15" hidden="false" customHeight="false" outlineLevel="0" collapsed="false">
      <c r="G1468" s="14"/>
      <c r="I1468" s="15"/>
      <c r="K1468" s="14"/>
      <c r="AB1468" s="1"/>
    </row>
    <row r="1469" customFormat="false" ht="15" hidden="false" customHeight="false" outlineLevel="0" collapsed="false">
      <c r="G1469" s="14"/>
      <c r="I1469" s="15"/>
      <c r="K1469" s="14"/>
      <c r="AB1469" s="1"/>
    </row>
    <row r="1470" customFormat="false" ht="15" hidden="false" customHeight="false" outlineLevel="0" collapsed="false">
      <c r="G1470" s="14"/>
      <c r="I1470" s="15"/>
      <c r="K1470" s="14"/>
      <c r="AB1470" s="1"/>
    </row>
    <row r="1471" customFormat="false" ht="15" hidden="false" customHeight="false" outlineLevel="0" collapsed="false">
      <c r="G1471" s="15"/>
      <c r="I1471" s="14"/>
      <c r="K1471" s="14"/>
      <c r="AB1471" s="1"/>
    </row>
    <row r="1472" customFormat="false" ht="15" hidden="false" customHeight="false" outlineLevel="0" collapsed="false">
      <c r="G1472" s="14"/>
      <c r="I1472" s="15"/>
      <c r="K1472" s="15"/>
      <c r="AB1472" s="1"/>
    </row>
    <row r="1473" customFormat="false" ht="15" hidden="false" customHeight="false" outlineLevel="0" collapsed="false">
      <c r="G1473" s="15"/>
      <c r="I1473" s="14"/>
      <c r="K1473" s="14"/>
      <c r="AB1473" s="1"/>
    </row>
    <row r="1474" customFormat="false" ht="15" hidden="false" customHeight="false" outlineLevel="0" collapsed="false">
      <c r="G1474" s="14"/>
      <c r="I1474" s="15"/>
      <c r="K1474" s="14"/>
      <c r="AB1474" s="1"/>
    </row>
    <row r="1475" customFormat="false" ht="15" hidden="false" customHeight="false" outlineLevel="0" collapsed="false">
      <c r="G1475" s="14"/>
      <c r="I1475" s="15"/>
      <c r="K1475" s="14"/>
      <c r="AB1475" s="1"/>
    </row>
    <row r="1476" customFormat="false" ht="15" hidden="false" customHeight="false" outlineLevel="0" collapsed="false">
      <c r="G1476" s="14"/>
      <c r="I1476" s="15"/>
      <c r="K1476" s="14"/>
      <c r="AB1476" s="1"/>
    </row>
    <row r="1477" customFormat="false" ht="15" hidden="false" customHeight="false" outlineLevel="0" collapsed="false">
      <c r="G1477" s="15"/>
      <c r="I1477" s="14"/>
      <c r="K1477" s="14"/>
      <c r="AB1477" s="1"/>
    </row>
    <row r="1478" customFormat="false" ht="15" hidden="false" customHeight="false" outlineLevel="0" collapsed="false">
      <c r="G1478" s="15"/>
      <c r="I1478" s="14"/>
      <c r="K1478" s="14"/>
      <c r="AB1478" s="1"/>
    </row>
    <row r="1479" customFormat="false" ht="15" hidden="false" customHeight="false" outlineLevel="0" collapsed="false">
      <c r="G1479" s="14"/>
      <c r="I1479" s="15"/>
      <c r="K1479" s="14"/>
      <c r="AB1479" s="1"/>
    </row>
    <row r="1480" customFormat="false" ht="15" hidden="false" customHeight="false" outlineLevel="0" collapsed="false">
      <c r="G1480" s="15"/>
      <c r="I1480" s="14"/>
      <c r="K1480" s="14"/>
      <c r="AB1480" s="1"/>
    </row>
    <row r="1481" customFormat="false" ht="15" hidden="false" customHeight="false" outlineLevel="0" collapsed="false">
      <c r="G1481" s="14"/>
      <c r="I1481" s="15"/>
      <c r="K1481" s="14"/>
      <c r="AB1481" s="1"/>
    </row>
    <row r="1482" customFormat="false" ht="15" hidden="false" customHeight="false" outlineLevel="0" collapsed="false">
      <c r="G1482" s="15"/>
      <c r="I1482" s="14"/>
      <c r="K1482" s="14"/>
      <c r="AB1482" s="1"/>
    </row>
    <row r="1483" customFormat="false" ht="15" hidden="false" customHeight="false" outlineLevel="0" collapsed="false">
      <c r="G1483" s="15"/>
      <c r="I1483" s="14"/>
      <c r="K1483" s="14"/>
      <c r="AB1483" s="1"/>
    </row>
    <row r="1484" customFormat="false" ht="15" hidden="false" customHeight="false" outlineLevel="0" collapsed="false">
      <c r="G1484" s="14"/>
      <c r="I1484" s="15"/>
      <c r="K1484" s="14"/>
      <c r="AB1484" s="1"/>
    </row>
    <row r="1485" customFormat="false" ht="15" hidden="false" customHeight="false" outlineLevel="0" collapsed="false">
      <c r="G1485" s="14"/>
      <c r="I1485" s="14"/>
      <c r="K1485" s="14"/>
      <c r="AB1485" s="1"/>
    </row>
    <row r="1486" customFormat="false" ht="15" hidden="false" customHeight="false" outlineLevel="0" collapsed="false">
      <c r="G1486" s="14"/>
      <c r="I1486" s="15"/>
      <c r="K1486" s="14"/>
      <c r="AB1486" s="1"/>
    </row>
    <row r="1487" customFormat="false" ht="15" hidden="false" customHeight="false" outlineLevel="0" collapsed="false">
      <c r="G1487" s="14"/>
      <c r="I1487" s="15"/>
      <c r="K1487" s="14"/>
      <c r="AB1487" s="1"/>
    </row>
    <row r="1488" customFormat="false" ht="15" hidden="false" customHeight="false" outlineLevel="0" collapsed="false">
      <c r="G1488" s="15"/>
      <c r="I1488" s="14"/>
      <c r="K1488" s="14"/>
      <c r="AB1488" s="1"/>
    </row>
    <row r="1489" customFormat="false" ht="15" hidden="false" customHeight="false" outlineLevel="0" collapsed="false">
      <c r="G1489" s="15"/>
      <c r="I1489" s="15"/>
      <c r="K1489" s="14"/>
      <c r="AB1489" s="1"/>
    </row>
    <row r="1490" customFormat="false" ht="15" hidden="false" customHeight="false" outlineLevel="0" collapsed="false">
      <c r="G1490" s="14"/>
      <c r="I1490" s="15"/>
      <c r="K1490" s="14"/>
      <c r="AB1490" s="1"/>
    </row>
    <row r="1491" customFormat="false" ht="15" hidden="false" customHeight="false" outlineLevel="0" collapsed="false">
      <c r="G1491" s="14"/>
      <c r="I1491" s="15"/>
      <c r="K1491" s="14"/>
      <c r="AB1491" s="1"/>
    </row>
    <row r="1492" customFormat="false" ht="15" hidden="false" customHeight="false" outlineLevel="0" collapsed="false">
      <c r="G1492" s="15"/>
      <c r="I1492" s="14"/>
      <c r="K1492" s="14"/>
      <c r="AB1492" s="1"/>
    </row>
    <row r="1493" customFormat="false" ht="15" hidden="false" customHeight="false" outlineLevel="0" collapsed="false">
      <c r="G1493" s="15"/>
      <c r="I1493" s="14"/>
      <c r="K1493" s="15"/>
      <c r="AB1493" s="1"/>
    </row>
    <row r="1494" customFormat="false" ht="15" hidden="false" customHeight="false" outlineLevel="0" collapsed="false">
      <c r="G1494" s="15"/>
      <c r="I1494" s="14"/>
      <c r="K1494" s="14"/>
      <c r="AB1494" s="1"/>
    </row>
    <row r="1495" customFormat="false" ht="15" hidden="false" customHeight="false" outlineLevel="0" collapsed="false">
      <c r="G1495" s="15"/>
      <c r="I1495" s="14"/>
      <c r="K1495" s="14"/>
      <c r="AB1495" s="1"/>
    </row>
    <row r="1496" customFormat="false" ht="15" hidden="false" customHeight="false" outlineLevel="0" collapsed="false">
      <c r="G1496" s="15"/>
      <c r="I1496" s="14"/>
      <c r="K1496" s="14"/>
      <c r="AB1496" s="1"/>
    </row>
    <row r="1497" customFormat="false" ht="15" hidden="false" customHeight="false" outlineLevel="0" collapsed="false">
      <c r="G1497" s="15"/>
      <c r="I1497" s="14"/>
      <c r="K1497" s="14"/>
      <c r="AB1497" s="1"/>
    </row>
    <row r="1498" customFormat="false" ht="15" hidden="false" customHeight="false" outlineLevel="0" collapsed="false">
      <c r="G1498" s="15"/>
      <c r="I1498" s="14"/>
      <c r="K1498" s="14"/>
      <c r="AB1498" s="1"/>
    </row>
    <row r="1499" customFormat="false" ht="15" hidden="false" customHeight="false" outlineLevel="0" collapsed="false">
      <c r="G1499" s="14"/>
      <c r="I1499" s="15"/>
      <c r="K1499" s="14"/>
      <c r="AB1499" s="1"/>
    </row>
    <row r="1500" customFormat="false" ht="15" hidden="false" customHeight="false" outlineLevel="0" collapsed="false">
      <c r="G1500" s="15"/>
      <c r="I1500" s="14"/>
      <c r="K1500" s="14"/>
      <c r="AB1500" s="1"/>
    </row>
    <row r="1501" customFormat="false" ht="15" hidden="false" customHeight="false" outlineLevel="0" collapsed="false">
      <c r="G1501" s="14"/>
      <c r="I1501" s="15"/>
      <c r="K1501" s="14"/>
      <c r="AB1501" s="1"/>
    </row>
    <row r="1502" customFormat="false" ht="15" hidden="false" customHeight="false" outlineLevel="0" collapsed="false">
      <c r="G1502" s="15"/>
      <c r="I1502" s="14"/>
      <c r="K1502" s="14"/>
      <c r="AB1502" s="1"/>
    </row>
    <row r="1503" customFormat="false" ht="15" hidden="false" customHeight="false" outlineLevel="0" collapsed="false">
      <c r="G1503" s="15"/>
      <c r="I1503" s="15"/>
      <c r="K1503" s="14"/>
      <c r="AB1503" s="1"/>
    </row>
    <row r="1504" customFormat="false" ht="15" hidden="false" customHeight="false" outlineLevel="0" collapsed="false">
      <c r="G1504" s="14"/>
      <c r="I1504" s="15"/>
      <c r="K1504" s="14"/>
      <c r="AB1504" s="1"/>
    </row>
    <row r="1505" customFormat="false" ht="15" hidden="false" customHeight="false" outlineLevel="0" collapsed="false">
      <c r="G1505" s="15"/>
      <c r="I1505" s="14"/>
      <c r="K1505" s="14"/>
      <c r="AB1505" s="1"/>
    </row>
    <row r="1506" customFormat="false" ht="15" hidden="false" customHeight="false" outlineLevel="0" collapsed="false">
      <c r="G1506" s="14"/>
      <c r="I1506" s="15"/>
      <c r="K1506" s="14"/>
      <c r="AB1506" s="1"/>
    </row>
    <row r="1507" customFormat="false" ht="15" hidden="false" customHeight="false" outlineLevel="0" collapsed="false">
      <c r="G1507" s="14"/>
      <c r="I1507" s="15"/>
      <c r="K1507" s="14"/>
      <c r="AB1507" s="1"/>
    </row>
    <row r="1508" customFormat="false" ht="15" hidden="false" customHeight="false" outlineLevel="0" collapsed="false">
      <c r="G1508" s="15"/>
      <c r="I1508" s="14"/>
      <c r="K1508" s="14"/>
      <c r="AB1508" s="1"/>
    </row>
    <row r="1509" customFormat="false" ht="15" hidden="false" customHeight="false" outlineLevel="0" collapsed="false">
      <c r="G1509" s="15"/>
      <c r="I1509" s="14"/>
      <c r="K1509" s="14"/>
      <c r="AB1509" s="1"/>
    </row>
    <row r="1510" customFormat="false" ht="15" hidden="false" customHeight="false" outlineLevel="0" collapsed="false">
      <c r="G1510" s="15"/>
      <c r="I1510" s="14"/>
      <c r="K1510" s="14"/>
      <c r="AB1510" s="1"/>
    </row>
    <row r="1511" customFormat="false" ht="15" hidden="false" customHeight="false" outlineLevel="0" collapsed="false">
      <c r="G1511" s="15"/>
      <c r="I1511" s="14"/>
      <c r="K1511" s="14"/>
      <c r="AB1511" s="1"/>
    </row>
    <row r="1512" customFormat="false" ht="15" hidden="false" customHeight="false" outlineLevel="0" collapsed="false">
      <c r="G1512" s="15"/>
      <c r="I1512" s="14"/>
      <c r="K1512" s="14"/>
      <c r="AB1512" s="1"/>
    </row>
    <row r="1513" customFormat="false" ht="15" hidden="false" customHeight="false" outlineLevel="0" collapsed="false">
      <c r="G1513" s="15"/>
      <c r="I1513" s="14"/>
      <c r="K1513" s="14"/>
      <c r="AB1513" s="1"/>
    </row>
    <row r="1514" customFormat="false" ht="15" hidden="false" customHeight="false" outlineLevel="0" collapsed="false">
      <c r="G1514" s="15"/>
      <c r="I1514" s="14"/>
      <c r="K1514" s="14"/>
      <c r="AB1514" s="1"/>
    </row>
    <row r="1515" customFormat="false" ht="15" hidden="false" customHeight="false" outlineLevel="0" collapsed="false">
      <c r="G1515" s="14"/>
      <c r="I1515" s="15"/>
      <c r="K1515" s="15"/>
      <c r="AB1515" s="1"/>
    </row>
    <row r="1516" customFormat="false" ht="15" hidden="false" customHeight="false" outlineLevel="0" collapsed="false">
      <c r="G1516" s="14"/>
      <c r="I1516" s="15"/>
      <c r="K1516" s="15"/>
      <c r="AB1516" s="1"/>
    </row>
    <row r="1517" customFormat="false" ht="15" hidden="false" customHeight="false" outlineLevel="0" collapsed="false">
      <c r="G1517" s="15"/>
      <c r="I1517" s="14"/>
      <c r="K1517" s="14"/>
      <c r="AB1517" s="1"/>
    </row>
    <row r="1518" customFormat="false" ht="15" hidden="false" customHeight="false" outlineLevel="0" collapsed="false">
      <c r="G1518" s="14"/>
      <c r="I1518" s="15"/>
      <c r="K1518" s="14"/>
      <c r="AB1518" s="1"/>
    </row>
    <row r="1519" customFormat="false" ht="15" hidden="false" customHeight="false" outlineLevel="0" collapsed="false">
      <c r="G1519" s="14"/>
      <c r="I1519" s="15"/>
      <c r="K1519" s="14"/>
      <c r="AB1519" s="1"/>
    </row>
    <row r="1520" customFormat="false" ht="15" hidden="false" customHeight="false" outlineLevel="0" collapsed="false">
      <c r="G1520" s="14"/>
      <c r="I1520" s="15"/>
      <c r="K1520" s="14"/>
      <c r="AB1520" s="1"/>
    </row>
    <row r="1521" customFormat="false" ht="15" hidden="false" customHeight="false" outlineLevel="0" collapsed="false">
      <c r="G1521" s="15"/>
      <c r="I1521" s="14"/>
      <c r="K1521" s="14"/>
      <c r="AB1521" s="1"/>
    </row>
    <row r="1522" customFormat="false" ht="15" hidden="false" customHeight="false" outlineLevel="0" collapsed="false">
      <c r="G1522" s="15"/>
      <c r="I1522" s="15"/>
      <c r="K1522" s="14"/>
      <c r="AB1522" s="1"/>
    </row>
    <row r="1523" customFormat="false" ht="15" hidden="false" customHeight="false" outlineLevel="0" collapsed="false">
      <c r="C1523" s="31"/>
      <c r="D1523" s="31"/>
      <c r="F1523" s="31"/>
      <c r="G1523" s="33"/>
      <c r="H1523" s="31"/>
      <c r="I1523" s="32"/>
      <c r="J1523" s="31"/>
      <c r="K1523" s="32"/>
      <c r="AB1523" s="31"/>
    </row>
    <row r="1524" customFormat="false" ht="15" hidden="false" customHeight="false" outlineLevel="0" collapsed="false">
      <c r="G1524" s="15"/>
      <c r="I1524" s="14"/>
      <c r="K1524" s="14"/>
      <c r="AB1524" s="1"/>
    </row>
    <row r="1525" customFormat="false" ht="15" hidden="false" customHeight="false" outlineLevel="0" collapsed="false">
      <c r="G1525" s="14"/>
      <c r="I1525" s="15"/>
      <c r="K1525" s="15"/>
      <c r="AB1525" s="1"/>
    </row>
    <row r="1526" customFormat="false" ht="15" hidden="false" customHeight="false" outlineLevel="0" collapsed="false">
      <c r="G1526" s="15"/>
      <c r="I1526" s="14"/>
      <c r="K1526" s="14"/>
      <c r="AB1526" s="1"/>
    </row>
    <row r="1527" customFormat="false" ht="15" hidden="false" customHeight="false" outlineLevel="0" collapsed="false">
      <c r="G1527" s="14"/>
      <c r="I1527" s="15"/>
      <c r="K1527" s="14"/>
      <c r="AB1527" s="1"/>
    </row>
    <row r="1528" customFormat="false" ht="15" hidden="false" customHeight="false" outlineLevel="0" collapsed="false">
      <c r="G1528" s="14"/>
      <c r="I1528" s="15"/>
      <c r="K1528" s="15"/>
      <c r="AB1528" s="1"/>
    </row>
    <row r="1529" customFormat="false" ht="15" hidden="false" customHeight="false" outlineLevel="0" collapsed="false">
      <c r="G1529" s="15"/>
      <c r="I1529" s="15"/>
      <c r="K1529" s="14"/>
      <c r="AB1529" s="1"/>
    </row>
    <row r="1530" customFormat="false" ht="15" hidden="false" customHeight="false" outlineLevel="0" collapsed="false">
      <c r="G1530" s="14"/>
      <c r="I1530" s="15"/>
      <c r="K1530" s="14"/>
      <c r="AB1530" s="1"/>
    </row>
    <row r="1531" customFormat="false" ht="15" hidden="false" customHeight="false" outlineLevel="0" collapsed="false">
      <c r="G1531" s="14"/>
      <c r="I1531" s="15"/>
      <c r="K1531" s="15"/>
      <c r="AB1531" s="1"/>
    </row>
    <row r="1532" customFormat="false" ht="15" hidden="false" customHeight="false" outlineLevel="0" collapsed="false">
      <c r="G1532" s="15"/>
      <c r="I1532" s="14"/>
      <c r="K1532" s="14"/>
      <c r="AB1532" s="1"/>
    </row>
    <row r="1533" customFormat="false" ht="15" hidden="false" customHeight="false" outlineLevel="0" collapsed="false">
      <c r="G1533" s="14"/>
      <c r="I1533" s="15"/>
      <c r="K1533" s="14"/>
      <c r="AB1533" s="1"/>
    </row>
    <row r="1534" customFormat="false" ht="15" hidden="false" customHeight="false" outlineLevel="0" collapsed="false">
      <c r="G1534" s="14"/>
      <c r="I1534" s="15"/>
      <c r="K1534" s="14"/>
      <c r="AB1534" s="1"/>
    </row>
    <row r="1535" customFormat="false" ht="15" hidden="false" customHeight="false" outlineLevel="0" collapsed="false">
      <c r="G1535" s="14"/>
      <c r="I1535" s="15"/>
      <c r="K1535" s="14"/>
      <c r="AB1535" s="1"/>
    </row>
    <row r="1536" customFormat="false" ht="15" hidden="false" customHeight="false" outlineLevel="0" collapsed="false">
      <c r="G1536" s="15"/>
      <c r="I1536" s="14"/>
      <c r="K1536" s="14"/>
      <c r="AB1536" s="1"/>
    </row>
    <row r="1537" customFormat="false" ht="15" hidden="false" customHeight="false" outlineLevel="0" collapsed="false">
      <c r="G1537" s="15"/>
      <c r="I1537" s="15"/>
      <c r="K1537" s="14"/>
      <c r="AB1537" s="1"/>
    </row>
    <row r="1538" customFormat="false" ht="15" hidden="false" customHeight="false" outlineLevel="0" collapsed="false">
      <c r="G1538" s="15"/>
      <c r="I1538" s="14"/>
      <c r="K1538" s="14"/>
      <c r="AB1538" s="1"/>
    </row>
    <row r="1539" customFormat="false" ht="15" hidden="false" customHeight="false" outlineLevel="0" collapsed="false">
      <c r="G1539" s="14"/>
      <c r="I1539" s="15"/>
      <c r="K1539" s="14"/>
      <c r="AB1539" s="1"/>
    </row>
    <row r="1540" customFormat="false" ht="15" hidden="false" customHeight="false" outlineLevel="0" collapsed="false">
      <c r="G1540" s="15"/>
      <c r="I1540" s="15"/>
      <c r="K1540" s="14"/>
      <c r="AB1540" s="1"/>
    </row>
    <row r="1541" customFormat="false" ht="15" hidden="false" customHeight="false" outlineLevel="0" collapsed="false">
      <c r="G1541" s="14"/>
      <c r="I1541" s="15"/>
      <c r="K1541" s="15"/>
      <c r="AB1541" s="1"/>
    </row>
    <row r="1542" customFormat="false" ht="15" hidden="false" customHeight="false" outlineLevel="0" collapsed="false">
      <c r="G1542" s="14"/>
      <c r="I1542" s="15"/>
      <c r="K1542" s="14"/>
      <c r="AB1542" s="1"/>
    </row>
    <row r="1543" customFormat="false" ht="15" hidden="false" customHeight="false" outlineLevel="0" collapsed="false">
      <c r="G1543" s="14"/>
      <c r="I1543" s="15"/>
      <c r="K1543" s="15"/>
      <c r="AB1543" s="1"/>
    </row>
    <row r="1544" customFormat="false" ht="15" hidden="false" customHeight="false" outlineLevel="0" collapsed="false">
      <c r="G1544" s="15"/>
      <c r="I1544" s="15"/>
      <c r="K1544" s="14"/>
      <c r="AB1544" s="1"/>
    </row>
    <row r="1545" customFormat="false" ht="15" hidden="false" customHeight="false" outlineLevel="0" collapsed="false">
      <c r="G1545" s="14"/>
      <c r="I1545" s="15"/>
      <c r="K1545" s="14"/>
      <c r="AB1545" s="1"/>
    </row>
    <row r="1546" customFormat="false" ht="15" hidden="false" customHeight="false" outlineLevel="0" collapsed="false">
      <c r="G1546" s="15"/>
      <c r="I1546" s="14"/>
      <c r="K1546" s="14"/>
      <c r="AB1546" s="1"/>
    </row>
    <row r="1547" customFormat="false" ht="15" hidden="false" customHeight="false" outlineLevel="0" collapsed="false">
      <c r="G1547" s="14"/>
      <c r="I1547" s="15"/>
      <c r="K1547" s="14"/>
      <c r="AB1547" s="1"/>
    </row>
    <row r="1548" customFormat="false" ht="15" hidden="false" customHeight="false" outlineLevel="0" collapsed="false">
      <c r="G1548" s="15"/>
      <c r="I1548" s="14"/>
      <c r="K1548" s="14"/>
      <c r="AB1548" s="1"/>
    </row>
    <row r="1549" customFormat="false" ht="15" hidden="false" customHeight="false" outlineLevel="0" collapsed="false">
      <c r="G1549" s="15"/>
      <c r="I1549" s="14"/>
      <c r="K1549" s="14"/>
      <c r="AB1549" s="1"/>
    </row>
    <row r="1550" customFormat="false" ht="15" hidden="false" customHeight="false" outlineLevel="0" collapsed="false">
      <c r="G1550" s="14"/>
      <c r="I1550" s="15"/>
      <c r="K1550" s="15"/>
      <c r="AB1550" s="1"/>
    </row>
    <row r="1551" customFormat="false" ht="15" hidden="false" customHeight="false" outlineLevel="0" collapsed="false">
      <c r="G1551" s="15"/>
      <c r="I1551" s="15"/>
      <c r="K1551" s="14"/>
      <c r="AB1551" s="1"/>
    </row>
    <row r="1552" customFormat="false" ht="15" hidden="false" customHeight="false" outlineLevel="0" collapsed="false">
      <c r="G1552" s="14"/>
      <c r="I1552" s="15"/>
      <c r="K1552" s="14"/>
      <c r="AB1552" s="1"/>
    </row>
    <row r="1553" customFormat="false" ht="15" hidden="false" customHeight="false" outlineLevel="0" collapsed="false">
      <c r="G1553" s="15"/>
      <c r="I1553" s="15"/>
      <c r="K1553" s="14"/>
      <c r="AB1553" s="1"/>
    </row>
    <row r="1554" customFormat="false" ht="15" hidden="false" customHeight="false" outlineLevel="0" collapsed="false">
      <c r="G1554" s="14"/>
      <c r="I1554" s="15"/>
      <c r="K1554" s="15"/>
      <c r="AB1554" s="1"/>
    </row>
    <row r="1555" customFormat="false" ht="15" hidden="false" customHeight="false" outlineLevel="0" collapsed="false">
      <c r="G1555" s="14"/>
      <c r="I1555" s="15"/>
      <c r="K1555" s="14"/>
      <c r="AB1555" s="1"/>
    </row>
    <row r="1556" customFormat="false" ht="15" hidden="false" customHeight="false" outlineLevel="0" collapsed="false">
      <c r="G1556" s="14"/>
      <c r="I1556" s="15"/>
      <c r="K1556" s="14"/>
      <c r="AB1556" s="1"/>
    </row>
    <row r="1557" customFormat="false" ht="15" hidden="false" customHeight="false" outlineLevel="0" collapsed="false">
      <c r="G1557" s="14"/>
      <c r="I1557" s="15"/>
      <c r="K1557" s="14"/>
      <c r="AB1557" s="1"/>
    </row>
    <row r="1558" customFormat="false" ht="15" hidden="false" customHeight="false" outlineLevel="0" collapsed="false">
      <c r="G1558" s="14"/>
      <c r="I1558" s="15"/>
      <c r="K1558" s="14"/>
      <c r="AB1558" s="1"/>
    </row>
    <row r="1559" customFormat="false" ht="15" hidden="false" customHeight="false" outlineLevel="0" collapsed="false">
      <c r="G1559" s="15"/>
      <c r="I1559" s="15"/>
      <c r="K1559" s="14"/>
      <c r="AB1559" s="1"/>
    </row>
    <row r="1560" customFormat="false" ht="15" hidden="false" customHeight="false" outlineLevel="0" collapsed="false">
      <c r="C1560" s="31"/>
      <c r="D1560" s="31"/>
      <c r="F1560" s="31"/>
      <c r="G1560" s="33"/>
      <c r="H1560" s="31"/>
      <c r="I1560" s="32"/>
      <c r="J1560" s="31"/>
      <c r="K1560" s="33"/>
      <c r="AB1560" s="31"/>
    </row>
    <row r="1561" customFormat="false" ht="15" hidden="false" customHeight="false" outlineLevel="0" collapsed="false">
      <c r="G1561" s="15"/>
      <c r="I1561" s="14"/>
      <c r="K1561" s="14"/>
      <c r="AB1561" s="1"/>
    </row>
    <row r="1562" customFormat="false" ht="15" hidden="false" customHeight="false" outlineLevel="0" collapsed="false">
      <c r="G1562" s="14"/>
      <c r="I1562" s="15"/>
      <c r="K1562" s="15"/>
      <c r="AB1562" s="1"/>
    </row>
    <row r="1563" customFormat="false" ht="15" hidden="false" customHeight="false" outlineLevel="0" collapsed="false">
      <c r="G1563" s="15"/>
      <c r="I1563" s="14"/>
      <c r="K1563" s="14"/>
      <c r="AB1563" s="1"/>
    </row>
    <row r="1564" customFormat="false" ht="15" hidden="false" customHeight="false" outlineLevel="0" collapsed="false">
      <c r="G1564" s="15"/>
      <c r="I1564" s="14"/>
      <c r="K1564" s="14"/>
      <c r="AB1564" s="1"/>
    </row>
    <row r="1565" customFormat="false" ht="15" hidden="false" customHeight="false" outlineLevel="0" collapsed="false">
      <c r="G1565" s="15"/>
      <c r="I1565" s="14"/>
      <c r="K1565" s="14"/>
      <c r="AB1565" s="1"/>
    </row>
    <row r="1566" customFormat="false" ht="15" hidden="false" customHeight="false" outlineLevel="0" collapsed="false">
      <c r="G1566" s="14"/>
      <c r="I1566" s="15"/>
      <c r="K1566" s="14"/>
      <c r="AB1566" s="1"/>
    </row>
    <row r="1567" customFormat="false" ht="15" hidden="false" customHeight="false" outlineLevel="0" collapsed="false">
      <c r="G1567" s="15"/>
      <c r="I1567" s="14"/>
      <c r="K1567" s="14"/>
      <c r="AB1567" s="1"/>
    </row>
    <row r="1568" customFormat="false" ht="15" hidden="false" customHeight="false" outlineLevel="0" collapsed="false">
      <c r="G1568" s="14"/>
      <c r="I1568" s="15"/>
      <c r="K1568" s="15"/>
      <c r="AB1568" s="1"/>
    </row>
    <row r="1569" customFormat="false" ht="15" hidden="false" customHeight="false" outlineLevel="0" collapsed="false">
      <c r="G1569" s="14"/>
      <c r="I1569" s="15"/>
      <c r="K1569" s="14"/>
      <c r="AB1569" s="1"/>
    </row>
    <row r="1570" customFormat="false" ht="15" hidden="false" customHeight="false" outlineLevel="0" collapsed="false">
      <c r="G1570" s="14"/>
      <c r="I1570" s="15"/>
      <c r="K1570" s="15"/>
      <c r="AB1570" s="1"/>
    </row>
    <row r="1571" customFormat="false" ht="15" hidden="false" customHeight="false" outlineLevel="0" collapsed="false">
      <c r="G1571" s="14"/>
      <c r="I1571" s="15"/>
      <c r="K1571" s="14"/>
      <c r="AB1571" s="1"/>
    </row>
    <row r="1572" customFormat="false" ht="15" hidden="false" customHeight="false" outlineLevel="0" collapsed="false">
      <c r="G1572" s="15"/>
      <c r="I1572" s="14"/>
      <c r="K1572" s="14"/>
      <c r="AB1572" s="1"/>
    </row>
    <row r="1573" customFormat="false" ht="15" hidden="false" customHeight="false" outlineLevel="0" collapsed="false">
      <c r="G1573" s="14"/>
      <c r="I1573" s="15"/>
      <c r="K1573" s="14"/>
      <c r="AB1573" s="1"/>
    </row>
    <row r="1574" customFormat="false" ht="15" hidden="false" customHeight="false" outlineLevel="0" collapsed="false">
      <c r="G1574" s="15"/>
      <c r="I1574" s="14"/>
      <c r="K1574" s="14"/>
      <c r="AB1574" s="1"/>
    </row>
    <row r="1575" customFormat="false" ht="15" hidden="false" customHeight="false" outlineLevel="0" collapsed="false">
      <c r="G1575" s="15"/>
      <c r="I1575" s="14"/>
      <c r="K1575" s="14"/>
      <c r="AB1575" s="1"/>
    </row>
    <row r="1576" customFormat="false" ht="15" hidden="false" customHeight="false" outlineLevel="0" collapsed="false">
      <c r="G1576" s="14"/>
      <c r="I1576" s="15"/>
      <c r="K1576" s="14"/>
      <c r="AB1576" s="1"/>
    </row>
    <row r="1577" customFormat="false" ht="15" hidden="false" customHeight="false" outlineLevel="0" collapsed="false">
      <c r="G1577" s="14"/>
      <c r="I1577" s="15"/>
      <c r="K1577" s="14"/>
      <c r="AB1577" s="1"/>
    </row>
    <row r="1578" customFormat="false" ht="15" hidden="false" customHeight="false" outlineLevel="0" collapsed="false">
      <c r="G1578" s="14"/>
      <c r="I1578" s="15"/>
      <c r="K1578" s="15"/>
      <c r="AB1578" s="1"/>
    </row>
    <row r="1579" customFormat="false" ht="15" hidden="false" customHeight="false" outlineLevel="0" collapsed="false">
      <c r="G1579" s="14"/>
      <c r="I1579" s="15"/>
      <c r="K1579" s="15"/>
      <c r="AB1579" s="1"/>
    </row>
    <row r="1580" customFormat="false" ht="15" hidden="false" customHeight="false" outlineLevel="0" collapsed="false">
      <c r="G1580" s="15"/>
      <c r="I1580" s="14"/>
      <c r="K1580" s="14"/>
      <c r="AB1580" s="1"/>
    </row>
    <row r="1581" customFormat="false" ht="15" hidden="false" customHeight="false" outlineLevel="0" collapsed="false">
      <c r="G1581" s="14"/>
      <c r="I1581" s="15"/>
      <c r="K1581" s="15"/>
      <c r="AB1581" s="1"/>
    </row>
    <row r="1582" customFormat="false" ht="15" hidden="false" customHeight="false" outlineLevel="0" collapsed="false">
      <c r="G1582" s="14"/>
      <c r="I1582" s="15"/>
      <c r="K1582" s="14"/>
      <c r="AB1582" s="1"/>
    </row>
    <row r="1583" customFormat="false" ht="15" hidden="false" customHeight="false" outlineLevel="0" collapsed="false">
      <c r="G1583" s="15"/>
      <c r="I1583" s="14"/>
      <c r="K1583" s="14"/>
      <c r="AB1583" s="1"/>
    </row>
    <row r="1584" customFormat="false" ht="15" hidden="false" customHeight="false" outlineLevel="0" collapsed="false">
      <c r="G1584" s="15"/>
      <c r="I1584" s="14"/>
      <c r="K1584" s="14"/>
      <c r="AB1584" s="1"/>
    </row>
    <row r="1585" customFormat="false" ht="15" hidden="false" customHeight="false" outlineLevel="0" collapsed="false">
      <c r="G1585" s="15"/>
      <c r="I1585" s="14"/>
      <c r="K1585" s="14"/>
      <c r="AB1585" s="1"/>
    </row>
    <row r="1586" customFormat="false" ht="15" hidden="false" customHeight="false" outlineLevel="0" collapsed="false">
      <c r="G1586" s="14"/>
      <c r="I1586" s="15"/>
      <c r="K1586" s="14"/>
      <c r="AB1586" s="1"/>
    </row>
    <row r="1587" customFormat="false" ht="15" hidden="false" customHeight="false" outlineLevel="0" collapsed="false">
      <c r="G1587" s="15"/>
      <c r="I1587" s="15"/>
      <c r="K1587" s="14"/>
      <c r="AB1587" s="1"/>
    </row>
    <row r="1588" customFormat="false" ht="15" hidden="false" customHeight="false" outlineLevel="0" collapsed="false">
      <c r="G1588" s="14"/>
      <c r="I1588" s="15"/>
      <c r="K1588" s="14"/>
      <c r="AB1588" s="1"/>
    </row>
    <row r="1589" customFormat="false" ht="15" hidden="false" customHeight="false" outlineLevel="0" collapsed="false">
      <c r="G1589" s="15"/>
      <c r="I1589" s="14"/>
      <c r="K1589" s="14"/>
      <c r="AB1589" s="1"/>
    </row>
    <row r="1590" customFormat="false" ht="15" hidden="false" customHeight="false" outlineLevel="0" collapsed="false">
      <c r="G1590" s="14"/>
      <c r="I1590" s="15"/>
      <c r="K1590" s="14"/>
      <c r="AB1590" s="1"/>
    </row>
    <row r="1591" customFormat="false" ht="15" hidden="false" customHeight="false" outlineLevel="0" collapsed="false">
      <c r="G1591" s="14"/>
      <c r="I1591" s="15"/>
      <c r="K1591" s="14"/>
      <c r="AB1591" s="1"/>
    </row>
    <row r="1592" customFormat="false" ht="15" hidden="false" customHeight="false" outlineLevel="0" collapsed="false">
      <c r="G1592" s="15"/>
      <c r="I1592" s="14"/>
      <c r="K1592" s="14"/>
      <c r="AB1592" s="1"/>
    </row>
    <row r="1593" customFormat="false" ht="15" hidden="false" customHeight="false" outlineLevel="0" collapsed="false">
      <c r="G1593" s="15"/>
      <c r="I1593" s="14"/>
      <c r="K1593" s="14"/>
      <c r="AB1593" s="1"/>
    </row>
    <row r="1594" customFormat="false" ht="15" hidden="false" customHeight="false" outlineLevel="0" collapsed="false">
      <c r="G1594" s="15"/>
      <c r="I1594" s="14"/>
      <c r="K1594" s="14"/>
      <c r="AB1594" s="1"/>
    </row>
    <row r="1595" customFormat="false" ht="15" hidden="false" customHeight="false" outlineLevel="0" collapsed="false">
      <c r="G1595" s="14"/>
      <c r="I1595" s="15"/>
      <c r="K1595" s="15"/>
      <c r="AB1595" s="1"/>
    </row>
    <row r="1596" customFormat="false" ht="15" hidden="false" customHeight="false" outlineLevel="0" collapsed="false">
      <c r="G1596" s="14"/>
      <c r="I1596" s="15"/>
      <c r="K1596" s="15"/>
      <c r="AB1596" s="1"/>
    </row>
    <row r="1597" customFormat="false" ht="15" hidden="false" customHeight="false" outlineLevel="0" collapsed="false">
      <c r="G1597" s="14"/>
      <c r="I1597" s="15"/>
      <c r="K1597" s="15"/>
      <c r="AB1597" s="1"/>
    </row>
    <row r="1598" customFormat="false" ht="15" hidden="false" customHeight="false" outlineLevel="0" collapsed="false">
      <c r="G1598" s="15"/>
      <c r="I1598" s="14"/>
      <c r="K1598" s="14"/>
      <c r="AB1598" s="1"/>
    </row>
    <row r="1599" customFormat="false" ht="15" hidden="false" customHeight="false" outlineLevel="0" collapsed="false">
      <c r="G1599" s="14"/>
      <c r="I1599" s="15"/>
      <c r="K1599" s="14"/>
      <c r="AB1599" s="1"/>
    </row>
    <row r="1600" customFormat="false" ht="15" hidden="false" customHeight="false" outlineLevel="0" collapsed="false">
      <c r="C1600" s="31"/>
      <c r="D1600" s="31"/>
      <c r="F1600" s="31"/>
      <c r="G1600" s="32"/>
      <c r="H1600" s="31"/>
      <c r="I1600" s="33"/>
      <c r="J1600" s="31"/>
      <c r="K1600" s="33"/>
      <c r="AB1600" s="31"/>
    </row>
    <row r="1601" customFormat="false" ht="15" hidden="false" customHeight="false" outlineLevel="0" collapsed="false">
      <c r="G1601" s="15"/>
      <c r="I1601" s="15"/>
      <c r="K1601" s="14"/>
      <c r="AB1601" s="1"/>
    </row>
    <row r="1602" customFormat="false" ht="15" hidden="false" customHeight="false" outlineLevel="0" collapsed="false">
      <c r="G1602" s="15"/>
      <c r="I1602" s="14"/>
      <c r="K1602" s="14"/>
      <c r="AB1602" s="1"/>
    </row>
    <row r="1603" customFormat="false" ht="15" hidden="false" customHeight="false" outlineLevel="0" collapsed="false">
      <c r="G1603" s="15"/>
      <c r="I1603" s="14"/>
      <c r="K1603" s="14"/>
      <c r="AB1603" s="1"/>
    </row>
    <row r="1604" customFormat="false" ht="15" hidden="false" customHeight="false" outlineLevel="0" collapsed="false">
      <c r="G1604" s="14"/>
      <c r="I1604" s="15"/>
      <c r="K1604" s="15"/>
      <c r="AB1604" s="1"/>
    </row>
    <row r="1605" customFormat="false" ht="15" hidden="false" customHeight="false" outlineLevel="0" collapsed="false">
      <c r="G1605" s="14"/>
      <c r="I1605" s="15"/>
      <c r="K1605" s="14"/>
      <c r="AB1605" s="1"/>
    </row>
    <row r="1606" customFormat="false" ht="15" hidden="false" customHeight="false" outlineLevel="0" collapsed="false">
      <c r="G1606" s="14"/>
      <c r="I1606" s="15"/>
      <c r="K1606" s="14"/>
      <c r="AB1606" s="1"/>
    </row>
    <row r="1607" customFormat="false" ht="15" hidden="false" customHeight="false" outlineLevel="0" collapsed="false">
      <c r="G1607" s="14"/>
      <c r="I1607" s="15"/>
      <c r="K1607" s="14"/>
      <c r="AB1607" s="1"/>
    </row>
    <row r="1608" customFormat="false" ht="15" hidden="false" customHeight="false" outlineLevel="0" collapsed="false">
      <c r="G1608" s="14"/>
      <c r="I1608" s="15"/>
      <c r="K1608" s="15"/>
      <c r="AB1608" s="1"/>
    </row>
    <row r="1609" customFormat="false" ht="15" hidden="false" customHeight="false" outlineLevel="0" collapsed="false">
      <c r="G1609" s="14"/>
      <c r="I1609" s="15"/>
      <c r="K1609" s="15"/>
      <c r="AB1609" s="1"/>
    </row>
    <row r="1610" customFormat="false" ht="15" hidden="false" customHeight="false" outlineLevel="0" collapsed="false">
      <c r="G1610" s="15"/>
      <c r="I1610" s="15"/>
      <c r="K1610" s="14"/>
      <c r="AB1610" s="1"/>
    </row>
    <row r="1611" customFormat="false" ht="15" hidden="false" customHeight="false" outlineLevel="0" collapsed="false">
      <c r="G1611" s="15"/>
      <c r="I1611" s="14"/>
      <c r="K1611" s="14"/>
      <c r="AB1611" s="1"/>
    </row>
    <row r="1612" customFormat="false" ht="15" hidden="false" customHeight="false" outlineLevel="0" collapsed="false">
      <c r="G1612" s="14"/>
      <c r="I1612" s="15"/>
      <c r="K1612" s="15"/>
      <c r="AB1612" s="1"/>
    </row>
    <row r="1613" customFormat="false" ht="15" hidden="false" customHeight="false" outlineLevel="0" collapsed="false">
      <c r="G1613" s="15"/>
      <c r="I1613" s="14"/>
      <c r="K1613" s="14"/>
      <c r="AB1613" s="1"/>
    </row>
    <row r="1614" customFormat="false" ht="15" hidden="false" customHeight="false" outlineLevel="0" collapsed="false">
      <c r="G1614" s="15"/>
      <c r="I1614" s="14"/>
      <c r="K1614" s="14"/>
      <c r="AB1614" s="1"/>
    </row>
    <row r="1615" customFormat="false" ht="15" hidden="false" customHeight="false" outlineLevel="0" collapsed="false">
      <c r="G1615" s="14"/>
      <c r="I1615" s="15"/>
      <c r="K1615" s="14"/>
      <c r="AB1615" s="1"/>
    </row>
    <row r="1616" customFormat="false" ht="15" hidden="false" customHeight="false" outlineLevel="0" collapsed="false">
      <c r="G1616" s="14"/>
      <c r="I1616" s="15"/>
      <c r="K1616" s="14"/>
      <c r="AB1616" s="1"/>
    </row>
    <row r="1617" customFormat="false" ht="15" hidden="false" customHeight="false" outlineLevel="0" collapsed="false">
      <c r="G1617" s="15"/>
      <c r="I1617" s="14"/>
      <c r="K1617" s="14"/>
      <c r="AB1617" s="1"/>
    </row>
    <row r="1618" customFormat="false" ht="15" hidden="false" customHeight="false" outlineLevel="0" collapsed="false">
      <c r="G1618" s="15"/>
      <c r="I1618" s="14"/>
      <c r="K1618" s="14"/>
      <c r="AB1618" s="1"/>
    </row>
    <row r="1619" customFormat="false" ht="15" hidden="false" customHeight="false" outlineLevel="0" collapsed="false">
      <c r="G1619" s="15"/>
      <c r="I1619" s="14"/>
      <c r="K1619" s="14"/>
      <c r="AB1619" s="1"/>
    </row>
    <row r="1620" customFormat="false" ht="15" hidden="false" customHeight="false" outlineLevel="0" collapsed="false">
      <c r="G1620" s="15"/>
      <c r="I1620" s="15"/>
      <c r="K1620" s="14"/>
      <c r="AB1620" s="1"/>
    </row>
    <row r="1621" customFormat="false" ht="15" hidden="false" customHeight="false" outlineLevel="0" collapsed="false">
      <c r="G1621" s="15"/>
      <c r="I1621" s="14"/>
      <c r="K1621" s="14"/>
      <c r="AB1621" s="1"/>
    </row>
    <row r="1622" customFormat="false" ht="15" hidden="false" customHeight="false" outlineLevel="0" collapsed="false">
      <c r="G1622" s="14"/>
      <c r="I1622" s="15"/>
      <c r="K1622" s="14"/>
      <c r="AB1622" s="1"/>
    </row>
    <row r="1623" customFormat="false" ht="15" hidden="false" customHeight="false" outlineLevel="0" collapsed="false">
      <c r="G1623" s="15"/>
      <c r="I1623" s="14"/>
      <c r="K1623" s="14"/>
      <c r="AB1623" s="1"/>
    </row>
    <row r="1624" customFormat="false" ht="15" hidden="false" customHeight="false" outlineLevel="0" collapsed="false">
      <c r="G1624" s="14"/>
      <c r="I1624" s="15"/>
      <c r="K1624" s="14"/>
      <c r="AB1624" s="1"/>
    </row>
    <row r="1625" customFormat="false" ht="15" hidden="false" customHeight="false" outlineLevel="0" collapsed="false">
      <c r="G1625" s="15"/>
      <c r="I1625" s="14"/>
      <c r="K1625" s="14"/>
      <c r="AB1625" s="1"/>
    </row>
    <row r="1626" customFormat="false" ht="15" hidden="false" customHeight="false" outlineLevel="0" collapsed="false">
      <c r="G1626" s="15"/>
      <c r="I1626" s="14"/>
      <c r="K1626" s="14"/>
      <c r="AB1626" s="1"/>
    </row>
    <row r="1627" customFormat="false" ht="15" hidden="false" customHeight="false" outlineLevel="0" collapsed="false">
      <c r="C1627" s="31"/>
      <c r="D1627" s="31"/>
      <c r="F1627" s="31"/>
      <c r="G1627" s="32"/>
      <c r="H1627" s="31"/>
      <c r="I1627" s="33"/>
      <c r="J1627" s="31"/>
      <c r="K1627" s="33"/>
      <c r="AB1627" s="31"/>
    </row>
    <row r="1628" customFormat="false" ht="15" hidden="false" customHeight="false" outlineLevel="0" collapsed="false">
      <c r="G1628" s="15"/>
      <c r="I1628" s="14"/>
      <c r="K1628" s="14"/>
      <c r="AB1628" s="1"/>
    </row>
    <row r="1629" customFormat="false" ht="15" hidden="false" customHeight="false" outlineLevel="0" collapsed="false">
      <c r="G1629" s="15"/>
      <c r="I1629" s="14"/>
      <c r="K1629" s="14"/>
      <c r="AB1629" s="1"/>
    </row>
    <row r="1630" customFormat="false" ht="15" hidden="false" customHeight="false" outlineLevel="0" collapsed="false">
      <c r="G1630" s="15"/>
      <c r="I1630" s="14"/>
      <c r="K1630" s="14"/>
      <c r="AB1630" s="1"/>
    </row>
    <row r="1631" customFormat="false" ht="15" hidden="false" customHeight="false" outlineLevel="0" collapsed="false">
      <c r="G1631" s="15"/>
      <c r="I1631" s="14"/>
      <c r="K1631" s="14"/>
      <c r="AB1631" s="1"/>
    </row>
    <row r="1632" customFormat="false" ht="15" hidden="false" customHeight="false" outlineLevel="0" collapsed="false">
      <c r="G1632" s="15"/>
      <c r="I1632" s="15"/>
      <c r="K1632" s="14"/>
      <c r="AB1632" s="1"/>
    </row>
    <row r="1633" customFormat="false" ht="15" hidden="false" customHeight="false" outlineLevel="0" collapsed="false">
      <c r="G1633" s="15"/>
      <c r="I1633" s="14"/>
      <c r="K1633" s="14"/>
      <c r="AB1633" s="1"/>
    </row>
    <row r="1634" customFormat="false" ht="15" hidden="false" customHeight="false" outlineLevel="0" collapsed="false">
      <c r="G1634" s="15"/>
      <c r="I1634" s="14"/>
      <c r="K1634" s="14"/>
      <c r="AB1634" s="1"/>
    </row>
    <row r="1635" customFormat="false" ht="15" hidden="false" customHeight="false" outlineLevel="0" collapsed="false">
      <c r="G1635" s="14"/>
      <c r="I1635" s="15"/>
      <c r="K1635" s="14"/>
      <c r="AB1635" s="1"/>
    </row>
    <row r="1636" customFormat="false" ht="15" hidden="false" customHeight="false" outlineLevel="0" collapsed="false">
      <c r="G1636" s="14"/>
      <c r="I1636" s="15"/>
      <c r="K1636" s="15"/>
      <c r="AB1636" s="1"/>
    </row>
    <row r="1637" customFormat="false" ht="15" hidden="false" customHeight="false" outlineLevel="0" collapsed="false">
      <c r="G1637" s="15"/>
      <c r="I1637" s="14"/>
      <c r="K1637" s="14"/>
      <c r="AB1637" s="1"/>
    </row>
    <row r="1638" customFormat="false" ht="15" hidden="false" customHeight="false" outlineLevel="0" collapsed="false">
      <c r="G1638" s="14"/>
      <c r="I1638" s="15"/>
      <c r="K1638" s="15"/>
      <c r="AB1638" s="1"/>
    </row>
    <row r="1639" customFormat="false" ht="15" hidden="false" customHeight="false" outlineLevel="0" collapsed="false">
      <c r="G1639" s="15"/>
      <c r="I1639" s="15"/>
      <c r="K1639" s="14"/>
      <c r="AB1639" s="1"/>
    </row>
    <row r="1640" customFormat="false" ht="15" hidden="false" customHeight="false" outlineLevel="0" collapsed="false">
      <c r="G1640" s="15"/>
      <c r="I1640" s="14"/>
      <c r="K1640" s="14"/>
      <c r="AB1640" s="1"/>
    </row>
    <row r="1641" customFormat="false" ht="15" hidden="false" customHeight="false" outlineLevel="0" collapsed="false">
      <c r="G1641" s="15"/>
      <c r="I1641" s="14"/>
      <c r="K1641" s="14"/>
      <c r="AB1641" s="1"/>
    </row>
    <row r="1642" customFormat="false" ht="15" hidden="false" customHeight="false" outlineLevel="0" collapsed="false">
      <c r="G1642" s="15"/>
      <c r="I1642" s="14"/>
      <c r="K1642" s="14"/>
      <c r="AB1642" s="1"/>
    </row>
    <row r="1643" customFormat="false" ht="15" hidden="false" customHeight="false" outlineLevel="0" collapsed="false">
      <c r="G1643" s="15"/>
      <c r="I1643" s="14"/>
      <c r="K1643" s="14"/>
      <c r="AB1643" s="1"/>
    </row>
    <row r="1644" customFormat="false" ht="15" hidden="false" customHeight="false" outlineLevel="0" collapsed="false">
      <c r="G1644" s="15"/>
      <c r="I1644" s="14"/>
      <c r="K1644" s="14"/>
      <c r="AB1644" s="1"/>
    </row>
    <row r="1645" customFormat="false" ht="15" hidden="false" customHeight="false" outlineLevel="0" collapsed="false">
      <c r="G1645" s="15"/>
      <c r="I1645" s="14"/>
      <c r="K1645" s="14"/>
      <c r="AB1645" s="1"/>
    </row>
    <row r="1646" customFormat="false" ht="15" hidden="false" customHeight="false" outlineLevel="0" collapsed="false">
      <c r="G1646" s="15"/>
      <c r="I1646" s="14"/>
      <c r="K1646" s="14"/>
      <c r="AB1646" s="1"/>
    </row>
    <row r="1647" customFormat="false" ht="15" hidden="false" customHeight="false" outlineLevel="0" collapsed="false">
      <c r="G1647" s="14"/>
      <c r="I1647" s="14"/>
      <c r="K1647" s="14"/>
      <c r="AB1647" s="1"/>
    </row>
    <row r="1648" customFormat="false" ht="15" hidden="false" customHeight="false" outlineLevel="0" collapsed="false">
      <c r="G1648" s="15"/>
      <c r="I1648" s="14"/>
      <c r="K1648" s="14"/>
      <c r="AB1648" s="1"/>
    </row>
    <row r="1649" customFormat="false" ht="15" hidden="false" customHeight="false" outlineLevel="0" collapsed="false">
      <c r="G1649" s="14"/>
      <c r="I1649" s="15"/>
      <c r="K1649" s="15"/>
      <c r="AB1649" s="1"/>
    </row>
    <row r="1650" customFormat="false" ht="15" hidden="false" customHeight="false" outlineLevel="0" collapsed="false">
      <c r="G1650" s="15"/>
      <c r="I1650" s="15"/>
      <c r="K1650" s="14"/>
      <c r="AB1650" s="1"/>
    </row>
    <row r="1651" customFormat="false" ht="15" hidden="false" customHeight="false" outlineLevel="0" collapsed="false">
      <c r="G1651" s="15"/>
      <c r="I1651" s="14"/>
      <c r="K1651" s="14"/>
      <c r="AB1651" s="1"/>
    </row>
    <row r="1652" customFormat="false" ht="15" hidden="false" customHeight="false" outlineLevel="0" collapsed="false">
      <c r="G1652" s="14"/>
      <c r="I1652" s="15"/>
      <c r="K1652" s="14"/>
      <c r="AB1652" s="1"/>
    </row>
    <row r="1653" customFormat="false" ht="15" hidden="false" customHeight="false" outlineLevel="0" collapsed="false">
      <c r="G1653" s="15"/>
      <c r="I1653" s="15"/>
      <c r="K1653" s="14"/>
      <c r="AB1653" s="1"/>
    </row>
    <row r="1654" customFormat="false" ht="15" hidden="false" customHeight="false" outlineLevel="0" collapsed="false">
      <c r="G1654" s="15"/>
      <c r="I1654" s="15"/>
      <c r="K1654" s="14"/>
      <c r="AB1654" s="1"/>
    </row>
    <row r="1655" customFormat="false" ht="15" hidden="false" customHeight="false" outlineLevel="0" collapsed="false">
      <c r="G1655" s="14"/>
      <c r="I1655" s="15"/>
      <c r="K1655" s="14"/>
      <c r="AB1655" s="1"/>
    </row>
    <row r="1656" customFormat="false" ht="15" hidden="false" customHeight="false" outlineLevel="0" collapsed="false">
      <c r="G1656" s="15"/>
      <c r="I1656" s="14"/>
      <c r="K1656" s="14"/>
      <c r="AB1656" s="1"/>
    </row>
    <row r="1657" customFormat="false" ht="15" hidden="false" customHeight="false" outlineLevel="0" collapsed="false">
      <c r="G1657" s="14"/>
      <c r="I1657" s="15"/>
      <c r="K1657" s="14"/>
      <c r="AB1657" s="1"/>
    </row>
    <row r="1658" customFormat="false" ht="15" hidden="false" customHeight="false" outlineLevel="0" collapsed="false">
      <c r="G1658" s="15"/>
      <c r="I1658" s="14"/>
      <c r="K1658" s="14"/>
      <c r="AB1658" s="1"/>
    </row>
    <row r="1659" customFormat="false" ht="15" hidden="false" customHeight="false" outlineLevel="0" collapsed="false">
      <c r="G1659" s="15"/>
      <c r="I1659" s="14"/>
      <c r="K1659" s="14"/>
      <c r="AB1659" s="1"/>
    </row>
    <row r="1660" customFormat="false" ht="15" hidden="false" customHeight="false" outlineLevel="0" collapsed="false">
      <c r="G1660" s="14"/>
      <c r="I1660" s="15"/>
      <c r="K1660" s="14"/>
      <c r="AB1660" s="1"/>
    </row>
    <row r="1661" customFormat="false" ht="15" hidden="false" customHeight="false" outlineLevel="0" collapsed="false">
      <c r="G1661" s="14"/>
      <c r="I1661" s="15"/>
      <c r="K1661" s="14"/>
      <c r="AB1661" s="1"/>
    </row>
    <row r="1662" customFormat="false" ht="15" hidden="false" customHeight="false" outlineLevel="0" collapsed="false">
      <c r="G1662" s="15"/>
      <c r="I1662" s="14"/>
      <c r="K1662" s="15"/>
      <c r="AB1662" s="1"/>
    </row>
    <row r="1663" customFormat="false" ht="15" hidden="false" customHeight="false" outlineLevel="0" collapsed="false">
      <c r="G1663" s="15"/>
      <c r="I1663" s="14"/>
      <c r="K1663" s="14"/>
      <c r="AB1663" s="1"/>
    </row>
    <row r="1664" customFormat="false" ht="15" hidden="false" customHeight="false" outlineLevel="0" collapsed="false">
      <c r="G1664" s="14"/>
      <c r="I1664" s="15"/>
      <c r="K1664" s="14"/>
      <c r="AB1664" s="1"/>
    </row>
    <row r="1665" customFormat="false" ht="15" hidden="false" customHeight="false" outlineLevel="0" collapsed="false">
      <c r="G1665" s="15"/>
      <c r="I1665" s="14"/>
      <c r="K1665" s="14"/>
      <c r="AB1665" s="1"/>
    </row>
    <row r="1666" customFormat="false" ht="15" hidden="false" customHeight="false" outlineLevel="0" collapsed="false">
      <c r="G1666" s="14"/>
      <c r="I1666" s="15"/>
      <c r="K1666" s="14"/>
      <c r="AB1666" s="1"/>
    </row>
    <row r="1667" customFormat="false" ht="15" hidden="false" customHeight="false" outlineLevel="0" collapsed="false">
      <c r="G1667" s="14"/>
      <c r="I1667" s="15"/>
      <c r="K1667" s="14"/>
      <c r="AB1667" s="1"/>
    </row>
    <row r="1668" customFormat="false" ht="15" hidden="false" customHeight="false" outlineLevel="0" collapsed="false">
      <c r="G1668" s="15"/>
      <c r="I1668" s="14"/>
      <c r="K1668" s="14"/>
      <c r="AB1668" s="1"/>
    </row>
    <row r="1669" customFormat="false" ht="15" hidden="false" customHeight="false" outlineLevel="0" collapsed="false">
      <c r="G1669" s="15"/>
      <c r="I1669" s="15"/>
      <c r="K1669" s="14"/>
      <c r="AB1669" s="1"/>
    </row>
    <row r="1670" customFormat="false" ht="15" hidden="false" customHeight="false" outlineLevel="0" collapsed="false">
      <c r="G1670" s="15"/>
      <c r="I1670" s="14"/>
      <c r="K1670" s="14"/>
      <c r="AB1670" s="1"/>
    </row>
    <row r="1671" customFormat="false" ht="15" hidden="false" customHeight="false" outlineLevel="0" collapsed="false">
      <c r="G1671" s="14"/>
      <c r="I1671" s="15"/>
      <c r="K1671" s="14"/>
      <c r="AB1671" s="1"/>
    </row>
    <row r="1672" customFormat="false" ht="15" hidden="false" customHeight="false" outlineLevel="0" collapsed="false">
      <c r="G1672" s="14"/>
      <c r="I1672" s="15"/>
      <c r="K1672" s="14"/>
      <c r="AB1672" s="1"/>
    </row>
    <row r="1673" customFormat="false" ht="15" hidden="false" customHeight="false" outlineLevel="0" collapsed="false">
      <c r="G1673" s="15"/>
      <c r="I1673" s="15"/>
      <c r="K1673" s="14"/>
      <c r="AB1673" s="1"/>
    </row>
    <row r="1674" customFormat="false" ht="15" hidden="false" customHeight="false" outlineLevel="0" collapsed="false">
      <c r="G1674" s="14"/>
      <c r="I1674" s="15"/>
      <c r="K1674" s="14"/>
      <c r="AB1674" s="1"/>
    </row>
    <row r="1675" customFormat="false" ht="15" hidden="false" customHeight="false" outlineLevel="0" collapsed="false">
      <c r="G1675" s="14"/>
      <c r="I1675" s="15"/>
      <c r="K1675" s="14"/>
      <c r="AB1675" s="1"/>
    </row>
    <row r="1676" customFormat="false" ht="15" hidden="false" customHeight="false" outlineLevel="0" collapsed="false">
      <c r="G1676" s="15"/>
      <c r="I1676" s="14"/>
      <c r="K1676" s="14"/>
      <c r="AB1676" s="1"/>
    </row>
    <row r="1677" customFormat="false" ht="15" hidden="false" customHeight="false" outlineLevel="0" collapsed="false">
      <c r="G1677" s="15"/>
      <c r="I1677" s="15"/>
      <c r="K1677" s="14"/>
      <c r="AB1677" s="1"/>
    </row>
    <row r="1678" customFormat="false" ht="15" hidden="false" customHeight="false" outlineLevel="0" collapsed="false">
      <c r="G1678" s="15"/>
      <c r="I1678" s="14"/>
      <c r="K1678" s="15"/>
      <c r="AB1678" s="1"/>
    </row>
    <row r="1679" customFormat="false" ht="15" hidden="false" customHeight="false" outlineLevel="0" collapsed="false">
      <c r="G1679" s="15"/>
      <c r="I1679" s="14"/>
      <c r="K1679" s="14"/>
      <c r="AB1679" s="1"/>
    </row>
    <row r="1680" customFormat="false" ht="15" hidden="false" customHeight="false" outlineLevel="0" collapsed="false">
      <c r="G1680" s="14"/>
      <c r="I1680" s="15"/>
      <c r="K1680" s="14"/>
      <c r="AB1680" s="1"/>
    </row>
    <row r="1681" customFormat="false" ht="15" hidden="false" customHeight="false" outlineLevel="0" collapsed="false">
      <c r="G1681" s="14"/>
      <c r="I1681" s="15"/>
      <c r="K1681" s="15"/>
      <c r="AB1681" s="1"/>
    </row>
    <row r="1682" customFormat="false" ht="15" hidden="false" customHeight="false" outlineLevel="0" collapsed="false">
      <c r="G1682" s="15"/>
      <c r="I1682" s="15"/>
      <c r="K1682" s="14"/>
      <c r="AB1682" s="1"/>
    </row>
    <row r="1683" customFormat="false" ht="15" hidden="false" customHeight="false" outlineLevel="0" collapsed="false">
      <c r="G1683" s="14"/>
      <c r="I1683" s="15"/>
      <c r="K1683" s="14"/>
      <c r="AB1683" s="1"/>
    </row>
    <row r="1684" customFormat="false" ht="15" hidden="false" customHeight="false" outlineLevel="0" collapsed="false">
      <c r="G1684" s="15"/>
      <c r="I1684" s="14"/>
      <c r="K1684" s="14"/>
      <c r="AB1684" s="1"/>
    </row>
    <row r="1685" customFormat="false" ht="15" hidden="false" customHeight="false" outlineLevel="0" collapsed="false">
      <c r="G1685" s="15"/>
      <c r="I1685" s="14"/>
      <c r="K1685" s="14"/>
      <c r="AB1685" s="1"/>
    </row>
    <row r="1686" customFormat="false" ht="15" hidden="false" customHeight="false" outlineLevel="0" collapsed="false">
      <c r="G1686" s="14"/>
      <c r="I1686" s="14"/>
      <c r="K1686" s="14"/>
      <c r="AB1686" s="1"/>
    </row>
    <row r="1687" customFormat="false" ht="15" hidden="false" customHeight="false" outlineLevel="0" collapsed="false">
      <c r="G1687" s="15"/>
      <c r="I1687" s="14"/>
      <c r="K1687" s="14"/>
      <c r="AB1687" s="1"/>
    </row>
    <row r="1688" customFormat="false" ht="15" hidden="false" customHeight="false" outlineLevel="0" collapsed="false">
      <c r="G1688" s="14"/>
      <c r="I1688" s="15"/>
      <c r="K1688" s="14"/>
      <c r="AB1688" s="1"/>
    </row>
    <row r="1689" customFormat="false" ht="15" hidden="false" customHeight="false" outlineLevel="0" collapsed="false">
      <c r="G1689" s="15"/>
      <c r="I1689" s="14"/>
      <c r="K1689" s="14"/>
      <c r="AB1689" s="1"/>
    </row>
    <row r="1690" customFormat="false" ht="15" hidden="false" customHeight="false" outlineLevel="0" collapsed="false">
      <c r="G1690" s="14"/>
      <c r="I1690" s="15"/>
      <c r="K1690" s="14"/>
      <c r="AB1690" s="1"/>
    </row>
    <row r="1691" customFormat="false" ht="15" hidden="false" customHeight="false" outlineLevel="0" collapsed="false">
      <c r="G1691" s="15"/>
      <c r="I1691" s="14"/>
      <c r="K1691" s="14"/>
      <c r="AB1691" s="1"/>
    </row>
    <row r="1692" customFormat="false" ht="15" hidden="false" customHeight="false" outlineLevel="0" collapsed="false">
      <c r="G1692" s="14"/>
      <c r="I1692" s="15"/>
      <c r="K1692" s="15"/>
      <c r="AB1692" s="1"/>
    </row>
    <row r="1693" customFormat="false" ht="15" hidden="false" customHeight="false" outlineLevel="0" collapsed="false">
      <c r="G1693" s="15"/>
      <c r="I1693" s="14"/>
      <c r="K1693" s="14"/>
      <c r="AB1693" s="1"/>
    </row>
    <row r="1694" customFormat="false" ht="15" hidden="false" customHeight="false" outlineLevel="0" collapsed="false">
      <c r="G1694" s="15"/>
      <c r="I1694" s="14"/>
      <c r="K1694" s="14"/>
      <c r="AB1694" s="1"/>
    </row>
    <row r="1695" customFormat="false" ht="15" hidden="false" customHeight="false" outlineLevel="0" collapsed="false">
      <c r="G1695" s="14"/>
      <c r="I1695" s="15"/>
      <c r="K1695" s="14"/>
      <c r="AB1695" s="1"/>
    </row>
    <row r="1696" customFormat="false" ht="15" hidden="false" customHeight="false" outlineLevel="0" collapsed="false">
      <c r="G1696" s="15"/>
      <c r="I1696" s="14"/>
      <c r="K1696" s="14"/>
      <c r="AB1696" s="1"/>
    </row>
    <row r="1697" customFormat="false" ht="15" hidden="false" customHeight="false" outlineLevel="0" collapsed="false">
      <c r="G1697" s="14"/>
      <c r="I1697" s="15"/>
      <c r="K1697" s="14"/>
      <c r="AB1697" s="1"/>
    </row>
    <row r="1698" customFormat="false" ht="15" hidden="false" customHeight="false" outlineLevel="0" collapsed="false">
      <c r="G1698" s="14"/>
      <c r="I1698" s="15"/>
      <c r="K1698" s="14"/>
      <c r="AB1698" s="1"/>
    </row>
    <row r="1699" customFormat="false" ht="15" hidden="false" customHeight="false" outlineLevel="0" collapsed="false">
      <c r="G1699" s="15"/>
      <c r="I1699" s="15"/>
      <c r="K1699" s="14"/>
      <c r="AB1699" s="1"/>
    </row>
    <row r="1700" customFormat="false" ht="15" hidden="false" customHeight="false" outlineLevel="0" collapsed="false">
      <c r="G1700" s="14"/>
      <c r="I1700" s="15"/>
      <c r="K1700" s="15"/>
      <c r="AB1700" s="1"/>
    </row>
    <row r="1701" customFormat="false" ht="15" hidden="false" customHeight="false" outlineLevel="0" collapsed="false">
      <c r="G1701" s="15"/>
      <c r="I1701" s="14"/>
      <c r="K1701" s="14"/>
      <c r="AB1701" s="1"/>
    </row>
    <row r="1702" customFormat="false" ht="15" hidden="false" customHeight="false" outlineLevel="0" collapsed="false">
      <c r="G1702" s="14"/>
      <c r="I1702" s="15"/>
      <c r="K1702" s="14"/>
      <c r="AB1702" s="1"/>
    </row>
    <row r="1703" customFormat="false" ht="15" hidden="false" customHeight="false" outlineLevel="0" collapsed="false">
      <c r="G1703" s="15"/>
      <c r="I1703" s="14"/>
      <c r="K1703" s="14"/>
      <c r="AB1703" s="1"/>
    </row>
    <row r="1704" customFormat="false" ht="15" hidden="false" customHeight="false" outlineLevel="0" collapsed="false">
      <c r="G1704" s="14"/>
      <c r="I1704" s="15"/>
      <c r="K1704" s="15"/>
      <c r="AB1704" s="1"/>
    </row>
    <row r="1705" customFormat="false" ht="15" hidden="false" customHeight="false" outlineLevel="0" collapsed="false">
      <c r="G1705" s="15"/>
      <c r="I1705" s="15"/>
      <c r="K1705" s="14"/>
      <c r="AB1705" s="1"/>
    </row>
    <row r="1706" customFormat="false" ht="15" hidden="false" customHeight="false" outlineLevel="0" collapsed="false">
      <c r="G1706" s="15"/>
      <c r="I1706" s="14"/>
      <c r="K1706" s="14"/>
      <c r="AB1706" s="1"/>
    </row>
    <row r="1707" customFormat="false" ht="15" hidden="false" customHeight="false" outlineLevel="0" collapsed="false">
      <c r="G1707" s="15"/>
      <c r="I1707" s="14"/>
      <c r="K1707" s="14"/>
      <c r="AB1707" s="1"/>
    </row>
    <row r="1708" customFormat="false" ht="15" hidden="false" customHeight="false" outlineLevel="0" collapsed="false">
      <c r="G1708" s="14"/>
      <c r="I1708" s="15"/>
      <c r="K1708" s="14"/>
      <c r="AB1708" s="1"/>
    </row>
    <row r="1709" customFormat="false" ht="15" hidden="false" customHeight="false" outlineLevel="0" collapsed="false">
      <c r="G1709" s="14"/>
      <c r="I1709" s="15"/>
      <c r="K1709" s="14"/>
      <c r="AB1709" s="1"/>
    </row>
    <row r="1710" customFormat="false" ht="15" hidden="false" customHeight="false" outlineLevel="0" collapsed="false">
      <c r="G1710" s="15"/>
      <c r="I1710" s="14"/>
      <c r="K1710" s="14"/>
      <c r="AB1710" s="1"/>
    </row>
    <row r="1711" customFormat="false" ht="15" hidden="false" customHeight="false" outlineLevel="0" collapsed="false">
      <c r="G1711" s="15"/>
      <c r="I1711" s="14"/>
      <c r="K1711" s="15"/>
      <c r="AB1711" s="1"/>
    </row>
    <row r="1712" customFormat="false" ht="15" hidden="false" customHeight="false" outlineLevel="0" collapsed="false">
      <c r="G1712" s="15"/>
      <c r="I1712" s="14"/>
      <c r="K1712" s="14"/>
      <c r="AB1712" s="1"/>
    </row>
    <row r="1713" customFormat="false" ht="15" hidden="false" customHeight="false" outlineLevel="0" collapsed="false">
      <c r="G1713" s="15"/>
      <c r="I1713" s="14"/>
      <c r="K1713" s="14"/>
      <c r="AB1713" s="1"/>
    </row>
    <row r="1714" customFormat="false" ht="15" hidden="false" customHeight="false" outlineLevel="0" collapsed="false">
      <c r="G1714" s="15"/>
      <c r="I1714" s="14"/>
      <c r="K1714" s="14"/>
      <c r="AB1714" s="1"/>
    </row>
    <row r="1715" customFormat="false" ht="15" hidden="false" customHeight="false" outlineLevel="0" collapsed="false">
      <c r="G1715" s="14"/>
      <c r="I1715" s="15"/>
      <c r="K1715" s="14"/>
      <c r="AB1715" s="1"/>
    </row>
    <row r="1716" customFormat="false" ht="15" hidden="false" customHeight="false" outlineLevel="0" collapsed="false">
      <c r="G1716" s="15"/>
      <c r="I1716" s="14"/>
      <c r="K1716" s="14"/>
      <c r="AB1716" s="1"/>
    </row>
    <row r="1717" customFormat="false" ht="15" hidden="false" customHeight="false" outlineLevel="0" collapsed="false">
      <c r="G1717" s="14"/>
      <c r="I1717" s="15"/>
      <c r="K1717" s="15"/>
      <c r="AB1717" s="1"/>
    </row>
    <row r="1718" customFormat="false" ht="15" hidden="false" customHeight="false" outlineLevel="0" collapsed="false">
      <c r="G1718" s="15"/>
      <c r="I1718" s="15"/>
      <c r="K1718" s="14"/>
      <c r="AB1718" s="1"/>
    </row>
    <row r="1719" customFormat="false" ht="15" hidden="false" customHeight="false" outlineLevel="0" collapsed="false">
      <c r="G1719" s="15"/>
      <c r="I1719" s="14"/>
      <c r="K1719" s="14"/>
      <c r="AB1719" s="1"/>
    </row>
    <row r="1720" customFormat="false" ht="15" hidden="false" customHeight="false" outlineLevel="0" collapsed="false">
      <c r="G1720" s="15"/>
      <c r="I1720" s="14"/>
      <c r="K1720" s="14"/>
      <c r="AB1720" s="1"/>
    </row>
    <row r="1721" customFormat="false" ht="15" hidden="false" customHeight="false" outlineLevel="0" collapsed="false">
      <c r="C1721" s="31"/>
      <c r="D1721" s="31"/>
      <c r="F1721" s="31"/>
      <c r="G1721" s="33"/>
      <c r="H1721" s="31"/>
      <c r="I1721" s="32"/>
      <c r="J1721" s="31"/>
      <c r="K1721" s="32"/>
      <c r="AB1721" s="31"/>
    </row>
    <row r="1722" customFormat="false" ht="15" hidden="false" customHeight="false" outlineLevel="0" collapsed="false">
      <c r="G1722" s="14"/>
      <c r="I1722" s="15"/>
      <c r="K1722" s="14"/>
      <c r="AB1722" s="1"/>
    </row>
    <row r="1723" customFormat="false" ht="15" hidden="false" customHeight="false" outlineLevel="0" collapsed="false">
      <c r="G1723" s="14"/>
      <c r="I1723" s="15"/>
      <c r="K1723" s="14"/>
      <c r="AB1723" s="1"/>
    </row>
    <row r="1724" customFormat="false" ht="15" hidden="false" customHeight="false" outlineLevel="0" collapsed="false">
      <c r="G1724" s="15"/>
      <c r="I1724" s="14"/>
      <c r="K1724" s="14"/>
      <c r="AB1724" s="1"/>
    </row>
    <row r="1725" customFormat="false" ht="15" hidden="false" customHeight="false" outlineLevel="0" collapsed="false">
      <c r="G1725" s="15"/>
      <c r="I1725" s="14"/>
      <c r="K1725" s="14"/>
      <c r="AB1725" s="1"/>
    </row>
    <row r="1726" customFormat="false" ht="15" hidden="false" customHeight="false" outlineLevel="0" collapsed="false">
      <c r="G1726" s="14"/>
      <c r="I1726" s="15"/>
      <c r="K1726" s="14"/>
      <c r="AB1726" s="1"/>
    </row>
    <row r="1727" customFormat="false" ht="15" hidden="false" customHeight="false" outlineLevel="0" collapsed="false">
      <c r="G1727" s="15"/>
      <c r="I1727" s="14"/>
      <c r="K1727" s="14"/>
      <c r="AB1727" s="1"/>
    </row>
    <row r="1728" customFormat="false" ht="15" hidden="false" customHeight="false" outlineLevel="0" collapsed="false">
      <c r="C1728" s="31"/>
      <c r="D1728" s="31"/>
      <c r="F1728" s="31"/>
      <c r="G1728" s="32"/>
      <c r="H1728" s="31"/>
      <c r="I1728" s="33"/>
      <c r="J1728" s="31"/>
      <c r="K1728" s="33"/>
      <c r="AB1728" s="31"/>
    </row>
    <row r="1729" customFormat="false" ht="15" hidden="false" customHeight="false" outlineLevel="0" collapsed="false">
      <c r="G1729" s="15"/>
      <c r="I1729" s="14"/>
      <c r="K1729" s="15"/>
      <c r="AB1729" s="1"/>
    </row>
    <row r="1730" customFormat="false" ht="15" hidden="false" customHeight="false" outlineLevel="0" collapsed="false">
      <c r="G1730" s="15"/>
      <c r="I1730" s="15"/>
      <c r="K1730" s="14"/>
      <c r="AB1730" s="1"/>
    </row>
    <row r="1731" customFormat="false" ht="15" hidden="false" customHeight="false" outlineLevel="0" collapsed="false">
      <c r="G1731" s="15"/>
      <c r="I1731" s="14"/>
      <c r="K1731" s="14"/>
      <c r="AB1731" s="1"/>
    </row>
    <row r="1732" customFormat="false" ht="15" hidden="false" customHeight="false" outlineLevel="0" collapsed="false">
      <c r="G1732" s="15"/>
      <c r="I1732" s="14"/>
      <c r="K1732" s="14"/>
      <c r="AB1732" s="1"/>
    </row>
    <row r="1733" customFormat="false" ht="15" hidden="false" customHeight="false" outlineLevel="0" collapsed="false">
      <c r="G1733" s="14"/>
      <c r="I1733" s="15"/>
      <c r="K1733" s="14"/>
      <c r="AB1733" s="1"/>
    </row>
    <row r="1734" customFormat="false" ht="15" hidden="false" customHeight="false" outlineLevel="0" collapsed="false">
      <c r="G1734" s="14"/>
      <c r="I1734" s="14"/>
      <c r="K1734" s="14"/>
      <c r="AB1734" s="1"/>
    </row>
    <row r="1735" customFormat="false" ht="15" hidden="false" customHeight="false" outlineLevel="0" collapsed="false">
      <c r="G1735" s="14"/>
      <c r="I1735" s="15"/>
      <c r="K1735" s="14"/>
      <c r="AB1735" s="1"/>
    </row>
    <row r="1736" customFormat="false" ht="15" hidden="false" customHeight="false" outlineLevel="0" collapsed="false">
      <c r="G1736" s="15"/>
      <c r="I1736" s="14"/>
      <c r="K1736" s="14"/>
      <c r="AB1736" s="1"/>
    </row>
    <row r="1737" customFormat="false" ht="15" hidden="false" customHeight="false" outlineLevel="0" collapsed="false">
      <c r="C1737" s="31"/>
      <c r="D1737" s="31"/>
      <c r="F1737" s="31"/>
      <c r="G1737" s="33"/>
      <c r="H1737" s="31"/>
      <c r="I1737" s="32"/>
      <c r="J1737" s="31"/>
      <c r="K1737" s="33"/>
      <c r="AB1737" s="31"/>
    </row>
    <row r="1738" customFormat="false" ht="15" hidden="false" customHeight="false" outlineLevel="0" collapsed="false">
      <c r="G1738" s="15"/>
      <c r="I1738" s="14"/>
      <c r="K1738" s="14"/>
      <c r="AB1738" s="1"/>
    </row>
    <row r="1739" customFormat="false" ht="15" hidden="false" customHeight="false" outlineLevel="0" collapsed="false">
      <c r="G1739" s="14"/>
      <c r="I1739" s="15"/>
      <c r="K1739" s="14"/>
      <c r="AB1739" s="1"/>
    </row>
    <row r="1740" customFormat="false" ht="15" hidden="false" customHeight="false" outlineLevel="0" collapsed="false">
      <c r="G1740" s="15"/>
      <c r="I1740" s="14"/>
      <c r="K1740" s="14"/>
      <c r="AB1740" s="1"/>
    </row>
    <row r="1741" customFormat="false" ht="15" hidden="false" customHeight="false" outlineLevel="0" collapsed="false">
      <c r="G1741" s="14"/>
      <c r="I1741" s="15"/>
      <c r="K1741" s="14"/>
      <c r="AB1741" s="1"/>
    </row>
    <row r="1742" customFormat="false" ht="15" hidden="false" customHeight="false" outlineLevel="0" collapsed="false">
      <c r="G1742" s="15"/>
      <c r="I1742" s="15"/>
      <c r="K1742" s="14"/>
      <c r="AB1742" s="1"/>
    </row>
    <row r="1743" customFormat="false" ht="15" hidden="false" customHeight="false" outlineLevel="0" collapsed="false">
      <c r="G1743" s="15"/>
      <c r="I1743" s="14"/>
      <c r="K1743" s="14"/>
      <c r="AB1743" s="1"/>
    </row>
  </sheetData>
  <conditionalFormatting sqref="N1:N2">
    <cfRule type="duplicateValues" priority="2" aboveAverage="0" equalAverage="0" bottom="0" percent="0" rank="0" text="" dxfId="12"/>
  </conditionalFormatting>
  <conditionalFormatting sqref="A1:C2 A382:C1048576 C3:C380 A3:B381">
    <cfRule type="duplicateValues" priority="3" aboveAverage="0" equalAverage="0" bottom="0" percent="0" rank="0" text="" dxfId="13"/>
  </conditionalFormatting>
  <conditionalFormatting sqref="AB382:AB1048576 AB1:AB380">
    <cfRule type="duplicateValues" priority="4" aboveAverage="0" equalAverage="0" bottom="0" percent="0" rank="0" text="" dxfId="14"/>
  </conditionalFormatting>
  <conditionalFormatting sqref="AB1:AB1048576 M1:M1048576">
    <cfRule type="duplicateValues" priority="5" aboveAverage="0" equalAverage="0" bottom="0" percent="0" rank="0" text="" dxfId="1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1" sqref="E744:L745 D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6"/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3" t="s">
        <v>960</v>
      </c>
      <c r="B1" s="2" t="s">
        <v>2</v>
      </c>
      <c r="C1" s="2" t="s">
        <v>961</v>
      </c>
      <c r="D1" s="2" t="s">
        <v>962</v>
      </c>
      <c r="E1" s="2" t="s">
        <v>963</v>
      </c>
      <c r="F1" s="2" t="s">
        <v>964</v>
      </c>
      <c r="G1" s="2" t="s">
        <v>965</v>
      </c>
      <c r="H1" s="2" t="s">
        <v>966</v>
      </c>
      <c r="I1" s="2" t="s">
        <v>967</v>
      </c>
      <c r="J1" s="2" t="s">
        <v>968</v>
      </c>
      <c r="K1" s="2" t="s">
        <v>969</v>
      </c>
    </row>
    <row r="2" customFormat="false" ht="14.9" hidden="false" customHeight="false" outlineLevel="0" collapsed="false">
      <c r="A2" s="6" t="s">
        <v>12</v>
      </c>
      <c r="B2" s="7" t="s">
        <v>13</v>
      </c>
      <c r="C2" s="0" t="n">
        <v>861</v>
      </c>
      <c r="D2" s="0" t="n">
        <v>0</v>
      </c>
      <c r="E2" s="0" t="n">
        <v>61</v>
      </c>
      <c r="F2" s="0" t="n">
        <v>1113</v>
      </c>
      <c r="G2" s="0" t="n">
        <v>0</v>
      </c>
      <c r="H2" s="0" t="n">
        <v>67</v>
      </c>
      <c r="I2" s="0" t="n">
        <v>1033</v>
      </c>
      <c r="J2" s="0" t="n">
        <v>0</v>
      </c>
      <c r="K2" s="0" t="n">
        <v>72</v>
      </c>
    </row>
    <row r="3" customFormat="false" ht="13.8" hidden="false" customHeight="false" outlineLevel="0" collapsed="false">
      <c r="A3" s="8" t="s">
        <v>15</v>
      </c>
      <c r="B3" s="8" t="s">
        <v>16</v>
      </c>
      <c r="F3" s="0" t="n">
        <v>223</v>
      </c>
      <c r="G3" s="0" t="n">
        <v>0</v>
      </c>
      <c r="H3" s="0" t="n">
        <v>64</v>
      </c>
      <c r="I3" s="0" t="n">
        <v>336</v>
      </c>
      <c r="J3" s="0" t="n">
        <v>0</v>
      </c>
      <c r="K3" s="0" t="n">
        <v>62</v>
      </c>
    </row>
    <row r="4" customFormat="false" ht="13.8" hidden="false" customHeight="false" outlineLevel="0" collapsed="false">
      <c r="A4" s="8" t="s">
        <v>18</v>
      </c>
      <c r="B4" s="8" t="s">
        <v>19</v>
      </c>
    </row>
    <row r="5" customFormat="false" ht="13.8" hidden="false" customHeight="false" outlineLevel="0" collapsed="false">
      <c r="A5" s="8" t="s">
        <v>21</v>
      </c>
      <c r="B5" s="8" t="s">
        <v>19</v>
      </c>
      <c r="C5" s="0" t="n">
        <v>0</v>
      </c>
      <c r="D5" s="0" t="n">
        <v>83</v>
      </c>
      <c r="E5" s="0" t="n">
        <v>210</v>
      </c>
    </row>
    <row r="6" customFormat="false" ht="13.8" hidden="false" customHeight="false" outlineLevel="0" collapsed="false">
      <c r="A6" s="8" t="s">
        <v>23</v>
      </c>
      <c r="B6" s="8" t="s">
        <v>24</v>
      </c>
    </row>
    <row r="7" customFormat="false" ht="13.8" hidden="false" customHeight="false" outlineLevel="0" collapsed="false">
      <c r="A7" s="8" t="s">
        <v>26</v>
      </c>
      <c r="B7" s="8" t="s">
        <v>27</v>
      </c>
      <c r="C7" s="0" t="n">
        <v>18</v>
      </c>
      <c r="D7" s="0" t="n">
        <v>0</v>
      </c>
      <c r="E7" s="0" t="n">
        <v>272</v>
      </c>
      <c r="F7" s="0" t="n">
        <v>288</v>
      </c>
      <c r="G7" s="0" t="n">
        <v>0</v>
      </c>
      <c r="H7" s="0" t="n">
        <v>230</v>
      </c>
      <c r="I7" s="0" t="n">
        <v>180</v>
      </c>
      <c r="J7" s="0" t="n">
        <v>0</v>
      </c>
      <c r="K7" s="0" t="n">
        <v>196</v>
      </c>
    </row>
    <row r="8" customFormat="false" ht="13.8" hidden="false" customHeight="false" outlineLevel="0" collapsed="false">
      <c r="A8" s="8" t="s">
        <v>29</v>
      </c>
      <c r="B8" s="8" t="s">
        <v>30</v>
      </c>
    </row>
    <row r="9" customFormat="false" ht="13.8" hidden="false" customHeight="false" outlineLevel="0" collapsed="false">
      <c r="A9" s="8" t="s">
        <v>32</v>
      </c>
      <c r="B9" s="8" t="s">
        <v>13</v>
      </c>
    </row>
    <row r="10" customFormat="false" ht="13.8" hidden="false" customHeight="false" outlineLevel="0" collapsed="false">
      <c r="A10" s="8" t="s">
        <v>33</v>
      </c>
      <c r="B10" s="8" t="s">
        <v>34</v>
      </c>
    </row>
    <row r="11" customFormat="false" ht="13.8" hidden="false" customHeight="false" outlineLevel="0" collapsed="false">
      <c r="A11" s="8" t="s">
        <v>36</v>
      </c>
      <c r="B11" s="8" t="s">
        <v>37</v>
      </c>
      <c r="C11" s="0" t="n">
        <v>0</v>
      </c>
      <c r="D11" s="0" t="n">
        <v>1029</v>
      </c>
      <c r="E11" s="0" t="n">
        <v>167</v>
      </c>
      <c r="F11" s="0" t="n">
        <v>0</v>
      </c>
      <c r="G11" s="0" t="n">
        <v>939</v>
      </c>
      <c r="H11" s="0" t="n">
        <v>117</v>
      </c>
      <c r="I11" s="0" t="n">
        <v>0</v>
      </c>
      <c r="J11" s="0" t="n">
        <v>670</v>
      </c>
      <c r="K11" s="0" t="n">
        <v>147</v>
      </c>
    </row>
    <row r="12" customFormat="false" ht="13.8" hidden="false" customHeight="false" outlineLevel="0" collapsed="false">
      <c r="A12" s="8" t="s">
        <v>39</v>
      </c>
      <c r="B12" s="8" t="s">
        <v>40</v>
      </c>
      <c r="C12" s="0" t="n">
        <v>51</v>
      </c>
      <c r="D12" s="0" t="n">
        <v>0</v>
      </c>
      <c r="E12" s="0" t="n">
        <v>47</v>
      </c>
      <c r="F12" s="0" t="n">
        <v>59</v>
      </c>
      <c r="G12" s="0" t="n">
        <v>0</v>
      </c>
      <c r="H12" s="0" t="n">
        <v>111</v>
      </c>
      <c r="I12" s="0" t="n">
        <v>52</v>
      </c>
      <c r="J12" s="0" t="n">
        <v>0</v>
      </c>
      <c r="K12" s="0" t="n">
        <v>171</v>
      </c>
    </row>
    <row r="13" customFormat="false" ht="13.8" hidden="false" customHeight="false" outlineLevel="0" collapsed="false">
      <c r="A13" s="8" t="s">
        <v>42</v>
      </c>
      <c r="B13" s="8" t="s">
        <v>13</v>
      </c>
    </row>
    <row r="14" customFormat="false" ht="13.8" hidden="false" customHeight="false" outlineLevel="0" collapsed="false">
      <c r="A14" s="8" t="s">
        <v>44</v>
      </c>
      <c r="B14" s="8" t="s">
        <v>24</v>
      </c>
      <c r="C14" s="0" t="n">
        <v>0</v>
      </c>
      <c r="D14" s="0" t="n">
        <v>38</v>
      </c>
      <c r="E14" s="0" t="n">
        <v>305</v>
      </c>
      <c r="F14" s="0" t="n">
        <v>0</v>
      </c>
      <c r="G14" s="0" t="n">
        <v>1</v>
      </c>
      <c r="H14" s="0" t="n">
        <v>71</v>
      </c>
    </row>
    <row r="15" customFormat="false" ht="13.8" hidden="false" customHeight="false" outlineLevel="0" collapsed="false">
      <c r="A15" s="8" t="s">
        <v>46</v>
      </c>
      <c r="B15" s="8" t="s">
        <v>47</v>
      </c>
      <c r="F15" s="0" t="n">
        <v>0</v>
      </c>
      <c r="G15" s="0" t="n">
        <v>0</v>
      </c>
      <c r="H15" s="0" t="n">
        <v>4</v>
      </c>
    </row>
    <row r="16" customFormat="false" ht="13.8" hidden="false" customHeight="false" outlineLevel="0" collapsed="false">
      <c r="A16" s="8" t="s">
        <v>48</v>
      </c>
      <c r="B16" s="8" t="s">
        <v>47</v>
      </c>
      <c r="F16" s="0" t="n">
        <v>0</v>
      </c>
      <c r="G16" s="0" t="n">
        <v>6</v>
      </c>
      <c r="H16" s="0" t="n">
        <v>85</v>
      </c>
    </row>
    <row r="17" customFormat="false" ht="13.8" hidden="false" customHeight="false" outlineLevel="0" collapsed="false">
      <c r="A17" s="8" t="s">
        <v>50</v>
      </c>
      <c r="B17" s="8" t="s">
        <v>13</v>
      </c>
      <c r="C17" s="0" t="n">
        <v>821</v>
      </c>
      <c r="D17" s="0" t="n">
        <v>0</v>
      </c>
      <c r="E17" s="0" t="n">
        <v>57</v>
      </c>
      <c r="F17" s="0" t="n">
        <v>1134</v>
      </c>
      <c r="G17" s="0" t="n">
        <v>0</v>
      </c>
      <c r="H17" s="0" t="n">
        <v>66</v>
      </c>
      <c r="I17" s="0" t="n">
        <v>723</v>
      </c>
      <c r="J17" s="0" t="n">
        <v>0</v>
      </c>
      <c r="K17" s="0" t="n">
        <v>3</v>
      </c>
    </row>
    <row r="18" customFormat="false" ht="13.8" hidden="false" customHeight="false" outlineLevel="0" collapsed="false">
      <c r="A18" s="8" t="s">
        <v>52</v>
      </c>
      <c r="B18" s="8" t="s">
        <v>40</v>
      </c>
      <c r="C18" s="0" t="n">
        <v>7</v>
      </c>
      <c r="D18" s="0" t="n">
        <v>0</v>
      </c>
      <c r="E18" s="0" t="n">
        <v>60</v>
      </c>
    </row>
    <row r="19" customFormat="false" ht="13.8" hidden="false" customHeight="false" outlineLevel="0" collapsed="false">
      <c r="A19" s="8" t="s">
        <v>54</v>
      </c>
      <c r="B19" s="8" t="s">
        <v>55</v>
      </c>
    </row>
    <row r="20" customFormat="false" ht="13.8" hidden="false" customHeight="false" outlineLevel="0" collapsed="false">
      <c r="A20" s="8" t="s">
        <v>57</v>
      </c>
      <c r="B20" s="8" t="s">
        <v>34</v>
      </c>
      <c r="C20" s="0" t="n">
        <v>901</v>
      </c>
      <c r="D20" s="0" t="n">
        <v>0</v>
      </c>
      <c r="E20" s="0" t="n">
        <v>15</v>
      </c>
      <c r="F20" s="0" t="n">
        <v>997</v>
      </c>
      <c r="G20" s="0" t="n">
        <v>0</v>
      </c>
      <c r="H20" s="0" t="n">
        <v>4</v>
      </c>
      <c r="I20" s="0" t="n">
        <v>710</v>
      </c>
      <c r="J20" s="0" t="n">
        <v>0</v>
      </c>
      <c r="K20" s="0" t="n">
        <v>2</v>
      </c>
    </row>
    <row r="21" customFormat="false" ht="13.8" hidden="false" customHeight="false" outlineLevel="0" collapsed="false">
      <c r="A21" s="8" t="s">
        <v>59</v>
      </c>
      <c r="B21" s="8" t="s">
        <v>19</v>
      </c>
      <c r="C21" s="0" t="n">
        <v>0</v>
      </c>
      <c r="D21" s="0" t="n">
        <v>1</v>
      </c>
      <c r="E21" s="0" t="n">
        <v>68</v>
      </c>
    </row>
    <row r="22" customFormat="false" ht="13.8" hidden="false" customHeight="false" outlineLevel="0" collapsed="false">
      <c r="A22" s="8" t="s">
        <v>61</v>
      </c>
      <c r="B22" s="8" t="s">
        <v>40</v>
      </c>
      <c r="C22" s="0" t="n">
        <v>355</v>
      </c>
      <c r="D22" s="0" t="n">
        <v>0</v>
      </c>
      <c r="E22" s="0" t="n">
        <v>72</v>
      </c>
      <c r="F22" s="0" t="n">
        <v>57</v>
      </c>
      <c r="G22" s="0" t="n">
        <v>0</v>
      </c>
      <c r="H22" s="0" t="n">
        <v>1</v>
      </c>
      <c r="I22" s="0" t="n">
        <v>378</v>
      </c>
      <c r="J22" s="0" t="n">
        <v>0</v>
      </c>
      <c r="K22" s="0" t="n">
        <v>11</v>
      </c>
    </row>
    <row r="23" customFormat="false" ht="13.8" hidden="false" customHeight="false" outlineLevel="0" collapsed="false">
      <c r="A23" s="8" t="s">
        <v>63</v>
      </c>
      <c r="B23" s="8" t="s">
        <v>34</v>
      </c>
    </row>
    <row r="24" customFormat="false" ht="13.8" hidden="false" customHeight="false" outlineLevel="0" collapsed="false">
      <c r="A24" s="8" t="s">
        <v>65</v>
      </c>
      <c r="B24" s="8" t="s">
        <v>34</v>
      </c>
    </row>
    <row r="25" customFormat="false" ht="13.8" hidden="false" customHeight="false" outlineLevel="0" collapsed="false">
      <c r="A25" s="8" t="s">
        <v>67</v>
      </c>
      <c r="B25" s="8" t="s">
        <v>68</v>
      </c>
      <c r="C25" s="0" t="n">
        <v>90</v>
      </c>
      <c r="D25" s="0" t="n">
        <v>0</v>
      </c>
      <c r="E25" s="0" t="n">
        <v>20</v>
      </c>
      <c r="F25" s="0" t="n">
        <v>297</v>
      </c>
      <c r="G25" s="0" t="n">
        <v>0</v>
      </c>
      <c r="H25" s="0" t="n">
        <v>48</v>
      </c>
      <c r="I25" s="0" t="n">
        <v>21</v>
      </c>
      <c r="J25" s="0" t="n">
        <v>0</v>
      </c>
      <c r="K25" s="0" t="n">
        <v>34</v>
      </c>
    </row>
    <row r="26" customFormat="false" ht="13.8" hidden="false" customHeight="false" outlineLevel="0" collapsed="false">
      <c r="A26" s="8" t="s">
        <v>70</v>
      </c>
      <c r="B26" s="8" t="s">
        <v>71</v>
      </c>
    </row>
    <row r="27" customFormat="false" ht="13.8" hidden="false" customHeight="false" outlineLevel="0" collapsed="false">
      <c r="A27" s="8" t="s">
        <v>73</v>
      </c>
      <c r="B27" s="8" t="s">
        <v>55</v>
      </c>
    </row>
    <row r="28" customFormat="false" ht="13.8" hidden="false" customHeight="false" outlineLevel="0" collapsed="false">
      <c r="A28" s="8" t="s">
        <v>75</v>
      </c>
      <c r="B28" s="8" t="s">
        <v>76</v>
      </c>
    </row>
    <row r="29" customFormat="false" ht="13.8" hidden="false" customHeight="false" outlineLevel="0" collapsed="false">
      <c r="A29" s="8" t="s">
        <v>78</v>
      </c>
      <c r="B29" s="8" t="s">
        <v>68</v>
      </c>
      <c r="C29" s="0" t="n">
        <v>426</v>
      </c>
      <c r="D29" s="0" t="n">
        <v>0</v>
      </c>
      <c r="E29" s="0" t="n">
        <v>45</v>
      </c>
      <c r="F29" s="0" t="n">
        <v>1042</v>
      </c>
      <c r="G29" s="0" t="n">
        <v>0</v>
      </c>
      <c r="H29" s="0" t="n">
        <v>78</v>
      </c>
      <c r="I29" s="0" t="n">
        <v>919</v>
      </c>
      <c r="J29" s="0" t="n">
        <v>0</v>
      </c>
      <c r="K29" s="0" t="n">
        <v>65</v>
      </c>
    </row>
    <row r="30" customFormat="false" ht="13.8" hidden="false" customHeight="false" outlineLevel="0" collapsed="false">
      <c r="A30" s="8" t="s">
        <v>79</v>
      </c>
      <c r="B30" s="8" t="s">
        <v>80</v>
      </c>
      <c r="C30" s="0" t="n">
        <v>505</v>
      </c>
      <c r="D30" s="0" t="n">
        <v>0</v>
      </c>
      <c r="E30" s="0" t="n">
        <v>5</v>
      </c>
    </row>
    <row r="31" customFormat="false" ht="13.8" hidden="false" customHeight="false" outlineLevel="0" collapsed="false">
      <c r="A31" s="8" t="s">
        <v>82</v>
      </c>
      <c r="B31" s="8" t="s">
        <v>13</v>
      </c>
    </row>
    <row r="32" customFormat="false" ht="13.8" hidden="false" customHeight="false" outlineLevel="0" collapsed="false">
      <c r="A32" s="8" t="s">
        <v>84</v>
      </c>
      <c r="B32" s="8" t="s">
        <v>85</v>
      </c>
      <c r="C32" s="0" t="n">
        <v>0</v>
      </c>
      <c r="D32" s="0" t="n">
        <v>244</v>
      </c>
      <c r="E32" s="0" t="n">
        <v>113</v>
      </c>
      <c r="F32" s="0" t="n">
        <v>0</v>
      </c>
      <c r="G32" s="0" t="n">
        <v>251</v>
      </c>
      <c r="H32" s="0" t="n">
        <v>103</v>
      </c>
      <c r="I32" s="0" t="n">
        <v>0</v>
      </c>
      <c r="J32" s="0" t="n">
        <v>193</v>
      </c>
      <c r="K32" s="0" t="n">
        <v>23</v>
      </c>
    </row>
    <row r="33" customFormat="false" ht="13.8" hidden="false" customHeight="false" outlineLevel="0" collapsed="false">
      <c r="A33" s="8" t="s">
        <v>87</v>
      </c>
      <c r="B33" s="8" t="s">
        <v>55</v>
      </c>
    </row>
    <row r="34" customFormat="false" ht="13.8" hidden="false" customHeight="false" outlineLevel="0" collapsed="false">
      <c r="A34" s="8" t="s">
        <v>89</v>
      </c>
      <c r="B34" s="8" t="s">
        <v>76</v>
      </c>
    </row>
    <row r="35" customFormat="false" ht="13.8" hidden="false" customHeight="false" outlineLevel="0" collapsed="false">
      <c r="A35" s="8" t="s">
        <v>91</v>
      </c>
      <c r="B35" s="8" t="s">
        <v>55</v>
      </c>
      <c r="C35" s="0" t="n">
        <v>0</v>
      </c>
      <c r="D35" s="0" t="n">
        <v>22</v>
      </c>
      <c r="E35" s="0" t="n">
        <v>49</v>
      </c>
      <c r="F35" s="0" t="n">
        <v>0</v>
      </c>
      <c r="G35" s="0" t="n">
        <v>316</v>
      </c>
      <c r="H35" s="0" t="n">
        <v>278</v>
      </c>
      <c r="I35" s="0" t="n">
        <v>0</v>
      </c>
      <c r="J35" s="0" t="n">
        <v>269</v>
      </c>
      <c r="K35" s="0" t="n">
        <v>317</v>
      </c>
    </row>
    <row r="36" customFormat="false" ht="13.8" hidden="false" customHeight="false" outlineLevel="0" collapsed="false">
      <c r="A36" s="8" t="s">
        <v>93</v>
      </c>
      <c r="B36" s="8" t="s">
        <v>30</v>
      </c>
      <c r="C36" s="0" t="n">
        <v>0</v>
      </c>
      <c r="D36" s="0" t="n">
        <v>147</v>
      </c>
      <c r="E36" s="0" t="n">
        <v>28</v>
      </c>
      <c r="F36" s="0" t="n">
        <v>0</v>
      </c>
      <c r="G36" s="0" t="n">
        <v>234</v>
      </c>
      <c r="H36" s="0" t="n">
        <v>278</v>
      </c>
      <c r="I36" s="0" t="n">
        <v>0</v>
      </c>
      <c r="J36" s="0" t="n">
        <v>197</v>
      </c>
      <c r="K36" s="0" t="n">
        <v>284</v>
      </c>
    </row>
    <row r="37" customFormat="false" ht="13.8" hidden="false" customHeight="false" outlineLevel="0" collapsed="false">
      <c r="A37" s="8" t="s">
        <v>95</v>
      </c>
      <c r="B37" s="8" t="s">
        <v>30</v>
      </c>
    </row>
    <row r="38" customFormat="false" ht="13.8" hidden="false" customHeight="false" outlineLevel="0" collapsed="false">
      <c r="A38" s="8" t="s">
        <v>97</v>
      </c>
      <c r="B38" s="8" t="s">
        <v>34</v>
      </c>
      <c r="I38" s="0" t="n">
        <v>0</v>
      </c>
      <c r="J38" s="0" t="n">
        <v>5</v>
      </c>
      <c r="K38" s="0" t="n">
        <v>60</v>
      </c>
    </row>
    <row r="39" customFormat="false" ht="13.8" hidden="false" customHeight="false" outlineLevel="0" collapsed="false">
      <c r="A39" s="8" t="s">
        <v>99</v>
      </c>
      <c r="B39" s="8" t="s">
        <v>13</v>
      </c>
    </row>
    <row r="40" customFormat="false" ht="13.8" hidden="false" customHeight="false" outlineLevel="0" collapsed="false">
      <c r="A40" s="8" t="s">
        <v>101</v>
      </c>
      <c r="B40" s="8" t="s">
        <v>68</v>
      </c>
    </row>
    <row r="41" customFormat="false" ht="13.8" hidden="false" customHeight="false" outlineLevel="0" collapsed="false">
      <c r="A41" s="8" t="s">
        <v>103</v>
      </c>
      <c r="B41" s="8" t="s">
        <v>85</v>
      </c>
    </row>
    <row r="42" customFormat="false" ht="13.8" hidden="false" customHeight="false" outlineLevel="0" collapsed="false">
      <c r="A42" s="8" t="s">
        <v>105</v>
      </c>
      <c r="B42" s="8" t="s">
        <v>34</v>
      </c>
    </row>
    <row r="43" customFormat="false" ht="13.8" hidden="false" customHeight="false" outlineLevel="0" collapsed="false">
      <c r="A43" s="8" t="s">
        <v>107</v>
      </c>
      <c r="B43" s="8" t="s">
        <v>13</v>
      </c>
      <c r="C43" s="0" t="n">
        <v>1</v>
      </c>
      <c r="D43" s="0" t="n">
        <v>0</v>
      </c>
      <c r="E43" s="0" t="n">
        <v>16</v>
      </c>
      <c r="F43" s="0" t="n">
        <v>128</v>
      </c>
      <c r="G43" s="0" t="n">
        <v>0</v>
      </c>
      <c r="H43" s="0" t="n">
        <v>22</v>
      </c>
      <c r="I43" s="0" t="n">
        <v>424</v>
      </c>
      <c r="J43" s="0" t="n">
        <v>0</v>
      </c>
      <c r="K43" s="0" t="n">
        <v>28</v>
      </c>
    </row>
    <row r="44" customFormat="false" ht="13.8" hidden="false" customHeight="false" outlineLevel="0" collapsed="false">
      <c r="A44" s="8" t="s">
        <v>108</v>
      </c>
      <c r="B44" s="8" t="s">
        <v>85</v>
      </c>
      <c r="C44" s="0" t="n">
        <v>0</v>
      </c>
      <c r="D44" s="0" t="n">
        <v>375</v>
      </c>
      <c r="E44" s="0" t="n">
        <v>107</v>
      </c>
      <c r="F44" s="0" t="n">
        <v>0</v>
      </c>
      <c r="G44" s="0" t="n">
        <v>334</v>
      </c>
      <c r="H44" s="0" t="n">
        <v>8</v>
      </c>
      <c r="I44" s="0" t="n">
        <v>0</v>
      </c>
      <c r="J44" s="0" t="n">
        <v>304</v>
      </c>
      <c r="K44" s="0" t="n">
        <v>28</v>
      </c>
    </row>
    <row r="45" customFormat="false" ht="13.8" hidden="false" customHeight="false" outlineLevel="0" collapsed="false">
      <c r="A45" s="8" t="s">
        <v>110</v>
      </c>
      <c r="B45" s="8" t="s">
        <v>55</v>
      </c>
    </row>
    <row r="46" customFormat="false" ht="13.8" hidden="false" customHeight="false" outlineLevel="0" collapsed="false">
      <c r="A46" s="8" t="s">
        <v>112</v>
      </c>
      <c r="B46" s="8" t="s">
        <v>47</v>
      </c>
    </row>
    <row r="47" customFormat="false" ht="13.8" hidden="false" customHeight="false" outlineLevel="0" collapsed="false">
      <c r="A47" s="8" t="s">
        <v>114</v>
      </c>
      <c r="B47" s="8" t="s">
        <v>80</v>
      </c>
    </row>
    <row r="48" customFormat="false" ht="13.8" hidden="false" customHeight="false" outlineLevel="0" collapsed="false">
      <c r="A48" s="8" t="s">
        <v>116</v>
      </c>
      <c r="B48" s="8" t="s">
        <v>30</v>
      </c>
    </row>
    <row r="49" customFormat="false" ht="13.8" hidden="false" customHeight="false" outlineLevel="0" collapsed="false">
      <c r="A49" s="8" t="s">
        <v>118</v>
      </c>
      <c r="B49" s="8" t="s">
        <v>34</v>
      </c>
    </row>
    <row r="50" customFormat="false" ht="13.8" hidden="false" customHeight="false" outlineLevel="0" collapsed="false">
      <c r="A50" s="8" t="s">
        <v>120</v>
      </c>
      <c r="B50" s="8" t="s">
        <v>68</v>
      </c>
      <c r="C50" s="0" t="n">
        <v>27</v>
      </c>
      <c r="D50" s="0" t="n">
        <v>0</v>
      </c>
      <c r="E50" s="0" t="n">
        <v>42</v>
      </c>
    </row>
    <row r="51" customFormat="false" ht="13.8" hidden="false" customHeight="false" outlineLevel="0" collapsed="false">
      <c r="A51" s="8" t="s">
        <v>121</v>
      </c>
      <c r="B51" s="8" t="s">
        <v>40</v>
      </c>
    </row>
    <row r="52" customFormat="false" ht="13.8" hidden="false" customHeight="false" outlineLevel="0" collapsed="false">
      <c r="A52" s="8" t="s">
        <v>123</v>
      </c>
      <c r="B52" s="8" t="s">
        <v>55</v>
      </c>
    </row>
    <row r="53" customFormat="false" ht="13.8" hidden="false" customHeight="false" outlineLevel="0" collapsed="false">
      <c r="A53" s="8" t="s">
        <v>125</v>
      </c>
      <c r="B53" s="8" t="s">
        <v>80</v>
      </c>
      <c r="F53" s="0" t="n">
        <v>299</v>
      </c>
      <c r="G53" s="0" t="n">
        <v>0</v>
      </c>
      <c r="H53" s="0" t="n">
        <v>35</v>
      </c>
      <c r="I53" s="0" t="n">
        <v>235</v>
      </c>
      <c r="J53" s="0" t="n">
        <v>0</v>
      </c>
      <c r="K53" s="0" t="n">
        <v>63</v>
      </c>
    </row>
    <row r="54" customFormat="false" ht="13.8" hidden="false" customHeight="false" outlineLevel="0" collapsed="false">
      <c r="A54" s="8" t="s">
        <v>127</v>
      </c>
      <c r="B54" s="8" t="s">
        <v>55</v>
      </c>
    </row>
    <row r="55" customFormat="false" ht="13.8" hidden="false" customHeight="false" outlineLevel="0" collapsed="false">
      <c r="A55" s="8" t="s">
        <v>129</v>
      </c>
      <c r="B55" s="8" t="s">
        <v>13</v>
      </c>
    </row>
    <row r="56" customFormat="false" ht="13.8" hidden="false" customHeight="false" outlineLevel="0" collapsed="false">
      <c r="A56" s="8" t="s">
        <v>131</v>
      </c>
      <c r="B56" s="8" t="s">
        <v>19</v>
      </c>
      <c r="C56" s="0" t="n">
        <v>0</v>
      </c>
      <c r="D56" s="0" t="n">
        <v>307</v>
      </c>
      <c r="E56" s="0" t="n">
        <v>241</v>
      </c>
      <c r="F56" s="0" t="n">
        <v>0</v>
      </c>
      <c r="G56" s="0" t="n">
        <v>133</v>
      </c>
      <c r="H56" s="0" t="n">
        <v>33</v>
      </c>
      <c r="I56" s="0" t="n">
        <v>0</v>
      </c>
      <c r="J56" s="0" t="n">
        <v>8</v>
      </c>
      <c r="K56" s="0" t="n">
        <v>107</v>
      </c>
    </row>
    <row r="57" customFormat="false" ht="13.8" hidden="false" customHeight="false" outlineLevel="0" collapsed="false">
      <c r="A57" s="8" t="s">
        <v>133</v>
      </c>
      <c r="B57" s="8" t="s">
        <v>16</v>
      </c>
      <c r="F57" s="0" t="n">
        <v>362</v>
      </c>
      <c r="G57" s="0" t="n">
        <v>0</v>
      </c>
      <c r="H57" s="0" t="n">
        <v>171</v>
      </c>
      <c r="I57" s="0" t="n">
        <v>413</v>
      </c>
      <c r="J57" s="0" t="n">
        <v>0</v>
      </c>
      <c r="K57" s="0" t="n">
        <v>29</v>
      </c>
    </row>
    <row r="58" customFormat="false" ht="13.8" hidden="false" customHeight="false" outlineLevel="0" collapsed="false">
      <c r="A58" s="8" t="s">
        <v>134</v>
      </c>
      <c r="B58" s="8" t="s">
        <v>135</v>
      </c>
    </row>
    <row r="59" customFormat="false" ht="13.8" hidden="false" customHeight="false" outlineLevel="0" collapsed="false">
      <c r="A59" s="8" t="s">
        <v>136</v>
      </c>
      <c r="B59" s="8" t="s">
        <v>68</v>
      </c>
    </row>
    <row r="60" customFormat="false" ht="13.8" hidden="false" customHeight="false" outlineLevel="0" collapsed="false">
      <c r="A60" s="8" t="s">
        <v>137</v>
      </c>
      <c r="B60" s="8" t="s">
        <v>19</v>
      </c>
      <c r="C60" s="0" t="n">
        <v>0</v>
      </c>
      <c r="D60" s="0" t="n">
        <v>410</v>
      </c>
      <c r="E60" s="0" t="n">
        <v>101</v>
      </c>
      <c r="F60" s="0" t="n">
        <v>0</v>
      </c>
      <c r="G60" s="0" t="n">
        <v>915</v>
      </c>
      <c r="H60" s="0" t="n">
        <v>79</v>
      </c>
      <c r="I60" s="0" t="n">
        <v>0</v>
      </c>
      <c r="J60" s="0" t="n">
        <v>959</v>
      </c>
      <c r="K60" s="0" t="n">
        <v>85</v>
      </c>
    </row>
    <row r="61" customFormat="false" ht="13.8" hidden="false" customHeight="false" outlineLevel="0" collapsed="false">
      <c r="A61" s="8" t="s">
        <v>138</v>
      </c>
      <c r="B61" s="8" t="s">
        <v>47</v>
      </c>
    </row>
    <row r="62" customFormat="false" ht="13.8" hidden="false" customHeight="false" outlineLevel="0" collapsed="false">
      <c r="A62" s="8" t="s">
        <v>139</v>
      </c>
      <c r="B62" s="8" t="s">
        <v>80</v>
      </c>
    </row>
    <row r="63" customFormat="false" ht="13.8" hidden="false" customHeight="false" outlineLevel="0" collapsed="false">
      <c r="A63" s="8" t="s">
        <v>141</v>
      </c>
      <c r="B63" s="8" t="s">
        <v>40</v>
      </c>
    </row>
    <row r="64" customFormat="false" ht="13.8" hidden="false" customHeight="false" outlineLevel="0" collapsed="false">
      <c r="A64" s="8" t="s">
        <v>142</v>
      </c>
      <c r="B64" s="8" t="s">
        <v>13</v>
      </c>
    </row>
    <row r="65" customFormat="false" ht="13.8" hidden="false" customHeight="false" outlineLevel="0" collapsed="false">
      <c r="A65" s="8" t="s">
        <v>143</v>
      </c>
      <c r="B65" s="8" t="s">
        <v>68</v>
      </c>
    </row>
    <row r="66" customFormat="false" ht="13.8" hidden="false" customHeight="false" outlineLevel="0" collapsed="false">
      <c r="A66" s="8" t="s">
        <v>144</v>
      </c>
      <c r="B66" s="8" t="s">
        <v>47</v>
      </c>
    </row>
    <row r="67" customFormat="false" ht="13.8" hidden="false" customHeight="false" outlineLevel="0" collapsed="false">
      <c r="A67" s="8" t="s">
        <v>146</v>
      </c>
      <c r="B67" s="8" t="s">
        <v>16</v>
      </c>
      <c r="C67" s="0" t="n">
        <v>352</v>
      </c>
      <c r="D67" s="0" t="n">
        <v>0</v>
      </c>
      <c r="E67" s="0" t="n">
        <v>2</v>
      </c>
      <c r="F67" s="0" t="n">
        <v>106</v>
      </c>
      <c r="G67" s="0" t="n">
        <v>0</v>
      </c>
      <c r="H67" s="0" t="n">
        <v>188</v>
      </c>
      <c r="I67" s="0" t="n">
        <v>145</v>
      </c>
      <c r="J67" s="0" t="n">
        <v>0</v>
      </c>
      <c r="K67" s="0" t="n">
        <v>205</v>
      </c>
    </row>
    <row r="68" customFormat="false" ht="13.8" hidden="false" customHeight="false" outlineLevel="0" collapsed="false">
      <c r="A68" s="8" t="s">
        <v>147</v>
      </c>
      <c r="B68" s="8" t="s">
        <v>55</v>
      </c>
    </row>
    <row r="69" customFormat="false" ht="13.8" hidden="false" customHeight="false" outlineLevel="0" collapsed="false">
      <c r="A69" s="8" t="s">
        <v>148</v>
      </c>
      <c r="B69" s="8" t="s">
        <v>76</v>
      </c>
    </row>
    <row r="70" customFormat="false" ht="13.8" hidden="false" customHeight="false" outlineLevel="0" collapsed="false">
      <c r="A70" s="8" t="s">
        <v>149</v>
      </c>
      <c r="B70" s="8" t="s">
        <v>76</v>
      </c>
    </row>
    <row r="71" customFormat="false" ht="13.8" hidden="false" customHeight="false" outlineLevel="0" collapsed="false">
      <c r="A71" s="8" t="s">
        <v>151</v>
      </c>
      <c r="B71" s="8" t="s">
        <v>13</v>
      </c>
      <c r="C71" s="0" t="n">
        <v>152</v>
      </c>
      <c r="D71" s="0" t="n">
        <v>0</v>
      </c>
      <c r="E71" s="0" t="n">
        <v>40</v>
      </c>
      <c r="F71" s="0" t="n">
        <v>866</v>
      </c>
      <c r="G71" s="0" t="n">
        <v>0</v>
      </c>
      <c r="H71" s="0" t="n">
        <v>48</v>
      </c>
      <c r="I71" s="0" t="n">
        <v>523</v>
      </c>
      <c r="J71" s="0" t="n">
        <v>0</v>
      </c>
      <c r="K71" s="0" t="n">
        <v>6</v>
      </c>
    </row>
    <row r="72" customFormat="false" ht="13.8" hidden="false" customHeight="false" outlineLevel="0" collapsed="false">
      <c r="A72" s="8" t="s">
        <v>152</v>
      </c>
      <c r="B72" s="8" t="s">
        <v>47</v>
      </c>
      <c r="C72" s="0" t="n">
        <v>0</v>
      </c>
      <c r="D72" s="0" t="n">
        <v>254</v>
      </c>
      <c r="E72" s="0" t="n">
        <v>191</v>
      </c>
      <c r="F72" s="0" t="n">
        <v>0</v>
      </c>
      <c r="G72" s="0" t="n">
        <v>620</v>
      </c>
      <c r="H72" s="0" t="n">
        <v>215</v>
      </c>
      <c r="I72" s="0" t="n">
        <v>0</v>
      </c>
      <c r="J72" s="0" t="n">
        <v>662</v>
      </c>
      <c r="K72" s="0" t="n">
        <v>189</v>
      </c>
    </row>
    <row r="73" customFormat="false" ht="13.8" hidden="false" customHeight="false" outlineLevel="0" collapsed="false">
      <c r="A73" s="8" t="s">
        <v>153</v>
      </c>
      <c r="B73" s="8" t="s">
        <v>85</v>
      </c>
      <c r="C73" s="0" t="n">
        <v>0</v>
      </c>
      <c r="D73" s="0" t="n">
        <v>584</v>
      </c>
      <c r="E73" s="0" t="n">
        <v>49</v>
      </c>
    </row>
    <row r="74" customFormat="false" ht="13.8" hidden="false" customHeight="false" outlineLevel="0" collapsed="false">
      <c r="A74" s="8" t="s">
        <v>155</v>
      </c>
      <c r="B74" s="8" t="s">
        <v>135</v>
      </c>
      <c r="C74" s="0" t="n">
        <v>0</v>
      </c>
      <c r="D74" s="0" t="n">
        <v>0</v>
      </c>
      <c r="E74" s="0" t="n">
        <v>197</v>
      </c>
      <c r="F74" s="0" t="n">
        <v>0</v>
      </c>
      <c r="G74" s="0" t="n">
        <v>0</v>
      </c>
      <c r="H74" s="0" t="n">
        <v>186</v>
      </c>
      <c r="I74" s="0" t="n">
        <v>0</v>
      </c>
      <c r="J74" s="0" t="n">
        <v>0</v>
      </c>
      <c r="K74" s="0" t="n">
        <v>227</v>
      </c>
    </row>
    <row r="75" customFormat="false" ht="13.8" hidden="false" customHeight="false" outlineLevel="0" collapsed="false">
      <c r="A75" s="8" t="s">
        <v>157</v>
      </c>
      <c r="B75" s="8" t="s">
        <v>37</v>
      </c>
    </row>
    <row r="76" customFormat="false" ht="13.8" hidden="false" customHeight="false" outlineLevel="0" collapsed="false">
      <c r="A76" s="8" t="s">
        <v>159</v>
      </c>
      <c r="B76" s="8" t="s">
        <v>76</v>
      </c>
    </row>
    <row r="77" customFormat="false" ht="13.8" hidden="false" customHeight="false" outlineLevel="0" collapsed="false">
      <c r="A77" s="8" t="s">
        <v>161</v>
      </c>
      <c r="B77" s="8" t="s">
        <v>85</v>
      </c>
    </row>
    <row r="78" customFormat="false" ht="13.8" hidden="false" customHeight="false" outlineLevel="0" collapsed="false">
      <c r="A78" s="8" t="s">
        <v>162</v>
      </c>
      <c r="B78" s="8" t="s">
        <v>68</v>
      </c>
      <c r="C78" s="0" t="n">
        <v>1068</v>
      </c>
      <c r="D78" s="0" t="n">
        <v>0</v>
      </c>
      <c r="E78" s="0" t="n">
        <v>71</v>
      </c>
      <c r="F78" s="0" t="n">
        <v>1044</v>
      </c>
      <c r="G78" s="0" t="n">
        <v>0</v>
      </c>
      <c r="H78" s="0" t="n">
        <v>70</v>
      </c>
      <c r="I78" s="0" t="n">
        <v>867</v>
      </c>
      <c r="J78" s="0" t="n">
        <v>0</v>
      </c>
      <c r="K78" s="0" t="n">
        <v>57</v>
      </c>
    </row>
    <row r="79" customFormat="false" ht="13.8" hidden="false" customHeight="false" outlineLevel="0" collapsed="false">
      <c r="A79" s="8" t="s">
        <v>163</v>
      </c>
      <c r="B79" s="8" t="s">
        <v>80</v>
      </c>
    </row>
    <row r="80" customFormat="false" ht="13.8" hidden="false" customHeight="false" outlineLevel="0" collapsed="false">
      <c r="A80" s="8" t="s">
        <v>165</v>
      </c>
      <c r="B80" s="8" t="s">
        <v>40</v>
      </c>
      <c r="C80" s="0" t="n">
        <v>2</v>
      </c>
      <c r="D80" s="0" t="n">
        <v>0</v>
      </c>
      <c r="E80" s="0" t="n">
        <v>14</v>
      </c>
    </row>
    <row r="81" customFormat="false" ht="13.8" hidden="false" customHeight="false" outlineLevel="0" collapsed="false">
      <c r="A81" s="8" t="s">
        <v>167</v>
      </c>
      <c r="B81" s="8" t="s">
        <v>40</v>
      </c>
    </row>
    <row r="82" customFormat="false" ht="13.8" hidden="false" customHeight="false" outlineLevel="0" collapsed="false">
      <c r="A82" s="8" t="s">
        <v>168</v>
      </c>
      <c r="B82" s="8" t="s">
        <v>24</v>
      </c>
    </row>
    <row r="83" customFormat="false" ht="13.8" hidden="false" customHeight="false" outlineLevel="0" collapsed="false">
      <c r="A83" s="8" t="s">
        <v>169</v>
      </c>
      <c r="B83" s="8" t="s">
        <v>30</v>
      </c>
    </row>
    <row r="84" customFormat="false" ht="13.8" hidden="false" customHeight="false" outlineLevel="0" collapsed="false">
      <c r="A84" s="8" t="s">
        <v>171</v>
      </c>
      <c r="B84" s="8" t="s">
        <v>24</v>
      </c>
      <c r="F84" s="0" t="n">
        <v>0</v>
      </c>
      <c r="G84" s="0" t="n">
        <v>6</v>
      </c>
      <c r="H84" s="0" t="n">
        <v>23</v>
      </c>
    </row>
    <row r="85" customFormat="false" ht="13.8" hidden="false" customHeight="false" outlineLevel="0" collapsed="false">
      <c r="A85" s="8" t="s">
        <v>173</v>
      </c>
      <c r="B85" s="8" t="s">
        <v>34</v>
      </c>
      <c r="F85" s="0" t="n">
        <v>485</v>
      </c>
      <c r="G85" s="0" t="n">
        <v>0</v>
      </c>
      <c r="H85" s="0" t="n">
        <v>0</v>
      </c>
      <c r="I85" s="0" t="n">
        <v>385</v>
      </c>
      <c r="J85" s="0" t="n">
        <v>0</v>
      </c>
      <c r="K85" s="0" t="n">
        <v>0</v>
      </c>
    </row>
    <row r="86" customFormat="false" ht="13.8" hidden="false" customHeight="false" outlineLevel="0" collapsed="false">
      <c r="A86" s="8" t="s">
        <v>174</v>
      </c>
      <c r="B86" s="8" t="s">
        <v>13</v>
      </c>
      <c r="I86" s="0" t="n">
        <v>0</v>
      </c>
      <c r="J86" s="0" t="n">
        <v>0</v>
      </c>
      <c r="K86" s="0" t="n">
        <v>2</v>
      </c>
    </row>
    <row r="87" customFormat="false" ht="13.8" hidden="false" customHeight="false" outlineLevel="0" collapsed="false">
      <c r="A87" s="8" t="s">
        <v>176</v>
      </c>
      <c r="B87" s="8" t="s">
        <v>76</v>
      </c>
      <c r="F87" s="0" t="n">
        <v>22</v>
      </c>
      <c r="G87" s="0" t="n">
        <v>0</v>
      </c>
      <c r="H87" s="0" t="n">
        <v>0</v>
      </c>
      <c r="I87" s="0" t="n">
        <v>623</v>
      </c>
      <c r="J87" s="0" t="n">
        <v>0</v>
      </c>
      <c r="K87" s="0" t="n">
        <v>0</v>
      </c>
    </row>
    <row r="88" customFormat="false" ht="13.8" hidden="false" customHeight="false" outlineLevel="0" collapsed="false">
      <c r="A88" s="8" t="s">
        <v>177</v>
      </c>
      <c r="B88" s="8" t="s">
        <v>68</v>
      </c>
    </row>
    <row r="89" customFormat="false" ht="13.8" hidden="false" customHeight="false" outlineLevel="0" collapsed="false">
      <c r="A89" s="8" t="s">
        <v>178</v>
      </c>
      <c r="B89" s="8" t="s">
        <v>30</v>
      </c>
    </row>
    <row r="90" customFormat="false" ht="13.8" hidden="false" customHeight="false" outlineLevel="0" collapsed="false">
      <c r="A90" s="8" t="s">
        <v>180</v>
      </c>
      <c r="B90" s="8" t="s">
        <v>55</v>
      </c>
      <c r="I90" s="0" t="n">
        <v>191</v>
      </c>
      <c r="J90" s="0" t="n">
        <v>0</v>
      </c>
      <c r="K90" s="0" t="n">
        <v>90</v>
      </c>
    </row>
    <row r="91" customFormat="false" ht="13.8" hidden="false" customHeight="false" outlineLevel="0" collapsed="false">
      <c r="A91" s="8" t="s">
        <v>181</v>
      </c>
      <c r="B91" s="8" t="s">
        <v>16</v>
      </c>
      <c r="C91" s="0" t="n">
        <v>67</v>
      </c>
      <c r="D91" s="0" t="n">
        <v>0</v>
      </c>
      <c r="E91" s="0" t="n">
        <v>49</v>
      </c>
    </row>
    <row r="92" customFormat="false" ht="13.8" hidden="false" customHeight="false" outlineLevel="0" collapsed="false">
      <c r="A92" s="8" t="s">
        <v>183</v>
      </c>
      <c r="B92" s="8" t="s">
        <v>16</v>
      </c>
    </row>
    <row r="93" customFormat="false" ht="13.8" hidden="false" customHeight="false" outlineLevel="0" collapsed="false">
      <c r="A93" s="8" t="s">
        <v>184</v>
      </c>
      <c r="B93" s="8" t="s">
        <v>30</v>
      </c>
    </row>
    <row r="94" customFormat="false" ht="13.8" hidden="false" customHeight="false" outlineLevel="0" collapsed="false">
      <c r="A94" s="8" t="s">
        <v>185</v>
      </c>
      <c r="B94" s="8" t="s">
        <v>24</v>
      </c>
    </row>
    <row r="95" customFormat="false" ht="13.8" hidden="false" customHeight="false" outlineLevel="0" collapsed="false">
      <c r="A95" s="8" t="s">
        <v>187</v>
      </c>
      <c r="B95" s="8" t="s">
        <v>76</v>
      </c>
    </row>
    <row r="96" customFormat="false" ht="13.8" hidden="false" customHeight="false" outlineLevel="0" collapsed="false">
      <c r="A96" s="8" t="s">
        <v>189</v>
      </c>
      <c r="B96" s="8" t="s">
        <v>47</v>
      </c>
      <c r="C96" s="0" t="n">
        <v>0</v>
      </c>
      <c r="D96" s="0" t="n">
        <v>322</v>
      </c>
      <c r="E96" s="0" t="n">
        <v>68</v>
      </c>
      <c r="F96" s="0" t="n">
        <v>0</v>
      </c>
      <c r="G96" s="0" t="n">
        <v>489</v>
      </c>
      <c r="H96" s="0" t="n">
        <v>17</v>
      </c>
      <c r="I96" s="0" t="n">
        <v>0</v>
      </c>
      <c r="J96" s="0" t="n">
        <v>512</v>
      </c>
      <c r="K96" s="0" t="n">
        <v>1</v>
      </c>
    </row>
    <row r="97" customFormat="false" ht="13.8" hidden="false" customHeight="false" outlineLevel="0" collapsed="false">
      <c r="A97" s="8" t="s">
        <v>191</v>
      </c>
      <c r="B97" s="8" t="s">
        <v>19</v>
      </c>
      <c r="C97" s="0" t="n">
        <v>0</v>
      </c>
      <c r="D97" s="0" t="n">
        <v>0</v>
      </c>
      <c r="E97" s="0" t="n">
        <v>327</v>
      </c>
      <c r="F97" s="0" t="n">
        <v>0</v>
      </c>
      <c r="G97" s="0" t="n">
        <v>11</v>
      </c>
      <c r="H97" s="0" t="n">
        <v>338</v>
      </c>
      <c r="I97" s="0" t="n">
        <v>0</v>
      </c>
      <c r="J97" s="0" t="n">
        <v>153</v>
      </c>
      <c r="K97" s="0" t="n">
        <v>310</v>
      </c>
    </row>
    <row r="98" customFormat="false" ht="13.8" hidden="false" customHeight="false" outlineLevel="0" collapsed="false">
      <c r="A98" s="8" t="s">
        <v>192</v>
      </c>
      <c r="B98" s="8" t="s">
        <v>76</v>
      </c>
      <c r="F98" s="0" t="n">
        <v>245</v>
      </c>
      <c r="G98" s="0" t="n">
        <v>0</v>
      </c>
      <c r="H98" s="0" t="n">
        <v>0</v>
      </c>
      <c r="I98" s="0" t="n">
        <v>217</v>
      </c>
      <c r="J98" s="0" t="n">
        <v>0</v>
      </c>
      <c r="K98" s="0" t="n">
        <v>0</v>
      </c>
    </row>
    <row r="99" customFormat="false" ht="13.8" hidden="false" customHeight="false" outlineLevel="0" collapsed="false">
      <c r="A99" s="8" t="s">
        <v>193</v>
      </c>
      <c r="B99" s="8" t="s">
        <v>85</v>
      </c>
    </row>
    <row r="100" customFormat="false" ht="13.8" hidden="false" customHeight="false" outlineLevel="0" collapsed="false">
      <c r="A100" s="8" t="s">
        <v>194</v>
      </c>
      <c r="B100" s="8" t="s">
        <v>34</v>
      </c>
    </row>
    <row r="101" customFormat="false" ht="13.8" hidden="false" customHeight="false" outlineLevel="0" collapsed="false">
      <c r="A101" s="8" t="s">
        <v>195</v>
      </c>
      <c r="B101" s="8" t="s">
        <v>47</v>
      </c>
      <c r="C101" s="0" t="n">
        <v>0</v>
      </c>
      <c r="D101" s="0" t="n">
        <v>871</v>
      </c>
      <c r="E101" s="0" t="n">
        <v>186</v>
      </c>
      <c r="F101" s="0" t="n">
        <v>0</v>
      </c>
      <c r="G101" s="0" t="n">
        <v>982</v>
      </c>
      <c r="H101" s="0" t="n">
        <v>227</v>
      </c>
      <c r="I101" s="0" t="n">
        <v>0</v>
      </c>
      <c r="J101" s="0" t="n">
        <v>910</v>
      </c>
      <c r="K101" s="0" t="n">
        <v>219</v>
      </c>
    </row>
    <row r="102" customFormat="false" ht="13.8" hidden="false" customHeight="false" outlineLevel="0" collapsed="false">
      <c r="A102" s="8" t="s">
        <v>196</v>
      </c>
      <c r="B102" s="8" t="s">
        <v>24</v>
      </c>
    </row>
    <row r="103" customFormat="false" ht="13.8" hidden="false" customHeight="false" outlineLevel="0" collapsed="false">
      <c r="A103" s="8" t="s">
        <v>197</v>
      </c>
      <c r="B103" s="8" t="s">
        <v>16</v>
      </c>
      <c r="C103" s="0" t="n">
        <v>48</v>
      </c>
      <c r="D103" s="0" t="n">
        <v>0</v>
      </c>
      <c r="E103" s="0" t="n">
        <v>79</v>
      </c>
      <c r="F103" s="0" t="n">
        <v>411</v>
      </c>
      <c r="G103" s="0" t="n">
        <v>0</v>
      </c>
      <c r="H103" s="0" t="n">
        <v>67</v>
      </c>
      <c r="I103" s="0" t="n">
        <v>211</v>
      </c>
      <c r="J103" s="0" t="n">
        <v>0</v>
      </c>
      <c r="K103" s="0" t="n">
        <v>249</v>
      </c>
    </row>
    <row r="104" customFormat="false" ht="13.8" hidden="false" customHeight="false" outlineLevel="0" collapsed="false">
      <c r="A104" s="8" t="s">
        <v>198</v>
      </c>
      <c r="B104" s="8" t="s">
        <v>47</v>
      </c>
      <c r="C104" s="0" t="n">
        <v>0</v>
      </c>
      <c r="D104" s="0" t="n">
        <v>185</v>
      </c>
      <c r="E104" s="0" t="n">
        <v>13</v>
      </c>
      <c r="F104" s="0" t="n">
        <v>0</v>
      </c>
      <c r="G104" s="0" t="n">
        <v>392</v>
      </c>
      <c r="H104" s="0" t="n">
        <v>43</v>
      </c>
      <c r="I104" s="0" t="n">
        <v>0</v>
      </c>
      <c r="J104" s="0" t="n">
        <v>15</v>
      </c>
      <c r="K104" s="0" t="n">
        <v>0</v>
      </c>
    </row>
    <row r="105" customFormat="false" ht="13.8" hidden="false" customHeight="false" outlineLevel="0" collapsed="false">
      <c r="A105" s="8" t="s">
        <v>200</v>
      </c>
      <c r="B105" s="8" t="s">
        <v>34</v>
      </c>
    </row>
    <row r="106" customFormat="false" ht="13.8" hidden="false" customHeight="false" outlineLevel="0" collapsed="false">
      <c r="A106" s="8" t="s">
        <v>202</v>
      </c>
      <c r="B106" s="8" t="s">
        <v>40</v>
      </c>
      <c r="C106" s="0" t="n">
        <v>113</v>
      </c>
      <c r="D106" s="0" t="n">
        <v>0</v>
      </c>
      <c r="E106" s="0" t="n">
        <v>3</v>
      </c>
      <c r="F106" s="0" t="n">
        <v>84</v>
      </c>
      <c r="G106" s="0" t="n">
        <v>0</v>
      </c>
      <c r="H106" s="0" t="n">
        <v>11</v>
      </c>
      <c r="I106" s="0" t="n">
        <v>36</v>
      </c>
      <c r="J106" s="0" t="n">
        <v>0</v>
      </c>
      <c r="K106" s="0" t="n">
        <v>227</v>
      </c>
    </row>
    <row r="107" customFormat="false" ht="13.8" hidden="false" customHeight="false" outlineLevel="0" collapsed="false">
      <c r="A107" s="8" t="s">
        <v>203</v>
      </c>
      <c r="B107" s="8" t="s">
        <v>85</v>
      </c>
    </row>
    <row r="108" customFormat="false" ht="13.8" hidden="false" customHeight="false" outlineLevel="0" collapsed="false">
      <c r="A108" s="8" t="s">
        <v>205</v>
      </c>
      <c r="B108" s="8" t="s">
        <v>68</v>
      </c>
    </row>
    <row r="109" customFormat="false" ht="13.8" hidden="false" customHeight="false" outlineLevel="0" collapsed="false">
      <c r="A109" s="8" t="s">
        <v>207</v>
      </c>
      <c r="B109" s="8" t="s">
        <v>68</v>
      </c>
    </row>
    <row r="110" customFormat="false" ht="13.8" hidden="false" customHeight="false" outlineLevel="0" collapsed="false">
      <c r="A110" s="8" t="s">
        <v>208</v>
      </c>
      <c r="B110" s="8" t="s">
        <v>80</v>
      </c>
      <c r="C110" s="0" t="n">
        <v>424</v>
      </c>
      <c r="D110" s="0" t="n">
        <v>0</v>
      </c>
      <c r="E110" s="0" t="n">
        <v>48</v>
      </c>
      <c r="F110" s="0" t="n">
        <v>700</v>
      </c>
      <c r="G110" s="0" t="n">
        <v>0</v>
      </c>
      <c r="H110" s="0" t="n">
        <v>28</v>
      </c>
      <c r="I110" s="0" t="n">
        <v>276</v>
      </c>
      <c r="J110" s="0" t="n">
        <v>0</v>
      </c>
      <c r="K110" s="0" t="n">
        <v>41</v>
      </c>
    </row>
    <row r="111" customFormat="false" ht="13.8" hidden="false" customHeight="false" outlineLevel="0" collapsed="false">
      <c r="A111" s="8" t="s">
        <v>209</v>
      </c>
      <c r="B111" s="8" t="s">
        <v>24</v>
      </c>
      <c r="C111" s="0" t="n">
        <v>0</v>
      </c>
      <c r="D111" s="0" t="n">
        <v>2</v>
      </c>
      <c r="E111" s="0" t="n">
        <v>319</v>
      </c>
      <c r="F111" s="0" t="n">
        <v>0</v>
      </c>
      <c r="G111" s="0" t="n">
        <v>9</v>
      </c>
      <c r="H111" s="0" t="n">
        <v>215</v>
      </c>
      <c r="I111" s="0" t="n">
        <v>0</v>
      </c>
      <c r="J111" s="0" t="n">
        <v>11</v>
      </c>
      <c r="K111" s="0" t="n">
        <v>254</v>
      </c>
    </row>
    <row r="112" customFormat="false" ht="13.8" hidden="false" customHeight="false" outlineLevel="0" collapsed="false">
      <c r="A112" s="8" t="s">
        <v>211</v>
      </c>
      <c r="B112" s="8" t="s">
        <v>19</v>
      </c>
    </row>
    <row r="113" customFormat="false" ht="13.8" hidden="false" customHeight="false" outlineLevel="0" collapsed="false">
      <c r="A113" s="8" t="s">
        <v>213</v>
      </c>
      <c r="B113" s="8" t="s">
        <v>47</v>
      </c>
      <c r="C113" s="0" t="n">
        <v>0</v>
      </c>
      <c r="D113" s="0" t="n">
        <v>0</v>
      </c>
      <c r="E113" s="0" t="n">
        <v>36</v>
      </c>
    </row>
    <row r="114" customFormat="false" ht="13.8" hidden="false" customHeight="false" outlineLevel="0" collapsed="false">
      <c r="A114" s="8" t="s">
        <v>215</v>
      </c>
      <c r="B114" s="8" t="s">
        <v>85</v>
      </c>
      <c r="C114" s="0" t="n">
        <v>0</v>
      </c>
      <c r="D114" s="0" t="n">
        <v>237</v>
      </c>
      <c r="E114" s="0" t="n">
        <v>65</v>
      </c>
      <c r="I114" s="0" t="n">
        <v>0</v>
      </c>
      <c r="J114" s="0" t="n">
        <v>301</v>
      </c>
      <c r="K114" s="0" t="n">
        <v>51</v>
      </c>
    </row>
    <row r="115" customFormat="false" ht="13.8" hidden="false" customHeight="false" outlineLevel="0" collapsed="false">
      <c r="A115" s="8" t="s">
        <v>216</v>
      </c>
      <c r="B115" s="8" t="s">
        <v>16</v>
      </c>
    </row>
    <row r="116" customFormat="false" ht="13.8" hidden="false" customHeight="false" outlineLevel="0" collapsed="false">
      <c r="A116" s="8" t="s">
        <v>218</v>
      </c>
      <c r="B116" s="8" t="s">
        <v>37</v>
      </c>
    </row>
    <row r="117" customFormat="false" ht="13.8" hidden="false" customHeight="false" outlineLevel="0" collapsed="false">
      <c r="A117" s="8" t="s">
        <v>219</v>
      </c>
      <c r="B117" s="8" t="s">
        <v>55</v>
      </c>
    </row>
    <row r="118" customFormat="false" ht="13.8" hidden="false" customHeight="false" outlineLevel="0" collapsed="false">
      <c r="A118" s="8" t="s">
        <v>221</v>
      </c>
      <c r="B118" s="8" t="s">
        <v>68</v>
      </c>
      <c r="C118" s="0" t="n">
        <v>65</v>
      </c>
      <c r="D118" s="0" t="n">
        <v>0</v>
      </c>
      <c r="E118" s="0" t="n">
        <v>0</v>
      </c>
      <c r="F118" s="0" t="n">
        <v>677</v>
      </c>
      <c r="G118" s="0" t="n">
        <v>0</v>
      </c>
      <c r="H118" s="0" t="n">
        <v>21</v>
      </c>
      <c r="I118" s="0" t="n">
        <v>667</v>
      </c>
      <c r="J118" s="0" t="n">
        <v>0</v>
      </c>
      <c r="K118" s="0" t="n">
        <v>9</v>
      </c>
    </row>
    <row r="119" customFormat="false" ht="13.8" hidden="false" customHeight="false" outlineLevel="0" collapsed="false">
      <c r="A119" s="8" t="s">
        <v>222</v>
      </c>
      <c r="B119" s="8" t="s">
        <v>55</v>
      </c>
    </row>
    <row r="120" customFormat="false" ht="13.8" hidden="false" customHeight="false" outlineLevel="0" collapsed="false">
      <c r="A120" s="8" t="s">
        <v>224</v>
      </c>
      <c r="B120" s="8" t="s">
        <v>37</v>
      </c>
    </row>
    <row r="121" customFormat="false" ht="13.8" hidden="false" customHeight="false" outlineLevel="0" collapsed="false">
      <c r="A121" s="8" t="s">
        <v>225</v>
      </c>
      <c r="B121" s="8" t="s">
        <v>13</v>
      </c>
    </row>
    <row r="122" customFormat="false" ht="13.8" hidden="false" customHeight="false" outlineLevel="0" collapsed="false">
      <c r="A122" s="8" t="s">
        <v>227</v>
      </c>
      <c r="B122" s="8" t="s">
        <v>47</v>
      </c>
      <c r="C122" s="0" t="n">
        <v>0</v>
      </c>
      <c r="D122" s="0" t="n">
        <v>264</v>
      </c>
      <c r="E122" s="0" t="n">
        <v>18</v>
      </c>
    </row>
    <row r="123" customFormat="false" ht="13.8" hidden="false" customHeight="false" outlineLevel="0" collapsed="false">
      <c r="A123" s="8" t="s">
        <v>228</v>
      </c>
      <c r="B123" s="8" t="s">
        <v>47</v>
      </c>
    </row>
    <row r="124" customFormat="false" ht="13.8" hidden="false" customHeight="false" outlineLevel="0" collapsed="false">
      <c r="A124" s="8" t="s">
        <v>229</v>
      </c>
      <c r="B124" s="8" t="s">
        <v>85</v>
      </c>
    </row>
    <row r="125" customFormat="false" ht="13.8" hidden="false" customHeight="false" outlineLevel="0" collapsed="false">
      <c r="A125" s="8" t="s">
        <v>231</v>
      </c>
      <c r="B125" s="8" t="s">
        <v>68</v>
      </c>
    </row>
    <row r="126" customFormat="false" ht="13.8" hidden="false" customHeight="false" outlineLevel="0" collapsed="false">
      <c r="A126" s="8" t="s">
        <v>233</v>
      </c>
      <c r="B126" s="8" t="s">
        <v>19</v>
      </c>
    </row>
    <row r="127" customFormat="false" ht="13.8" hidden="false" customHeight="false" outlineLevel="0" collapsed="false">
      <c r="A127" s="8" t="s">
        <v>235</v>
      </c>
      <c r="B127" s="8" t="s">
        <v>68</v>
      </c>
      <c r="F127" s="0" t="n">
        <v>150</v>
      </c>
      <c r="G127" s="0" t="n">
        <v>0</v>
      </c>
      <c r="H127" s="0" t="n">
        <v>22</v>
      </c>
      <c r="I127" s="0" t="n">
        <v>256</v>
      </c>
      <c r="J127" s="0" t="n">
        <v>0</v>
      </c>
      <c r="K127" s="0" t="n">
        <v>60</v>
      </c>
    </row>
    <row r="128" customFormat="false" ht="13.8" hidden="false" customHeight="false" outlineLevel="0" collapsed="false">
      <c r="A128" s="8" t="s">
        <v>236</v>
      </c>
      <c r="B128" s="8" t="s">
        <v>47</v>
      </c>
    </row>
    <row r="129" customFormat="false" ht="13.8" hidden="false" customHeight="false" outlineLevel="0" collapsed="false">
      <c r="A129" s="8" t="s">
        <v>237</v>
      </c>
      <c r="B129" s="8" t="s">
        <v>24</v>
      </c>
    </row>
    <row r="130" customFormat="false" ht="13.8" hidden="false" customHeight="false" outlineLevel="0" collapsed="false">
      <c r="A130" s="8" t="s">
        <v>238</v>
      </c>
      <c r="B130" s="8" t="s">
        <v>76</v>
      </c>
    </row>
    <row r="131" customFormat="false" ht="13.8" hidden="false" customHeight="false" outlineLevel="0" collapsed="false">
      <c r="A131" s="8" t="s">
        <v>240</v>
      </c>
      <c r="B131" s="8" t="s">
        <v>34</v>
      </c>
      <c r="C131" s="0" t="n">
        <v>370</v>
      </c>
      <c r="D131" s="0" t="n">
        <v>0</v>
      </c>
      <c r="E131" s="0" t="n">
        <v>171</v>
      </c>
      <c r="F131" s="0" t="n">
        <v>816</v>
      </c>
      <c r="G131" s="0" t="n">
        <v>0</v>
      </c>
      <c r="H131" s="0" t="n">
        <v>10</v>
      </c>
      <c r="I131" s="0" t="n">
        <v>292</v>
      </c>
      <c r="J131" s="0" t="n">
        <v>0</v>
      </c>
      <c r="K131" s="0" t="n">
        <v>2</v>
      </c>
    </row>
    <row r="132" customFormat="false" ht="13.8" hidden="false" customHeight="false" outlineLevel="0" collapsed="false">
      <c r="A132" s="8" t="s">
        <v>241</v>
      </c>
      <c r="B132" s="8" t="s">
        <v>47</v>
      </c>
    </row>
    <row r="133" customFormat="false" ht="13.8" hidden="false" customHeight="false" outlineLevel="0" collapsed="false">
      <c r="A133" s="8" t="s">
        <v>242</v>
      </c>
      <c r="B133" s="8" t="s">
        <v>37</v>
      </c>
    </row>
    <row r="134" customFormat="false" ht="13.8" hidden="false" customHeight="false" outlineLevel="0" collapsed="false">
      <c r="A134" s="8" t="s">
        <v>243</v>
      </c>
      <c r="B134" s="8" t="s">
        <v>34</v>
      </c>
      <c r="C134" s="0" t="n">
        <v>67</v>
      </c>
      <c r="D134" s="0" t="n">
        <v>0</v>
      </c>
      <c r="E134" s="0" t="n">
        <v>9</v>
      </c>
      <c r="F134" s="0" t="n">
        <v>230</v>
      </c>
      <c r="G134" s="0" t="n">
        <v>0</v>
      </c>
      <c r="H134" s="0" t="n">
        <v>2</v>
      </c>
    </row>
    <row r="135" customFormat="false" ht="13.8" hidden="false" customHeight="false" outlineLevel="0" collapsed="false">
      <c r="A135" s="8" t="s">
        <v>245</v>
      </c>
      <c r="B135" s="8" t="s">
        <v>80</v>
      </c>
    </row>
    <row r="136" customFormat="false" ht="13.8" hidden="false" customHeight="false" outlineLevel="0" collapsed="false">
      <c r="A136" s="8" t="s">
        <v>247</v>
      </c>
      <c r="B136" s="8" t="s">
        <v>34</v>
      </c>
      <c r="C136" s="0" t="n">
        <v>0</v>
      </c>
      <c r="D136" s="0" t="n">
        <v>0</v>
      </c>
      <c r="E136" s="0" t="n">
        <v>127</v>
      </c>
    </row>
    <row r="137" customFormat="false" ht="13.8" hidden="false" customHeight="false" outlineLevel="0" collapsed="false">
      <c r="A137" s="8" t="s">
        <v>248</v>
      </c>
      <c r="B137" s="8" t="s">
        <v>85</v>
      </c>
      <c r="C137" s="0" t="n">
        <v>0</v>
      </c>
      <c r="D137" s="0" t="n">
        <v>167</v>
      </c>
      <c r="E137" s="0" t="n">
        <v>57</v>
      </c>
      <c r="F137" s="0" t="n">
        <v>0</v>
      </c>
      <c r="G137" s="0" t="n">
        <v>415</v>
      </c>
      <c r="H137" s="0" t="n">
        <v>106</v>
      </c>
      <c r="I137" s="0" t="n">
        <v>0</v>
      </c>
      <c r="J137" s="0" t="n">
        <v>166</v>
      </c>
      <c r="K137" s="0" t="n">
        <v>26</v>
      </c>
    </row>
    <row r="138" customFormat="false" ht="13.8" hidden="false" customHeight="false" outlineLevel="0" collapsed="false">
      <c r="A138" s="8" t="s">
        <v>249</v>
      </c>
      <c r="B138" s="8" t="s">
        <v>34</v>
      </c>
    </row>
    <row r="139" customFormat="false" ht="13.8" hidden="false" customHeight="false" outlineLevel="0" collapsed="false">
      <c r="A139" s="8" t="s">
        <v>250</v>
      </c>
      <c r="B139" s="8" t="s">
        <v>85</v>
      </c>
    </row>
    <row r="140" customFormat="false" ht="13.8" hidden="false" customHeight="false" outlineLevel="0" collapsed="false">
      <c r="A140" s="8" t="s">
        <v>251</v>
      </c>
      <c r="B140" s="8" t="s">
        <v>85</v>
      </c>
    </row>
    <row r="141" customFormat="false" ht="13.8" hidden="false" customHeight="false" outlineLevel="0" collapsed="false">
      <c r="A141" s="8" t="s">
        <v>252</v>
      </c>
      <c r="B141" s="8" t="s">
        <v>16</v>
      </c>
    </row>
    <row r="142" customFormat="false" ht="13.8" hidden="false" customHeight="false" outlineLevel="0" collapsed="false">
      <c r="A142" s="8" t="s">
        <v>253</v>
      </c>
      <c r="B142" s="8" t="s">
        <v>34</v>
      </c>
    </row>
    <row r="143" customFormat="false" ht="13.8" hidden="false" customHeight="false" outlineLevel="0" collapsed="false">
      <c r="A143" s="8" t="s">
        <v>254</v>
      </c>
      <c r="B143" s="8" t="s">
        <v>30</v>
      </c>
      <c r="C143" s="0" t="n">
        <v>0</v>
      </c>
      <c r="D143" s="0" t="n">
        <v>271</v>
      </c>
      <c r="E143" s="0" t="n">
        <v>304</v>
      </c>
      <c r="F143" s="0" t="n">
        <v>0</v>
      </c>
      <c r="G143" s="0" t="n">
        <v>560</v>
      </c>
      <c r="H143" s="0" t="n">
        <v>53</v>
      </c>
      <c r="I143" s="0" t="n">
        <v>0</v>
      </c>
      <c r="J143" s="0" t="n">
        <v>112</v>
      </c>
      <c r="K143" s="0" t="n">
        <v>30</v>
      </c>
    </row>
    <row r="144" customFormat="false" ht="13.8" hidden="false" customHeight="false" outlineLevel="0" collapsed="false">
      <c r="A144" s="8" t="s">
        <v>255</v>
      </c>
      <c r="B144" s="8" t="s">
        <v>16</v>
      </c>
      <c r="C144" s="0" t="n">
        <v>434</v>
      </c>
      <c r="D144" s="0" t="n">
        <v>0</v>
      </c>
      <c r="E144" s="0" t="n">
        <v>35</v>
      </c>
      <c r="F144" s="0" t="n">
        <v>702</v>
      </c>
      <c r="G144" s="0" t="n">
        <v>0</v>
      </c>
      <c r="H144" s="0" t="n">
        <v>112</v>
      </c>
      <c r="I144" s="0" t="n">
        <v>130</v>
      </c>
      <c r="J144" s="0" t="n">
        <v>0</v>
      </c>
      <c r="K144" s="0" t="n">
        <v>58</v>
      </c>
    </row>
    <row r="145" customFormat="false" ht="13.8" hidden="false" customHeight="false" outlineLevel="0" collapsed="false">
      <c r="A145" s="8" t="s">
        <v>256</v>
      </c>
      <c r="B145" s="8" t="s">
        <v>76</v>
      </c>
    </row>
    <row r="146" customFormat="false" ht="13.8" hidden="false" customHeight="false" outlineLevel="0" collapsed="false">
      <c r="A146" s="8" t="s">
        <v>257</v>
      </c>
      <c r="B146" s="8" t="s">
        <v>37</v>
      </c>
    </row>
    <row r="147" customFormat="false" ht="13.8" hidden="false" customHeight="false" outlineLevel="0" collapsed="false">
      <c r="A147" s="8" t="s">
        <v>258</v>
      </c>
      <c r="B147" s="8" t="s">
        <v>47</v>
      </c>
      <c r="C147" s="0" t="n">
        <v>0</v>
      </c>
      <c r="D147" s="0" t="n">
        <v>170</v>
      </c>
      <c r="E147" s="0" t="n">
        <v>195</v>
      </c>
      <c r="F147" s="0" t="n">
        <v>0</v>
      </c>
      <c r="G147" s="0" t="n">
        <v>0</v>
      </c>
      <c r="H147" s="0" t="n">
        <v>48</v>
      </c>
    </row>
    <row r="148" customFormat="false" ht="13.8" hidden="false" customHeight="false" outlineLevel="0" collapsed="false">
      <c r="A148" s="8" t="s">
        <v>259</v>
      </c>
      <c r="B148" s="8" t="s">
        <v>13</v>
      </c>
      <c r="C148" s="0" t="n">
        <v>426</v>
      </c>
      <c r="D148" s="0" t="n">
        <v>0</v>
      </c>
      <c r="E148" s="0" t="n">
        <v>51</v>
      </c>
      <c r="F148" s="0" t="n">
        <v>594</v>
      </c>
      <c r="G148" s="0" t="n">
        <v>0</v>
      </c>
      <c r="H148" s="0" t="n">
        <v>31</v>
      </c>
    </row>
    <row r="149" customFormat="false" ht="13.8" hidden="false" customHeight="false" outlineLevel="0" collapsed="false">
      <c r="A149" s="8" t="s">
        <v>261</v>
      </c>
      <c r="B149" s="8" t="s">
        <v>19</v>
      </c>
    </row>
    <row r="150" customFormat="false" ht="13.8" hidden="false" customHeight="false" outlineLevel="0" collapsed="false">
      <c r="A150" s="8" t="s">
        <v>263</v>
      </c>
      <c r="B150" s="8" t="s">
        <v>13</v>
      </c>
    </row>
    <row r="151" customFormat="false" ht="13.8" hidden="false" customHeight="false" outlineLevel="0" collapsed="false">
      <c r="A151" s="8" t="s">
        <v>265</v>
      </c>
      <c r="B151" s="8" t="s">
        <v>76</v>
      </c>
    </row>
    <row r="152" customFormat="false" ht="13.8" hidden="false" customHeight="false" outlineLevel="0" collapsed="false">
      <c r="A152" s="8" t="s">
        <v>266</v>
      </c>
      <c r="B152" s="8" t="s">
        <v>27</v>
      </c>
    </row>
    <row r="153" customFormat="false" ht="13.8" hidden="false" customHeight="false" outlineLevel="0" collapsed="false">
      <c r="A153" s="8" t="s">
        <v>268</v>
      </c>
      <c r="B153" s="8" t="s">
        <v>76</v>
      </c>
    </row>
    <row r="154" customFormat="false" ht="13.8" hidden="false" customHeight="false" outlineLevel="0" collapsed="false">
      <c r="A154" s="8" t="s">
        <v>270</v>
      </c>
      <c r="B154" s="8" t="s">
        <v>16</v>
      </c>
      <c r="F154" s="0" t="n">
        <v>34</v>
      </c>
      <c r="G154" s="0" t="n">
        <v>0</v>
      </c>
      <c r="H154" s="0" t="n">
        <v>0</v>
      </c>
    </row>
    <row r="155" customFormat="false" ht="13.8" hidden="false" customHeight="false" outlineLevel="0" collapsed="false">
      <c r="A155" s="8" t="s">
        <v>272</v>
      </c>
      <c r="B155" s="8" t="s">
        <v>27</v>
      </c>
    </row>
    <row r="156" customFormat="false" ht="13.8" hidden="false" customHeight="false" outlineLevel="0" collapsed="false">
      <c r="A156" s="8" t="s">
        <v>273</v>
      </c>
      <c r="B156" s="8" t="s">
        <v>30</v>
      </c>
    </row>
    <row r="157" customFormat="false" ht="13.8" hidden="false" customHeight="false" outlineLevel="0" collapsed="false">
      <c r="A157" s="8" t="s">
        <v>274</v>
      </c>
      <c r="B157" s="8" t="s">
        <v>55</v>
      </c>
    </row>
    <row r="158" customFormat="false" ht="13.8" hidden="false" customHeight="false" outlineLevel="0" collapsed="false">
      <c r="A158" s="8" t="s">
        <v>275</v>
      </c>
      <c r="B158" s="8" t="s">
        <v>40</v>
      </c>
      <c r="C158" s="0" t="n">
        <v>17</v>
      </c>
      <c r="D158" s="0" t="n">
        <v>0</v>
      </c>
      <c r="E158" s="0" t="n">
        <v>98</v>
      </c>
      <c r="F158" s="0" t="n">
        <v>99</v>
      </c>
      <c r="G158" s="0" t="n">
        <v>0</v>
      </c>
      <c r="H158" s="0" t="n">
        <v>156</v>
      </c>
      <c r="I158" s="0" t="n">
        <v>49</v>
      </c>
      <c r="J158" s="0" t="n">
        <v>0</v>
      </c>
      <c r="K158" s="0" t="n">
        <v>253</v>
      </c>
    </row>
    <row r="159" customFormat="false" ht="13.8" hidden="false" customHeight="false" outlineLevel="0" collapsed="false">
      <c r="A159" s="8" t="s">
        <v>276</v>
      </c>
      <c r="B159" s="8" t="s">
        <v>30</v>
      </c>
      <c r="C159" s="0" t="n">
        <v>0</v>
      </c>
      <c r="D159" s="0" t="n">
        <v>0</v>
      </c>
      <c r="E159" s="0" t="n">
        <v>18</v>
      </c>
      <c r="F159" s="0" t="n">
        <v>0</v>
      </c>
      <c r="G159" s="0" t="n">
        <v>391</v>
      </c>
      <c r="H159" s="0" t="n">
        <v>336</v>
      </c>
      <c r="I159" s="0" t="n">
        <v>0</v>
      </c>
      <c r="J159" s="0" t="n">
        <v>239</v>
      </c>
      <c r="K159" s="0" t="n">
        <v>255</v>
      </c>
    </row>
    <row r="160" customFormat="false" ht="13.8" hidden="false" customHeight="false" outlineLevel="0" collapsed="false">
      <c r="A160" s="8" t="s">
        <v>277</v>
      </c>
      <c r="B160" s="8" t="s">
        <v>68</v>
      </c>
      <c r="C160" s="0" t="n">
        <v>0</v>
      </c>
      <c r="D160" s="0" t="n">
        <v>0</v>
      </c>
      <c r="E160" s="0" t="n">
        <v>4</v>
      </c>
      <c r="F160" s="0" t="n">
        <v>164</v>
      </c>
      <c r="G160" s="0" t="n">
        <v>0</v>
      </c>
      <c r="H160" s="0" t="n">
        <v>58</v>
      </c>
      <c r="I160" s="0" t="n">
        <v>324</v>
      </c>
      <c r="J160" s="0" t="n">
        <v>0</v>
      </c>
      <c r="K160" s="0" t="n">
        <v>37</v>
      </c>
    </row>
    <row r="161" customFormat="false" ht="13.8" hidden="false" customHeight="false" outlineLevel="0" collapsed="false">
      <c r="A161" s="8" t="s">
        <v>278</v>
      </c>
      <c r="B161" s="8" t="s">
        <v>55</v>
      </c>
    </row>
    <row r="162" customFormat="false" ht="13.8" hidden="false" customHeight="false" outlineLevel="0" collapsed="false">
      <c r="A162" s="8" t="s">
        <v>280</v>
      </c>
      <c r="B162" s="8" t="s">
        <v>30</v>
      </c>
    </row>
    <row r="163" customFormat="false" ht="13.8" hidden="false" customHeight="false" outlineLevel="0" collapsed="false">
      <c r="A163" s="8" t="s">
        <v>281</v>
      </c>
      <c r="B163" s="8" t="s">
        <v>47</v>
      </c>
      <c r="C163" s="0" t="n">
        <v>0</v>
      </c>
      <c r="D163" s="0" t="n">
        <v>226</v>
      </c>
      <c r="E163" s="0" t="n">
        <v>96</v>
      </c>
      <c r="F163" s="0" t="n">
        <v>0</v>
      </c>
      <c r="G163" s="0" t="n">
        <v>409</v>
      </c>
      <c r="H163" s="0" t="n">
        <v>128</v>
      </c>
      <c r="I163" s="0" t="n">
        <v>0</v>
      </c>
      <c r="J163" s="0" t="n">
        <v>1</v>
      </c>
      <c r="K163" s="0" t="n">
        <v>39</v>
      </c>
    </row>
    <row r="164" customFormat="false" ht="13.8" hidden="false" customHeight="false" outlineLevel="0" collapsed="false">
      <c r="A164" s="8" t="s">
        <v>283</v>
      </c>
      <c r="B164" s="8" t="s">
        <v>19</v>
      </c>
      <c r="I164" s="0" t="n">
        <v>0</v>
      </c>
      <c r="J164" s="0" t="n">
        <v>109</v>
      </c>
      <c r="K164" s="0" t="n">
        <v>214</v>
      </c>
    </row>
    <row r="165" customFormat="false" ht="13.8" hidden="false" customHeight="false" outlineLevel="0" collapsed="false">
      <c r="A165" s="8" t="s">
        <v>285</v>
      </c>
      <c r="B165" s="8" t="s">
        <v>47</v>
      </c>
      <c r="F165" s="0" t="n">
        <v>0</v>
      </c>
      <c r="G165" s="0" t="n">
        <v>0</v>
      </c>
      <c r="H165" s="0" t="n">
        <v>56</v>
      </c>
      <c r="I165" s="0" t="n">
        <v>0</v>
      </c>
      <c r="J165" s="0" t="n">
        <v>161</v>
      </c>
      <c r="K165" s="0" t="n">
        <v>104</v>
      </c>
    </row>
    <row r="166" customFormat="false" ht="13.8" hidden="false" customHeight="false" outlineLevel="0" collapsed="false">
      <c r="A166" s="8" t="s">
        <v>286</v>
      </c>
      <c r="B166" s="8" t="s">
        <v>13</v>
      </c>
    </row>
    <row r="167" customFormat="false" ht="13.8" hidden="false" customHeight="false" outlineLevel="0" collapsed="false">
      <c r="A167" s="8" t="s">
        <v>287</v>
      </c>
      <c r="B167" s="8" t="s">
        <v>68</v>
      </c>
      <c r="F167" s="0" t="n">
        <v>921</v>
      </c>
      <c r="G167" s="0" t="n">
        <v>0</v>
      </c>
      <c r="H167" s="0" t="n">
        <v>53</v>
      </c>
      <c r="I167" s="0" t="n">
        <v>205</v>
      </c>
      <c r="J167" s="0" t="n">
        <v>0</v>
      </c>
      <c r="K167" s="0" t="n">
        <v>13</v>
      </c>
    </row>
    <row r="168" customFormat="false" ht="13.8" hidden="false" customHeight="false" outlineLevel="0" collapsed="false">
      <c r="A168" s="8" t="s">
        <v>288</v>
      </c>
      <c r="B168" s="8" t="s">
        <v>19</v>
      </c>
    </row>
    <row r="169" customFormat="false" ht="13.8" hidden="false" customHeight="false" outlineLevel="0" collapsed="false">
      <c r="A169" s="8" t="s">
        <v>290</v>
      </c>
      <c r="B169" s="8" t="s">
        <v>13</v>
      </c>
    </row>
    <row r="170" customFormat="false" ht="13.8" hidden="false" customHeight="false" outlineLevel="0" collapsed="false">
      <c r="A170" s="8" t="s">
        <v>292</v>
      </c>
      <c r="B170" s="8" t="s">
        <v>37</v>
      </c>
      <c r="C170" s="0" t="n">
        <v>0</v>
      </c>
      <c r="D170" s="0" t="n">
        <v>752</v>
      </c>
      <c r="E170" s="0" t="n">
        <v>115</v>
      </c>
      <c r="F170" s="0" t="n">
        <v>0</v>
      </c>
      <c r="G170" s="0" t="n">
        <v>496</v>
      </c>
      <c r="H170" s="0" t="n">
        <v>40</v>
      </c>
      <c r="I170" s="0" t="n">
        <v>0</v>
      </c>
      <c r="J170" s="0" t="n">
        <v>717</v>
      </c>
      <c r="K170" s="0" t="n">
        <v>47</v>
      </c>
    </row>
    <row r="171" customFormat="false" ht="13.8" hidden="false" customHeight="false" outlineLevel="0" collapsed="false">
      <c r="A171" s="8" t="s">
        <v>294</v>
      </c>
      <c r="B171" s="8" t="s">
        <v>30</v>
      </c>
    </row>
    <row r="172" customFormat="false" ht="13.8" hidden="false" customHeight="false" outlineLevel="0" collapsed="false">
      <c r="A172" s="8" t="s">
        <v>296</v>
      </c>
      <c r="B172" s="8" t="s">
        <v>47</v>
      </c>
      <c r="C172" s="0" t="n">
        <v>0</v>
      </c>
      <c r="D172" s="0" t="n">
        <v>230</v>
      </c>
      <c r="E172" s="0" t="n">
        <v>36</v>
      </c>
    </row>
    <row r="173" customFormat="false" ht="13.8" hidden="false" customHeight="false" outlineLevel="0" collapsed="false">
      <c r="A173" s="8" t="s">
        <v>297</v>
      </c>
      <c r="B173" s="8" t="s">
        <v>19</v>
      </c>
      <c r="C173" s="0" t="n">
        <v>0</v>
      </c>
      <c r="D173" s="0" t="n">
        <v>32</v>
      </c>
      <c r="E173" s="0" t="n">
        <v>280</v>
      </c>
      <c r="F173" s="0" t="n">
        <v>0</v>
      </c>
      <c r="G173" s="0" t="n">
        <v>283</v>
      </c>
      <c r="H173" s="0" t="n">
        <v>340</v>
      </c>
      <c r="I173" s="0" t="n">
        <v>0</v>
      </c>
      <c r="J173" s="0" t="n">
        <v>321</v>
      </c>
      <c r="K173" s="0" t="n">
        <v>354</v>
      </c>
    </row>
    <row r="174" customFormat="false" ht="13.8" hidden="false" customHeight="false" outlineLevel="0" collapsed="false">
      <c r="A174" s="8" t="s">
        <v>298</v>
      </c>
      <c r="B174" s="8" t="s">
        <v>34</v>
      </c>
      <c r="F174" s="0" t="n">
        <v>11</v>
      </c>
      <c r="G174" s="0" t="n">
        <v>0</v>
      </c>
      <c r="H174" s="0" t="n">
        <v>14</v>
      </c>
      <c r="I174" s="0" t="n">
        <v>186</v>
      </c>
      <c r="J174" s="0" t="n">
        <v>0</v>
      </c>
      <c r="K174" s="0" t="n">
        <v>59</v>
      </c>
    </row>
    <row r="175" customFormat="false" ht="13.8" hidden="false" customHeight="false" outlineLevel="0" collapsed="false">
      <c r="A175" s="8" t="s">
        <v>299</v>
      </c>
      <c r="B175" s="8" t="s">
        <v>30</v>
      </c>
    </row>
    <row r="176" customFormat="false" ht="13.8" hidden="false" customHeight="false" outlineLevel="0" collapsed="false">
      <c r="A176" s="8" t="s">
        <v>301</v>
      </c>
      <c r="B176" s="8" t="s">
        <v>68</v>
      </c>
    </row>
    <row r="177" customFormat="false" ht="13.8" hidden="false" customHeight="false" outlineLevel="0" collapsed="false">
      <c r="A177" s="8" t="s">
        <v>303</v>
      </c>
      <c r="B177" s="8" t="s">
        <v>13</v>
      </c>
    </row>
    <row r="178" customFormat="false" ht="13.8" hidden="false" customHeight="false" outlineLevel="0" collapsed="false">
      <c r="A178" s="8" t="s">
        <v>304</v>
      </c>
      <c r="B178" s="8" t="s">
        <v>55</v>
      </c>
      <c r="C178" s="0" t="n">
        <v>0</v>
      </c>
      <c r="D178" s="0" t="n">
        <v>392</v>
      </c>
      <c r="E178" s="0" t="n">
        <v>140</v>
      </c>
      <c r="F178" s="0" t="n">
        <v>0</v>
      </c>
      <c r="G178" s="0" t="n">
        <v>600</v>
      </c>
      <c r="H178" s="0" t="n">
        <v>57</v>
      </c>
      <c r="I178" s="0" t="n">
        <v>0</v>
      </c>
      <c r="J178" s="0" t="n">
        <v>772</v>
      </c>
      <c r="K178" s="0" t="n">
        <v>78</v>
      </c>
    </row>
    <row r="179" customFormat="false" ht="13.8" hidden="false" customHeight="false" outlineLevel="0" collapsed="false">
      <c r="A179" s="8" t="s">
        <v>305</v>
      </c>
      <c r="B179" s="8" t="s">
        <v>85</v>
      </c>
      <c r="C179" s="0" t="n">
        <v>0</v>
      </c>
      <c r="D179" s="0" t="n">
        <v>506</v>
      </c>
      <c r="E179" s="0" t="n">
        <v>132</v>
      </c>
      <c r="F179" s="0" t="n">
        <v>0</v>
      </c>
      <c r="G179" s="0" t="n">
        <v>745</v>
      </c>
      <c r="H179" s="0" t="n">
        <v>7</v>
      </c>
      <c r="I179" s="0" t="n">
        <v>0</v>
      </c>
      <c r="J179" s="0" t="n">
        <v>467</v>
      </c>
      <c r="K179" s="0" t="n">
        <v>7</v>
      </c>
    </row>
    <row r="180" customFormat="false" ht="13.8" hidden="false" customHeight="false" outlineLevel="0" collapsed="false">
      <c r="A180" s="8" t="s">
        <v>306</v>
      </c>
      <c r="B180" s="8" t="s">
        <v>24</v>
      </c>
      <c r="F180" s="0" t="n">
        <v>0</v>
      </c>
      <c r="G180" s="0" t="n">
        <v>570</v>
      </c>
      <c r="H180" s="0" t="n">
        <v>1</v>
      </c>
      <c r="I180" s="0" t="n">
        <v>0</v>
      </c>
      <c r="J180" s="0" t="n">
        <v>464</v>
      </c>
      <c r="K180" s="0" t="n">
        <v>0</v>
      </c>
    </row>
    <row r="181" customFormat="false" ht="13.8" hidden="false" customHeight="false" outlineLevel="0" collapsed="false">
      <c r="A181" s="8" t="s">
        <v>307</v>
      </c>
      <c r="B181" s="8" t="s">
        <v>85</v>
      </c>
      <c r="C181" s="0" t="n">
        <v>0</v>
      </c>
      <c r="D181" s="0" t="n">
        <v>113</v>
      </c>
      <c r="E181" s="0" t="n">
        <v>6</v>
      </c>
      <c r="F181" s="0" t="n">
        <v>0</v>
      </c>
      <c r="G181" s="0" t="n">
        <v>81</v>
      </c>
      <c r="H181" s="0" t="n">
        <v>5</v>
      </c>
    </row>
    <row r="182" customFormat="false" ht="13.8" hidden="false" customHeight="false" outlineLevel="0" collapsed="false">
      <c r="A182" s="8" t="s">
        <v>308</v>
      </c>
      <c r="B182" s="8" t="s">
        <v>85</v>
      </c>
      <c r="C182" s="0" t="n">
        <v>0</v>
      </c>
      <c r="D182" s="0" t="n">
        <v>143</v>
      </c>
      <c r="E182" s="0" t="n">
        <v>23</v>
      </c>
      <c r="F182" s="0" t="n">
        <v>0</v>
      </c>
      <c r="G182" s="0" t="n">
        <v>265</v>
      </c>
      <c r="H182" s="0" t="n">
        <v>37</v>
      </c>
      <c r="I182" s="0" t="n">
        <v>0</v>
      </c>
      <c r="J182" s="0" t="n">
        <v>509</v>
      </c>
      <c r="K182" s="0" t="n">
        <v>64</v>
      </c>
    </row>
    <row r="183" customFormat="false" ht="13.8" hidden="false" customHeight="false" outlineLevel="0" collapsed="false">
      <c r="A183" s="8" t="s">
        <v>309</v>
      </c>
      <c r="B183" s="8" t="s">
        <v>34</v>
      </c>
    </row>
    <row r="184" customFormat="false" ht="13.8" hidden="false" customHeight="false" outlineLevel="0" collapsed="false">
      <c r="A184" s="8" t="s">
        <v>310</v>
      </c>
      <c r="B184" s="8" t="s">
        <v>34</v>
      </c>
    </row>
    <row r="185" customFormat="false" ht="13.8" hidden="false" customHeight="false" outlineLevel="0" collapsed="false">
      <c r="A185" s="8" t="s">
        <v>312</v>
      </c>
      <c r="B185" s="8" t="s">
        <v>135</v>
      </c>
    </row>
    <row r="186" customFormat="false" ht="13.8" hidden="false" customHeight="false" outlineLevel="0" collapsed="false">
      <c r="A186" s="8" t="s">
        <v>314</v>
      </c>
      <c r="B186" s="8" t="s">
        <v>68</v>
      </c>
      <c r="C186" s="0" t="n">
        <v>25</v>
      </c>
      <c r="D186" s="0" t="n">
        <v>0</v>
      </c>
      <c r="E186" s="0" t="n">
        <v>41</v>
      </c>
      <c r="I186" s="0" t="n">
        <v>121</v>
      </c>
      <c r="J186" s="0" t="n">
        <v>0</v>
      </c>
      <c r="K186" s="0" t="n">
        <v>94</v>
      </c>
    </row>
    <row r="187" customFormat="false" ht="13.8" hidden="false" customHeight="false" outlineLevel="0" collapsed="false">
      <c r="A187" s="8" t="s">
        <v>315</v>
      </c>
      <c r="B187" s="8" t="s">
        <v>34</v>
      </c>
      <c r="C187" s="0" t="n">
        <v>45</v>
      </c>
      <c r="D187" s="0" t="n">
        <v>0</v>
      </c>
      <c r="E187" s="0" t="n">
        <v>95</v>
      </c>
      <c r="F187" s="0" t="n">
        <v>234</v>
      </c>
      <c r="G187" s="0" t="n">
        <v>0</v>
      </c>
      <c r="H187" s="0" t="n">
        <v>213</v>
      </c>
    </row>
    <row r="188" customFormat="false" ht="13.8" hidden="false" customHeight="false" outlineLevel="0" collapsed="false">
      <c r="A188" s="8" t="s">
        <v>317</v>
      </c>
      <c r="B188" s="8" t="s">
        <v>68</v>
      </c>
      <c r="C188" s="0" t="n">
        <v>0</v>
      </c>
      <c r="D188" s="0" t="n">
        <v>0</v>
      </c>
      <c r="E188" s="0" t="n">
        <v>24</v>
      </c>
    </row>
    <row r="189" customFormat="false" ht="13.8" hidden="false" customHeight="false" outlineLevel="0" collapsed="false">
      <c r="A189" s="8" t="s">
        <v>318</v>
      </c>
      <c r="B189" s="8" t="s">
        <v>85</v>
      </c>
    </row>
    <row r="190" customFormat="false" ht="13.8" hidden="false" customHeight="false" outlineLevel="0" collapsed="false">
      <c r="A190" s="8" t="s">
        <v>320</v>
      </c>
      <c r="B190" s="8" t="s">
        <v>68</v>
      </c>
      <c r="C190" s="0" t="n">
        <v>58</v>
      </c>
      <c r="D190" s="0" t="n">
        <v>0</v>
      </c>
      <c r="E190" s="0" t="n">
        <v>36</v>
      </c>
      <c r="F190" s="0" t="n">
        <v>647</v>
      </c>
      <c r="G190" s="0" t="n">
        <v>0</v>
      </c>
      <c r="H190" s="0" t="n">
        <v>48</v>
      </c>
      <c r="I190" s="0" t="n">
        <v>1066</v>
      </c>
      <c r="J190" s="0" t="n">
        <v>0</v>
      </c>
      <c r="K190" s="0" t="n">
        <v>67</v>
      </c>
    </row>
    <row r="191" customFormat="false" ht="13.8" hidden="false" customHeight="false" outlineLevel="0" collapsed="false">
      <c r="A191" s="8" t="s">
        <v>321</v>
      </c>
      <c r="B191" s="8" t="s">
        <v>34</v>
      </c>
    </row>
    <row r="192" customFormat="false" ht="13.8" hidden="false" customHeight="false" outlineLevel="0" collapsed="false">
      <c r="A192" s="8" t="s">
        <v>322</v>
      </c>
      <c r="B192" s="8" t="s">
        <v>80</v>
      </c>
      <c r="C192" s="0" t="n">
        <v>763</v>
      </c>
      <c r="D192" s="0" t="n">
        <v>0</v>
      </c>
      <c r="E192" s="0" t="n">
        <v>9</v>
      </c>
      <c r="F192" s="0" t="n">
        <v>1114</v>
      </c>
      <c r="G192" s="0" t="n">
        <v>0</v>
      </c>
      <c r="H192" s="0" t="n">
        <v>1</v>
      </c>
      <c r="I192" s="0" t="n">
        <v>990</v>
      </c>
      <c r="J192" s="0" t="n">
        <v>0</v>
      </c>
      <c r="K192" s="0" t="n">
        <v>0</v>
      </c>
    </row>
    <row r="193" customFormat="false" ht="13.8" hidden="false" customHeight="false" outlineLevel="0" collapsed="false">
      <c r="A193" s="8" t="s">
        <v>323</v>
      </c>
      <c r="B193" s="8" t="s">
        <v>40</v>
      </c>
      <c r="C193" s="0" t="n">
        <v>115</v>
      </c>
      <c r="D193" s="0" t="n">
        <v>0</v>
      </c>
      <c r="E193" s="0" t="n">
        <v>7</v>
      </c>
    </row>
    <row r="194" customFormat="false" ht="13.8" hidden="false" customHeight="false" outlineLevel="0" collapsed="false">
      <c r="A194" s="8" t="s">
        <v>324</v>
      </c>
      <c r="B194" s="8" t="s">
        <v>24</v>
      </c>
    </row>
    <row r="195" customFormat="false" ht="13.8" hidden="false" customHeight="false" outlineLevel="0" collapsed="false">
      <c r="A195" s="8" t="s">
        <v>325</v>
      </c>
      <c r="B195" s="8" t="s">
        <v>40</v>
      </c>
      <c r="C195" s="0" t="n">
        <v>413</v>
      </c>
      <c r="D195" s="0" t="n">
        <v>0</v>
      </c>
      <c r="E195" s="0" t="n">
        <v>114</v>
      </c>
      <c r="F195" s="0" t="n">
        <v>964</v>
      </c>
      <c r="G195" s="0" t="n">
        <v>0</v>
      </c>
      <c r="H195" s="0" t="n">
        <v>1</v>
      </c>
      <c r="I195" s="0" t="n">
        <v>46</v>
      </c>
      <c r="J195" s="0" t="n">
        <v>0</v>
      </c>
      <c r="K195" s="0" t="n">
        <v>0</v>
      </c>
    </row>
    <row r="196" customFormat="false" ht="13.8" hidden="false" customHeight="false" outlineLevel="0" collapsed="false">
      <c r="A196" s="8" t="s">
        <v>327</v>
      </c>
      <c r="B196" s="8" t="s">
        <v>19</v>
      </c>
      <c r="C196" s="0" t="n">
        <v>0</v>
      </c>
      <c r="D196" s="0" t="n">
        <v>0</v>
      </c>
      <c r="E196" s="0" t="n">
        <v>224</v>
      </c>
      <c r="F196" s="0" t="n">
        <v>0</v>
      </c>
      <c r="G196" s="0" t="n">
        <v>31</v>
      </c>
      <c r="H196" s="0" t="n">
        <v>294</v>
      </c>
      <c r="I196" s="0" t="n">
        <v>0</v>
      </c>
      <c r="J196" s="0" t="n">
        <v>133</v>
      </c>
      <c r="K196" s="0" t="n">
        <v>309</v>
      </c>
    </row>
    <row r="197" customFormat="false" ht="13.8" hidden="false" customHeight="false" outlineLevel="0" collapsed="false">
      <c r="A197" s="8" t="s">
        <v>328</v>
      </c>
      <c r="B197" s="8" t="s">
        <v>85</v>
      </c>
      <c r="C197" s="0" t="n">
        <v>8</v>
      </c>
      <c r="D197" s="0" t="n">
        <v>656</v>
      </c>
      <c r="E197" s="0" t="n">
        <v>83</v>
      </c>
      <c r="F197" s="0" t="n">
        <v>1</v>
      </c>
      <c r="G197" s="0" t="n">
        <v>643</v>
      </c>
      <c r="H197" s="0" t="n">
        <v>98</v>
      </c>
      <c r="I197" s="0" t="n">
        <v>0</v>
      </c>
      <c r="J197" s="0" t="n">
        <v>3</v>
      </c>
      <c r="K197" s="0" t="n">
        <v>0</v>
      </c>
    </row>
    <row r="198" customFormat="false" ht="13.8" hidden="false" customHeight="false" outlineLevel="0" collapsed="false">
      <c r="A198" s="8" t="s">
        <v>329</v>
      </c>
      <c r="B198" s="8" t="s">
        <v>80</v>
      </c>
    </row>
    <row r="199" customFormat="false" ht="13.8" hidden="false" customHeight="false" outlineLevel="0" collapsed="false">
      <c r="A199" s="8" t="s">
        <v>331</v>
      </c>
      <c r="B199" s="8" t="s">
        <v>24</v>
      </c>
    </row>
    <row r="200" customFormat="false" ht="13.8" hidden="false" customHeight="false" outlineLevel="0" collapsed="false">
      <c r="A200" s="8" t="s">
        <v>333</v>
      </c>
      <c r="B200" s="8" t="s">
        <v>85</v>
      </c>
    </row>
    <row r="201" customFormat="false" ht="13.8" hidden="false" customHeight="false" outlineLevel="0" collapsed="false">
      <c r="A201" s="8" t="s">
        <v>335</v>
      </c>
      <c r="B201" s="8" t="s">
        <v>34</v>
      </c>
    </row>
    <row r="202" customFormat="false" ht="13.8" hidden="false" customHeight="false" outlineLevel="0" collapsed="false">
      <c r="A202" s="8" t="s">
        <v>337</v>
      </c>
      <c r="B202" s="8" t="s">
        <v>37</v>
      </c>
      <c r="C202" s="0" t="n">
        <v>0</v>
      </c>
      <c r="D202" s="0" t="n">
        <v>9</v>
      </c>
      <c r="E202" s="0" t="n">
        <v>53</v>
      </c>
      <c r="F202" s="0" t="n">
        <v>0</v>
      </c>
      <c r="G202" s="0" t="n">
        <v>3</v>
      </c>
      <c r="H202" s="0" t="n">
        <v>13</v>
      </c>
    </row>
    <row r="203" customFormat="false" ht="13.8" hidden="false" customHeight="false" outlineLevel="0" collapsed="false">
      <c r="A203" s="8" t="s">
        <v>339</v>
      </c>
      <c r="B203" s="8" t="s">
        <v>34</v>
      </c>
    </row>
    <row r="204" customFormat="false" ht="13.8" hidden="false" customHeight="false" outlineLevel="0" collapsed="false">
      <c r="A204" s="8" t="s">
        <v>341</v>
      </c>
      <c r="B204" s="8" t="s">
        <v>47</v>
      </c>
    </row>
    <row r="205" customFormat="false" ht="13.8" hidden="false" customHeight="false" outlineLevel="0" collapsed="false">
      <c r="A205" s="8" t="s">
        <v>342</v>
      </c>
      <c r="B205" s="8" t="s">
        <v>34</v>
      </c>
      <c r="F205" s="0" t="n">
        <v>51</v>
      </c>
      <c r="G205" s="0" t="n">
        <v>0</v>
      </c>
      <c r="H205" s="0" t="n">
        <v>8</v>
      </c>
    </row>
    <row r="206" customFormat="false" ht="13.8" hidden="false" customHeight="false" outlineLevel="0" collapsed="false">
      <c r="A206" s="8" t="s">
        <v>343</v>
      </c>
      <c r="B206" s="8" t="s">
        <v>34</v>
      </c>
      <c r="C206" s="0" t="n">
        <v>30</v>
      </c>
      <c r="D206" s="0" t="n">
        <v>0</v>
      </c>
      <c r="E206" s="0" t="n">
        <v>28</v>
      </c>
      <c r="I206" s="0" t="n">
        <v>89</v>
      </c>
      <c r="J206" s="0" t="n">
        <v>0</v>
      </c>
      <c r="K206" s="0" t="n">
        <v>6</v>
      </c>
    </row>
    <row r="207" customFormat="false" ht="13.8" hidden="false" customHeight="false" outlineLevel="0" collapsed="false">
      <c r="A207" s="8" t="s">
        <v>344</v>
      </c>
      <c r="B207" s="8" t="s">
        <v>47</v>
      </c>
    </row>
    <row r="208" customFormat="false" ht="13.8" hidden="false" customHeight="false" outlineLevel="0" collapsed="false">
      <c r="A208" s="8" t="s">
        <v>345</v>
      </c>
      <c r="B208" s="8" t="s">
        <v>37</v>
      </c>
    </row>
    <row r="209" customFormat="false" ht="13.8" hidden="false" customHeight="false" outlineLevel="0" collapsed="false">
      <c r="A209" s="8" t="s">
        <v>346</v>
      </c>
      <c r="B209" s="8" t="s">
        <v>40</v>
      </c>
    </row>
    <row r="210" customFormat="false" ht="13.8" hidden="false" customHeight="false" outlineLevel="0" collapsed="false">
      <c r="A210" s="8" t="s">
        <v>347</v>
      </c>
      <c r="B210" s="8" t="s">
        <v>55</v>
      </c>
    </row>
    <row r="211" customFormat="false" ht="13.8" hidden="false" customHeight="false" outlineLevel="0" collapsed="false">
      <c r="A211" s="8" t="s">
        <v>348</v>
      </c>
      <c r="B211" s="8" t="s">
        <v>55</v>
      </c>
      <c r="C211" s="0" t="n">
        <v>0</v>
      </c>
      <c r="D211" s="0" t="n">
        <v>47</v>
      </c>
      <c r="E211" s="0" t="n">
        <v>22</v>
      </c>
      <c r="F211" s="0" t="n">
        <v>0</v>
      </c>
      <c r="G211" s="0" t="n">
        <v>0</v>
      </c>
      <c r="H211" s="0" t="n">
        <v>8</v>
      </c>
      <c r="I211" s="0" t="n">
        <v>0</v>
      </c>
      <c r="J211" s="0" t="n">
        <v>44</v>
      </c>
      <c r="K211" s="0" t="n">
        <v>142</v>
      </c>
    </row>
    <row r="212" customFormat="false" ht="13.8" hidden="false" customHeight="false" outlineLevel="0" collapsed="false">
      <c r="A212" s="8" t="s">
        <v>349</v>
      </c>
      <c r="B212" s="8" t="s">
        <v>34</v>
      </c>
    </row>
    <row r="213" customFormat="false" ht="13.8" hidden="false" customHeight="false" outlineLevel="0" collapsed="false">
      <c r="A213" s="8" t="s">
        <v>351</v>
      </c>
      <c r="B213" s="8" t="s">
        <v>27</v>
      </c>
    </row>
    <row r="214" customFormat="false" ht="13.8" hidden="false" customHeight="false" outlineLevel="0" collapsed="false">
      <c r="A214" s="8" t="s">
        <v>352</v>
      </c>
      <c r="B214" s="8" t="s">
        <v>34</v>
      </c>
    </row>
    <row r="215" customFormat="false" ht="13.8" hidden="false" customHeight="false" outlineLevel="0" collapsed="false">
      <c r="A215" s="8" t="s">
        <v>353</v>
      </c>
      <c r="B215" s="8" t="s">
        <v>19</v>
      </c>
      <c r="C215" s="0" t="n">
        <v>0</v>
      </c>
      <c r="D215" s="0" t="n">
        <v>387</v>
      </c>
      <c r="E215" s="0" t="n">
        <v>104</v>
      </c>
      <c r="F215" s="0" t="n">
        <v>0</v>
      </c>
      <c r="G215" s="0" t="n">
        <v>483</v>
      </c>
      <c r="H215" s="0" t="n">
        <v>1</v>
      </c>
      <c r="I215" s="0" t="n">
        <v>0</v>
      </c>
      <c r="J215" s="0" t="n">
        <v>272</v>
      </c>
      <c r="K215" s="0" t="n">
        <v>0</v>
      </c>
    </row>
    <row r="216" customFormat="false" ht="13.8" hidden="false" customHeight="false" outlineLevel="0" collapsed="false">
      <c r="A216" s="8" t="s">
        <v>354</v>
      </c>
      <c r="B216" s="8" t="s">
        <v>34</v>
      </c>
    </row>
    <row r="217" customFormat="false" ht="13.8" hidden="false" customHeight="false" outlineLevel="0" collapsed="false">
      <c r="A217" s="8" t="s">
        <v>355</v>
      </c>
      <c r="B217" s="8" t="s">
        <v>85</v>
      </c>
      <c r="F217" s="0" t="n">
        <v>0</v>
      </c>
      <c r="G217" s="0" t="n">
        <v>204</v>
      </c>
      <c r="H217" s="0" t="n">
        <v>108</v>
      </c>
    </row>
    <row r="218" customFormat="false" ht="13.8" hidden="false" customHeight="false" outlineLevel="0" collapsed="false">
      <c r="A218" s="8" t="s">
        <v>357</v>
      </c>
      <c r="B218" s="8" t="s">
        <v>68</v>
      </c>
    </row>
    <row r="219" customFormat="false" ht="13.8" hidden="false" customHeight="false" outlineLevel="0" collapsed="false">
      <c r="A219" s="8" t="s">
        <v>358</v>
      </c>
      <c r="B219" s="8" t="s">
        <v>34</v>
      </c>
    </row>
    <row r="220" customFormat="false" ht="13.8" hidden="false" customHeight="false" outlineLevel="0" collapsed="false">
      <c r="A220" s="8" t="s">
        <v>360</v>
      </c>
      <c r="B220" s="8" t="s">
        <v>85</v>
      </c>
    </row>
    <row r="221" customFormat="false" ht="13.8" hidden="false" customHeight="false" outlineLevel="0" collapsed="false">
      <c r="A221" s="8" t="s">
        <v>361</v>
      </c>
      <c r="B221" s="8" t="s">
        <v>24</v>
      </c>
    </row>
    <row r="222" customFormat="false" ht="13.8" hidden="false" customHeight="false" outlineLevel="0" collapsed="false">
      <c r="A222" s="8" t="s">
        <v>362</v>
      </c>
      <c r="B222" s="8" t="s">
        <v>37</v>
      </c>
      <c r="C222" s="0" t="n">
        <v>0</v>
      </c>
      <c r="D222" s="0" t="n">
        <v>13</v>
      </c>
      <c r="E222" s="0" t="n">
        <v>186</v>
      </c>
      <c r="F222" s="0" t="n">
        <v>0</v>
      </c>
      <c r="G222" s="0" t="n">
        <v>102</v>
      </c>
      <c r="H222" s="0" t="n">
        <v>211</v>
      </c>
      <c r="I222" s="0" t="n">
        <v>0</v>
      </c>
      <c r="J222" s="0" t="n">
        <v>3</v>
      </c>
      <c r="K222" s="0" t="n">
        <v>177</v>
      </c>
    </row>
    <row r="223" customFormat="false" ht="13.8" hidden="false" customHeight="false" outlineLevel="0" collapsed="false">
      <c r="A223" s="8" t="s">
        <v>363</v>
      </c>
      <c r="B223" s="8" t="s">
        <v>85</v>
      </c>
      <c r="F223" s="0" t="n">
        <v>0</v>
      </c>
      <c r="G223" s="0" t="n">
        <v>57</v>
      </c>
      <c r="H223" s="0" t="n">
        <v>0</v>
      </c>
    </row>
    <row r="224" customFormat="false" ht="13.8" hidden="false" customHeight="false" outlineLevel="0" collapsed="false">
      <c r="A224" s="8" t="s">
        <v>364</v>
      </c>
      <c r="B224" s="8" t="s">
        <v>47</v>
      </c>
      <c r="C224" s="0" t="n">
        <v>0</v>
      </c>
      <c r="D224" s="0" t="n">
        <v>38</v>
      </c>
      <c r="E224" s="0" t="n">
        <v>201</v>
      </c>
      <c r="F224" s="0" t="n">
        <v>0</v>
      </c>
      <c r="G224" s="0" t="n">
        <v>38</v>
      </c>
      <c r="H224" s="0" t="n">
        <v>283</v>
      </c>
      <c r="I224" s="0" t="n">
        <v>0</v>
      </c>
      <c r="J224" s="0" t="n">
        <v>589</v>
      </c>
      <c r="K224" s="0" t="n">
        <v>235</v>
      </c>
    </row>
    <row r="225" customFormat="false" ht="13.8" hidden="false" customHeight="false" outlineLevel="0" collapsed="false">
      <c r="A225" s="8" t="s">
        <v>365</v>
      </c>
      <c r="B225" s="8" t="s">
        <v>68</v>
      </c>
    </row>
    <row r="226" customFormat="false" ht="13.8" hidden="false" customHeight="false" outlineLevel="0" collapsed="false">
      <c r="A226" s="8" t="s">
        <v>366</v>
      </c>
      <c r="B226" s="8" t="s">
        <v>85</v>
      </c>
    </row>
    <row r="227" customFormat="false" ht="13.8" hidden="false" customHeight="false" outlineLevel="0" collapsed="false">
      <c r="A227" s="8" t="s">
        <v>367</v>
      </c>
      <c r="B227" s="8" t="s">
        <v>47</v>
      </c>
    </row>
    <row r="228" customFormat="false" ht="13.8" hidden="false" customHeight="false" outlineLevel="0" collapsed="false">
      <c r="A228" s="8" t="s">
        <v>368</v>
      </c>
      <c r="B228" s="8" t="s">
        <v>37</v>
      </c>
    </row>
    <row r="229" customFormat="false" ht="13.8" hidden="false" customHeight="false" outlineLevel="0" collapsed="false">
      <c r="A229" s="8" t="s">
        <v>369</v>
      </c>
      <c r="B229" s="8" t="s">
        <v>34</v>
      </c>
    </row>
    <row r="230" customFormat="false" ht="13.8" hidden="false" customHeight="false" outlineLevel="0" collapsed="false">
      <c r="A230" s="8" t="s">
        <v>370</v>
      </c>
      <c r="B230" s="8" t="s">
        <v>34</v>
      </c>
      <c r="C230" s="0" t="n">
        <v>468</v>
      </c>
      <c r="D230" s="0" t="n">
        <v>0</v>
      </c>
      <c r="E230" s="0" t="n">
        <v>2</v>
      </c>
      <c r="F230" s="0" t="n">
        <v>735</v>
      </c>
      <c r="G230" s="0" t="n">
        <v>1</v>
      </c>
      <c r="H230" s="0" t="n">
        <v>0</v>
      </c>
      <c r="I230" s="0" t="n">
        <v>675</v>
      </c>
      <c r="J230" s="0" t="n">
        <v>0</v>
      </c>
      <c r="K230" s="0" t="n">
        <v>0</v>
      </c>
    </row>
    <row r="231" customFormat="false" ht="13.8" hidden="false" customHeight="false" outlineLevel="0" collapsed="false">
      <c r="A231" s="8" t="s">
        <v>371</v>
      </c>
      <c r="B231" s="8" t="s">
        <v>34</v>
      </c>
      <c r="C231" s="0" t="n">
        <v>493</v>
      </c>
      <c r="D231" s="0" t="n">
        <v>0</v>
      </c>
      <c r="E231" s="0" t="n">
        <v>1</v>
      </c>
      <c r="F231" s="0" t="n">
        <v>493</v>
      </c>
      <c r="G231" s="0" t="n">
        <v>0</v>
      </c>
      <c r="H231" s="0" t="n">
        <v>0</v>
      </c>
      <c r="I231" s="0" t="n">
        <v>841</v>
      </c>
      <c r="J231" s="0" t="n">
        <v>0</v>
      </c>
      <c r="K231" s="0" t="n">
        <v>4</v>
      </c>
    </row>
    <row r="232" customFormat="false" ht="13.8" hidden="false" customHeight="false" outlineLevel="0" collapsed="false">
      <c r="A232" s="8" t="s">
        <v>372</v>
      </c>
      <c r="B232" s="8" t="s">
        <v>34</v>
      </c>
    </row>
    <row r="233" customFormat="false" ht="13.8" hidden="false" customHeight="false" outlineLevel="0" collapsed="false">
      <c r="A233" s="8" t="s">
        <v>373</v>
      </c>
      <c r="B233" s="8" t="s">
        <v>16</v>
      </c>
    </row>
    <row r="234" customFormat="false" ht="13.8" hidden="false" customHeight="false" outlineLevel="0" collapsed="false">
      <c r="A234" s="8" t="s">
        <v>374</v>
      </c>
      <c r="B234" s="8" t="s">
        <v>34</v>
      </c>
      <c r="C234" s="0" t="n">
        <v>312</v>
      </c>
      <c r="D234" s="0" t="n">
        <v>0</v>
      </c>
      <c r="E234" s="0" t="n">
        <v>82</v>
      </c>
      <c r="F234" s="0" t="n">
        <v>35</v>
      </c>
      <c r="G234" s="0" t="n">
        <v>0</v>
      </c>
      <c r="H234" s="0" t="n">
        <v>14</v>
      </c>
    </row>
    <row r="235" customFormat="false" ht="13.8" hidden="false" customHeight="false" outlineLevel="0" collapsed="false">
      <c r="A235" s="8" t="s">
        <v>375</v>
      </c>
      <c r="B235" s="8" t="s">
        <v>47</v>
      </c>
      <c r="C235" s="0" t="n">
        <v>0</v>
      </c>
      <c r="D235" s="0" t="n">
        <v>29</v>
      </c>
      <c r="E235" s="0" t="n">
        <v>40</v>
      </c>
      <c r="F235" s="0" t="n">
        <v>0</v>
      </c>
      <c r="G235" s="0" t="n">
        <v>2</v>
      </c>
      <c r="H235" s="0" t="n">
        <v>53</v>
      </c>
      <c r="I235" s="0" t="n">
        <v>0</v>
      </c>
      <c r="J235" s="0" t="n">
        <v>534</v>
      </c>
      <c r="K235" s="0" t="n">
        <v>95</v>
      </c>
    </row>
    <row r="236" customFormat="false" ht="13.8" hidden="false" customHeight="false" outlineLevel="0" collapsed="false">
      <c r="A236" s="8" t="s">
        <v>376</v>
      </c>
      <c r="B236" s="8" t="s">
        <v>34</v>
      </c>
    </row>
    <row r="237" customFormat="false" ht="13.8" hidden="false" customHeight="false" outlineLevel="0" collapsed="false">
      <c r="A237" s="8" t="s">
        <v>378</v>
      </c>
      <c r="B237" s="8" t="s">
        <v>55</v>
      </c>
    </row>
    <row r="238" customFormat="false" ht="13.8" hidden="false" customHeight="false" outlineLevel="0" collapsed="false">
      <c r="A238" s="8" t="s">
        <v>380</v>
      </c>
      <c r="B238" s="8" t="s">
        <v>80</v>
      </c>
    </row>
    <row r="239" customFormat="false" ht="13.8" hidden="false" customHeight="false" outlineLevel="0" collapsed="false">
      <c r="A239" s="8" t="s">
        <v>381</v>
      </c>
      <c r="B239" s="8" t="s">
        <v>47</v>
      </c>
    </row>
    <row r="240" customFormat="false" ht="13.8" hidden="false" customHeight="false" outlineLevel="0" collapsed="false">
      <c r="A240" s="8" t="s">
        <v>382</v>
      </c>
      <c r="B240" s="8" t="s">
        <v>47</v>
      </c>
    </row>
    <row r="241" customFormat="false" ht="13.8" hidden="false" customHeight="false" outlineLevel="0" collapsed="false">
      <c r="A241" s="8" t="s">
        <v>383</v>
      </c>
      <c r="B241" s="8" t="s">
        <v>34</v>
      </c>
    </row>
    <row r="242" customFormat="false" ht="13.8" hidden="false" customHeight="false" outlineLevel="0" collapsed="false">
      <c r="A242" s="8" t="s">
        <v>384</v>
      </c>
      <c r="B242" s="8" t="s">
        <v>40</v>
      </c>
    </row>
    <row r="243" customFormat="false" ht="13.8" hidden="false" customHeight="false" outlineLevel="0" collapsed="false">
      <c r="A243" s="8" t="s">
        <v>385</v>
      </c>
      <c r="B243" s="8" t="s">
        <v>47</v>
      </c>
    </row>
    <row r="244" customFormat="false" ht="13.8" hidden="false" customHeight="false" outlineLevel="0" collapsed="false">
      <c r="A244" s="8" t="s">
        <v>387</v>
      </c>
      <c r="B244" s="8" t="s">
        <v>68</v>
      </c>
    </row>
    <row r="245" customFormat="false" ht="13.8" hidden="false" customHeight="false" outlineLevel="0" collapsed="false">
      <c r="A245" s="8" t="s">
        <v>388</v>
      </c>
      <c r="B245" s="8" t="s">
        <v>68</v>
      </c>
      <c r="C245" s="0" t="n">
        <v>1090</v>
      </c>
      <c r="D245" s="0" t="n">
        <v>0</v>
      </c>
      <c r="E245" s="0" t="n">
        <v>74</v>
      </c>
      <c r="F245" s="0" t="n">
        <v>1134</v>
      </c>
      <c r="G245" s="0" t="n">
        <v>0</v>
      </c>
      <c r="H245" s="0" t="n">
        <v>41</v>
      </c>
      <c r="I245" s="0" t="n">
        <v>1059</v>
      </c>
      <c r="J245" s="0" t="n">
        <v>0</v>
      </c>
      <c r="K245" s="0" t="n">
        <v>64</v>
      </c>
    </row>
    <row r="246" customFormat="false" ht="13.8" hidden="false" customHeight="false" outlineLevel="0" collapsed="false">
      <c r="A246" s="8" t="s">
        <v>389</v>
      </c>
      <c r="B246" s="8" t="s">
        <v>47</v>
      </c>
      <c r="C246" s="0" t="n">
        <v>0</v>
      </c>
      <c r="D246" s="0" t="n">
        <v>1</v>
      </c>
      <c r="E246" s="0" t="n">
        <v>17</v>
      </c>
    </row>
    <row r="247" customFormat="false" ht="13.8" hidden="false" customHeight="false" outlineLevel="0" collapsed="false">
      <c r="A247" s="8" t="s">
        <v>390</v>
      </c>
      <c r="B247" s="8" t="s">
        <v>34</v>
      </c>
      <c r="C247" s="0" t="n">
        <v>580</v>
      </c>
      <c r="D247" s="0" t="n">
        <v>0</v>
      </c>
      <c r="E247" s="0" t="n">
        <v>16</v>
      </c>
      <c r="F247" s="0" t="n">
        <v>639</v>
      </c>
      <c r="G247" s="0" t="n">
        <v>2</v>
      </c>
      <c r="H247" s="0" t="n">
        <v>0</v>
      </c>
    </row>
    <row r="248" customFormat="false" ht="13.8" hidden="false" customHeight="false" outlineLevel="0" collapsed="false">
      <c r="A248" s="8" t="s">
        <v>391</v>
      </c>
      <c r="B248" s="8" t="s">
        <v>40</v>
      </c>
      <c r="C248" s="0" t="n">
        <v>0</v>
      </c>
      <c r="D248" s="0" t="n">
        <v>0</v>
      </c>
      <c r="E248" s="0" t="n">
        <v>13</v>
      </c>
    </row>
    <row r="249" customFormat="false" ht="13.8" hidden="false" customHeight="false" outlineLevel="0" collapsed="false">
      <c r="A249" s="8" t="s">
        <v>393</v>
      </c>
      <c r="B249" s="8" t="s">
        <v>47</v>
      </c>
    </row>
    <row r="250" customFormat="false" ht="13.8" hidden="false" customHeight="false" outlineLevel="0" collapsed="false">
      <c r="A250" s="8" t="s">
        <v>394</v>
      </c>
      <c r="B250" s="8" t="s">
        <v>34</v>
      </c>
    </row>
    <row r="251" customFormat="false" ht="13.8" hidden="false" customHeight="false" outlineLevel="0" collapsed="false">
      <c r="A251" s="8" t="s">
        <v>395</v>
      </c>
      <c r="B251" s="8" t="s">
        <v>40</v>
      </c>
      <c r="C251" s="0" t="n">
        <v>560</v>
      </c>
      <c r="D251" s="0" t="n">
        <v>0</v>
      </c>
      <c r="E251" s="0" t="n">
        <v>5</v>
      </c>
      <c r="F251" s="0" t="n">
        <v>457</v>
      </c>
      <c r="G251" s="0" t="n">
        <v>0</v>
      </c>
      <c r="H251" s="0" t="n">
        <v>33</v>
      </c>
      <c r="I251" s="0" t="n">
        <v>566</v>
      </c>
      <c r="J251" s="0" t="n">
        <v>0</v>
      </c>
      <c r="K251" s="0" t="n">
        <v>7</v>
      </c>
    </row>
    <row r="252" customFormat="false" ht="13.8" hidden="false" customHeight="false" outlineLevel="0" collapsed="false">
      <c r="A252" s="8" t="s">
        <v>396</v>
      </c>
      <c r="B252" s="8" t="s">
        <v>37</v>
      </c>
    </row>
    <row r="253" customFormat="false" ht="13.8" hidden="false" customHeight="false" outlineLevel="0" collapsed="false">
      <c r="A253" s="8" t="s">
        <v>397</v>
      </c>
      <c r="B253" s="8" t="s">
        <v>76</v>
      </c>
    </row>
    <row r="254" customFormat="false" ht="13.8" hidden="false" customHeight="false" outlineLevel="0" collapsed="false">
      <c r="A254" s="8" t="s">
        <v>398</v>
      </c>
      <c r="B254" s="8" t="s">
        <v>55</v>
      </c>
    </row>
    <row r="255" customFormat="false" ht="13.8" hidden="false" customHeight="false" outlineLevel="0" collapsed="false">
      <c r="A255" s="8" t="s">
        <v>399</v>
      </c>
      <c r="B255" s="8" t="s">
        <v>24</v>
      </c>
    </row>
    <row r="256" customFormat="false" ht="13.8" hidden="false" customHeight="false" outlineLevel="0" collapsed="false">
      <c r="A256" s="8" t="s">
        <v>400</v>
      </c>
      <c r="B256" s="8" t="s">
        <v>16</v>
      </c>
      <c r="C256" s="0" t="n">
        <v>35</v>
      </c>
      <c r="D256" s="0" t="n">
        <v>0</v>
      </c>
      <c r="E256" s="0" t="n">
        <v>10</v>
      </c>
    </row>
    <row r="257" customFormat="false" ht="13.8" hidden="false" customHeight="false" outlineLevel="0" collapsed="false">
      <c r="A257" s="8" t="s">
        <v>401</v>
      </c>
      <c r="B257" s="8" t="s">
        <v>71</v>
      </c>
    </row>
    <row r="258" customFormat="false" ht="13.8" hidden="false" customHeight="false" outlineLevel="0" collapsed="false">
      <c r="A258" s="8" t="s">
        <v>402</v>
      </c>
      <c r="B258" s="8" t="s">
        <v>85</v>
      </c>
      <c r="C258" s="0" t="n">
        <v>0</v>
      </c>
      <c r="D258" s="0" t="n">
        <v>515</v>
      </c>
      <c r="E258" s="0" t="n">
        <v>74</v>
      </c>
      <c r="F258" s="0" t="n">
        <v>0</v>
      </c>
      <c r="G258" s="0" t="n">
        <v>198</v>
      </c>
      <c r="H258" s="0" t="n">
        <v>15</v>
      </c>
      <c r="I258" s="0" t="n">
        <v>0</v>
      </c>
      <c r="J258" s="0" t="n">
        <v>609</v>
      </c>
      <c r="K258" s="0" t="n">
        <v>47</v>
      </c>
    </row>
    <row r="259" customFormat="false" ht="13.8" hidden="false" customHeight="false" outlineLevel="0" collapsed="false">
      <c r="A259" s="8" t="s">
        <v>403</v>
      </c>
      <c r="B259" s="8" t="s">
        <v>24</v>
      </c>
      <c r="C259" s="0" t="n">
        <v>0</v>
      </c>
      <c r="D259" s="0" t="n">
        <v>46</v>
      </c>
      <c r="E259" s="0" t="n">
        <v>157</v>
      </c>
      <c r="F259" s="0" t="n">
        <v>0</v>
      </c>
      <c r="G259" s="0" t="n">
        <v>0</v>
      </c>
      <c r="H259" s="0" t="n">
        <v>160</v>
      </c>
      <c r="I259" s="0" t="n">
        <v>0</v>
      </c>
      <c r="J259" s="0" t="n">
        <v>0</v>
      </c>
      <c r="K259" s="0" t="n">
        <v>18</v>
      </c>
    </row>
    <row r="260" customFormat="false" ht="13.8" hidden="false" customHeight="false" outlineLevel="0" collapsed="false">
      <c r="A260" s="8" t="s">
        <v>405</v>
      </c>
      <c r="B260" s="8" t="s">
        <v>24</v>
      </c>
    </row>
    <row r="261" customFormat="false" ht="13.8" hidden="false" customHeight="false" outlineLevel="0" collapsed="false">
      <c r="A261" s="8" t="s">
        <v>406</v>
      </c>
      <c r="B261" s="8" t="s">
        <v>24</v>
      </c>
      <c r="C261" s="0" t="n">
        <v>0</v>
      </c>
      <c r="D261" s="0" t="n">
        <v>337</v>
      </c>
      <c r="E261" s="0" t="n">
        <v>171</v>
      </c>
      <c r="F261" s="0" t="n">
        <v>0</v>
      </c>
      <c r="G261" s="0" t="n">
        <v>690</v>
      </c>
      <c r="H261" s="0" t="n">
        <v>43</v>
      </c>
      <c r="I261" s="0" t="n">
        <v>0</v>
      </c>
      <c r="J261" s="0" t="n">
        <v>452</v>
      </c>
      <c r="K261" s="0" t="n">
        <v>231</v>
      </c>
    </row>
    <row r="262" customFormat="false" ht="13.8" hidden="false" customHeight="false" outlineLevel="0" collapsed="false">
      <c r="A262" s="8" t="s">
        <v>407</v>
      </c>
      <c r="B262" s="8" t="s">
        <v>80</v>
      </c>
    </row>
    <row r="263" customFormat="false" ht="13.8" hidden="false" customHeight="false" outlineLevel="0" collapsed="false">
      <c r="A263" s="8" t="s">
        <v>408</v>
      </c>
      <c r="B263" s="8" t="s">
        <v>85</v>
      </c>
    </row>
    <row r="264" customFormat="false" ht="13.8" hidden="false" customHeight="false" outlineLevel="0" collapsed="false">
      <c r="A264" s="8" t="s">
        <v>409</v>
      </c>
      <c r="B264" s="8" t="s">
        <v>68</v>
      </c>
      <c r="C264" s="0" t="n">
        <v>963</v>
      </c>
      <c r="D264" s="0" t="n">
        <v>0</v>
      </c>
      <c r="E264" s="0" t="n">
        <v>55</v>
      </c>
      <c r="F264" s="0" t="n">
        <v>1062</v>
      </c>
      <c r="G264" s="0" t="n">
        <v>0</v>
      </c>
      <c r="H264" s="0" t="n">
        <v>58</v>
      </c>
      <c r="I264" s="0" t="n">
        <v>1001</v>
      </c>
      <c r="J264" s="0" t="n">
        <v>0</v>
      </c>
      <c r="K264" s="0" t="n">
        <v>44</v>
      </c>
    </row>
    <row r="265" customFormat="false" ht="13.8" hidden="false" customHeight="false" outlineLevel="0" collapsed="false">
      <c r="A265" s="8" t="s">
        <v>410</v>
      </c>
      <c r="B265" s="8" t="s">
        <v>19</v>
      </c>
      <c r="C265" s="0" t="n">
        <v>0</v>
      </c>
      <c r="D265" s="0" t="n">
        <v>762</v>
      </c>
      <c r="E265" s="0" t="n">
        <v>74</v>
      </c>
      <c r="F265" s="0" t="n">
        <v>0</v>
      </c>
      <c r="G265" s="0" t="n">
        <v>869</v>
      </c>
      <c r="H265" s="0" t="n">
        <v>55</v>
      </c>
      <c r="I265" s="0" t="n">
        <v>0</v>
      </c>
      <c r="J265" s="0" t="n">
        <v>967</v>
      </c>
      <c r="K265" s="0" t="n">
        <v>62</v>
      </c>
    </row>
    <row r="266" customFormat="false" ht="13.8" hidden="false" customHeight="false" outlineLevel="0" collapsed="false">
      <c r="A266" s="8" t="s">
        <v>411</v>
      </c>
      <c r="B266" s="8" t="s">
        <v>68</v>
      </c>
    </row>
    <row r="267" customFormat="false" ht="13.8" hidden="false" customHeight="false" outlineLevel="0" collapsed="false">
      <c r="A267" s="8" t="s">
        <v>413</v>
      </c>
      <c r="B267" s="8" t="s">
        <v>47</v>
      </c>
      <c r="C267" s="0" t="n">
        <v>0</v>
      </c>
      <c r="D267" s="0" t="n">
        <v>505</v>
      </c>
      <c r="E267" s="0" t="n">
        <v>174</v>
      </c>
      <c r="F267" s="0" t="n">
        <v>0</v>
      </c>
      <c r="G267" s="0" t="n">
        <v>452</v>
      </c>
      <c r="H267" s="0" t="n">
        <v>7</v>
      </c>
      <c r="I267" s="0" t="n">
        <v>0</v>
      </c>
      <c r="J267" s="0" t="n">
        <v>259</v>
      </c>
      <c r="K267" s="0" t="n">
        <v>13</v>
      </c>
    </row>
    <row r="268" customFormat="false" ht="13.8" hidden="false" customHeight="false" outlineLevel="0" collapsed="false">
      <c r="A268" s="8" t="s">
        <v>414</v>
      </c>
      <c r="B268" s="8" t="s">
        <v>16</v>
      </c>
      <c r="F268" s="0" t="n">
        <v>135</v>
      </c>
      <c r="G268" s="0" t="n">
        <v>0</v>
      </c>
      <c r="H268" s="0" t="n">
        <v>68</v>
      </c>
      <c r="I268" s="0" t="n">
        <v>411</v>
      </c>
      <c r="J268" s="0" t="n">
        <v>0</v>
      </c>
      <c r="K268" s="0" t="n">
        <v>189</v>
      </c>
    </row>
    <row r="269" customFormat="false" ht="13.8" hidden="false" customHeight="false" outlineLevel="0" collapsed="false">
      <c r="A269" s="8" t="s">
        <v>416</v>
      </c>
      <c r="B269" s="8" t="s">
        <v>30</v>
      </c>
    </row>
    <row r="270" customFormat="false" ht="13.8" hidden="false" customHeight="false" outlineLevel="0" collapsed="false">
      <c r="A270" s="8" t="s">
        <v>417</v>
      </c>
      <c r="B270" s="8" t="s">
        <v>85</v>
      </c>
    </row>
    <row r="271" customFormat="false" ht="13.8" hidden="false" customHeight="false" outlineLevel="0" collapsed="false">
      <c r="A271" s="8" t="s">
        <v>419</v>
      </c>
      <c r="B271" s="8" t="s">
        <v>34</v>
      </c>
      <c r="C271" s="0" t="n">
        <v>0</v>
      </c>
      <c r="D271" s="0" t="n">
        <v>0</v>
      </c>
      <c r="E271" s="0" t="n">
        <v>12</v>
      </c>
    </row>
    <row r="272" customFormat="false" ht="13.8" hidden="false" customHeight="false" outlineLevel="0" collapsed="false">
      <c r="A272" s="8" t="s">
        <v>420</v>
      </c>
      <c r="B272" s="8" t="s">
        <v>34</v>
      </c>
    </row>
    <row r="273" customFormat="false" ht="13.8" hidden="false" customHeight="false" outlineLevel="0" collapsed="false">
      <c r="A273" s="8" t="s">
        <v>422</v>
      </c>
      <c r="B273" s="8" t="s">
        <v>68</v>
      </c>
    </row>
    <row r="274" customFormat="false" ht="13.8" hidden="false" customHeight="false" outlineLevel="0" collapsed="false">
      <c r="A274" s="8" t="s">
        <v>423</v>
      </c>
      <c r="B274" s="8" t="s">
        <v>16</v>
      </c>
    </row>
    <row r="275" customFormat="false" ht="13.8" hidden="false" customHeight="false" outlineLevel="0" collapsed="false">
      <c r="A275" s="8" t="s">
        <v>424</v>
      </c>
      <c r="B275" s="8" t="s">
        <v>37</v>
      </c>
    </row>
    <row r="276" customFormat="false" ht="13.8" hidden="false" customHeight="false" outlineLevel="0" collapsed="false">
      <c r="A276" s="8" t="s">
        <v>425</v>
      </c>
      <c r="B276" s="8" t="s">
        <v>55</v>
      </c>
      <c r="C276" s="0" t="n">
        <v>0</v>
      </c>
      <c r="D276" s="0" t="n">
        <v>323</v>
      </c>
      <c r="E276" s="0" t="n">
        <v>8</v>
      </c>
      <c r="F276" s="0" t="n">
        <v>0</v>
      </c>
      <c r="G276" s="0" t="n">
        <v>682</v>
      </c>
      <c r="H276" s="0" t="n">
        <v>23</v>
      </c>
      <c r="I276" s="0" t="n">
        <v>0</v>
      </c>
      <c r="J276" s="0" t="n">
        <v>740</v>
      </c>
      <c r="K276" s="0" t="n">
        <v>23</v>
      </c>
    </row>
    <row r="277" customFormat="false" ht="13.8" hidden="false" customHeight="false" outlineLevel="0" collapsed="false">
      <c r="A277" s="8" t="s">
        <v>426</v>
      </c>
      <c r="B277" s="8" t="s">
        <v>16</v>
      </c>
      <c r="I277" s="0" t="n">
        <v>12</v>
      </c>
      <c r="J277" s="0" t="n">
        <v>0</v>
      </c>
      <c r="K277" s="0" t="n">
        <v>13</v>
      </c>
    </row>
    <row r="278" customFormat="false" ht="13.8" hidden="false" customHeight="false" outlineLevel="0" collapsed="false">
      <c r="A278" s="8" t="s">
        <v>427</v>
      </c>
      <c r="B278" s="8" t="s">
        <v>24</v>
      </c>
      <c r="F278" s="0" t="n">
        <v>0</v>
      </c>
      <c r="G278" s="0" t="n">
        <v>19</v>
      </c>
      <c r="H278" s="0" t="n">
        <v>168</v>
      </c>
      <c r="I278" s="0" t="n">
        <v>0</v>
      </c>
      <c r="J278" s="0" t="n">
        <v>0</v>
      </c>
      <c r="K278" s="0" t="n">
        <v>45</v>
      </c>
    </row>
    <row r="279" customFormat="false" ht="13.8" hidden="false" customHeight="false" outlineLevel="0" collapsed="false">
      <c r="A279" s="8" t="s">
        <v>428</v>
      </c>
      <c r="B279" s="8" t="s">
        <v>85</v>
      </c>
      <c r="C279" s="0" t="n">
        <v>0</v>
      </c>
      <c r="D279" s="0" t="n">
        <v>134</v>
      </c>
      <c r="E279" s="0" t="n">
        <v>40</v>
      </c>
      <c r="F279" s="0" t="n">
        <v>0</v>
      </c>
      <c r="G279" s="0" t="n">
        <v>78</v>
      </c>
      <c r="H279" s="0" t="n">
        <v>12</v>
      </c>
      <c r="I279" s="0" t="n">
        <v>0</v>
      </c>
      <c r="J279" s="0" t="n">
        <v>23</v>
      </c>
      <c r="K279" s="0" t="n">
        <v>4</v>
      </c>
    </row>
    <row r="280" customFormat="false" ht="13.8" hidden="false" customHeight="false" outlineLevel="0" collapsed="false">
      <c r="A280" s="8" t="s">
        <v>429</v>
      </c>
      <c r="B280" s="8" t="s">
        <v>68</v>
      </c>
    </row>
    <row r="281" customFormat="false" ht="13.8" hidden="false" customHeight="false" outlineLevel="0" collapsed="false">
      <c r="A281" s="8" t="s">
        <v>431</v>
      </c>
      <c r="B281" s="8" t="s">
        <v>76</v>
      </c>
    </row>
    <row r="282" customFormat="false" ht="13.8" hidden="false" customHeight="false" outlineLevel="0" collapsed="false">
      <c r="A282" s="8" t="s">
        <v>432</v>
      </c>
      <c r="B282" s="8" t="s">
        <v>76</v>
      </c>
    </row>
    <row r="283" customFormat="false" ht="13.8" hidden="false" customHeight="false" outlineLevel="0" collapsed="false">
      <c r="A283" s="8" t="s">
        <v>433</v>
      </c>
      <c r="B283" s="8" t="s">
        <v>47</v>
      </c>
    </row>
    <row r="284" customFormat="false" ht="13.8" hidden="false" customHeight="false" outlineLevel="0" collapsed="false">
      <c r="A284" s="8" t="s">
        <v>434</v>
      </c>
      <c r="B284" s="8" t="s">
        <v>76</v>
      </c>
    </row>
    <row r="285" customFormat="false" ht="13.8" hidden="false" customHeight="false" outlineLevel="0" collapsed="false">
      <c r="A285" s="8" t="s">
        <v>435</v>
      </c>
      <c r="B285" s="8" t="s">
        <v>24</v>
      </c>
      <c r="C285" s="0" t="n">
        <v>0</v>
      </c>
      <c r="D285" s="0" t="n">
        <v>130</v>
      </c>
      <c r="E285" s="0" t="n">
        <v>142</v>
      </c>
      <c r="F285" s="0" t="n">
        <v>0</v>
      </c>
      <c r="G285" s="0" t="n">
        <v>11</v>
      </c>
      <c r="H285" s="0" t="n">
        <v>250</v>
      </c>
      <c r="I285" s="0" t="n">
        <v>0</v>
      </c>
      <c r="J285" s="0" t="n">
        <v>26</v>
      </c>
      <c r="K285" s="0" t="n">
        <v>153</v>
      </c>
    </row>
    <row r="286" customFormat="false" ht="13.8" hidden="false" customHeight="false" outlineLevel="0" collapsed="false">
      <c r="A286" s="8" t="s">
        <v>436</v>
      </c>
      <c r="B286" s="8" t="s">
        <v>34</v>
      </c>
      <c r="F286" s="0" t="n">
        <v>26</v>
      </c>
      <c r="G286" s="0" t="n">
        <v>0</v>
      </c>
      <c r="H286" s="0" t="n">
        <v>0</v>
      </c>
    </row>
    <row r="287" customFormat="false" ht="13.8" hidden="false" customHeight="false" outlineLevel="0" collapsed="false">
      <c r="A287" s="8" t="s">
        <v>438</v>
      </c>
      <c r="B287" s="8" t="s">
        <v>30</v>
      </c>
    </row>
    <row r="288" customFormat="false" ht="13.8" hidden="false" customHeight="false" outlineLevel="0" collapsed="false">
      <c r="A288" s="8" t="s">
        <v>439</v>
      </c>
      <c r="B288" s="8" t="s">
        <v>16</v>
      </c>
      <c r="F288" s="0" t="n">
        <v>18</v>
      </c>
      <c r="G288" s="0" t="n">
        <v>0</v>
      </c>
      <c r="H288" s="0" t="n">
        <v>3</v>
      </c>
    </row>
    <row r="289" customFormat="false" ht="13.8" hidden="false" customHeight="false" outlineLevel="0" collapsed="false">
      <c r="A289" s="8" t="s">
        <v>440</v>
      </c>
      <c r="B289" s="8" t="s">
        <v>34</v>
      </c>
      <c r="C289" s="0" t="n">
        <v>36</v>
      </c>
      <c r="D289" s="0" t="n">
        <v>0</v>
      </c>
      <c r="E289" s="0" t="n">
        <v>121</v>
      </c>
      <c r="F289" s="0" t="n">
        <v>22</v>
      </c>
      <c r="G289" s="0" t="n">
        <v>0</v>
      </c>
      <c r="H289" s="0" t="n">
        <v>19</v>
      </c>
      <c r="I289" s="0" t="n">
        <v>12</v>
      </c>
      <c r="J289" s="0" t="n">
        <v>0</v>
      </c>
      <c r="K289" s="0" t="n">
        <v>7</v>
      </c>
    </row>
    <row r="290" customFormat="false" ht="13.8" hidden="false" customHeight="false" outlineLevel="0" collapsed="false">
      <c r="A290" s="8" t="s">
        <v>441</v>
      </c>
      <c r="B290" s="8" t="s">
        <v>37</v>
      </c>
    </row>
    <row r="291" customFormat="false" ht="13.8" hidden="false" customHeight="false" outlineLevel="0" collapsed="false">
      <c r="A291" s="8" t="s">
        <v>442</v>
      </c>
      <c r="B291" s="8" t="s">
        <v>85</v>
      </c>
      <c r="C291" s="0" t="n">
        <v>0</v>
      </c>
      <c r="D291" s="0" t="n">
        <v>267</v>
      </c>
      <c r="E291" s="0" t="n">
        <v>61</v>
      </c>
      <c r="F291" s="0" t="n">
        <v>0</v>
      </c>
      <c r="G291" s="0" t="n">
        <v>630</v>
      </c>
      <c r="H291" s="0" t="n">
        <v>70</v>
      </c>
      <c r="I291" s="0" t="n">
        <v>0</v>
      </c>
      <c r="J291" s="0" t="n">
        <v>794</v>
      </c>
      <c r="K291" s="0" t="n">
        <v>76</v>
      </c>
    </row>
    <row r="292" customFormat="false" ht="13.8" hidden="false" customHeight="false" outlineLevel="0" collapsed="false">
      <c r="A292" s="8" t="s">
        <v>443</v>
      </c>
      <c r="B292" s="8" t="s">
        <v>76</v>
      </c>
    </row>
    <row r="293" customFormat="false" ht="13.8" hidden="false" customHeight="false" outlineLevel="0" collapsed="false">
      <c r="A293" s="8" t="s">
        <v>445</v>
      </c>
      <c r="B293" s="8" t="s">
        <v>47</v>
      </c>
    </row>
    <row r="294" customFormat="false" ht="13.8" hidden="false" customHeight="false" outlineLevel="0" collapsed="false">
      <c r="A294" s="8" t="s">
        <v>446</v>
      </c>
      <c r="B294" s="8" t="s">
        <v>80</v>
      </c>
      <c r="C294" s="0" t="n">
        <v>1</v>
      </c>
      <c r="D294" s="0" t="n">
        <v>0</v>
      </c>
      <c r="E294" s="0" t="n">
        <v>11</v>
      </c>
      <c r="F294" s="0" t="n">
        <v>1120</v>
      </c>
      <c r="G294" s="0" t="n">
        <v>0</v>
      </c>
      <c r="H294" s="0" t="n">
        <v>0</v>
      </c>
      <c r="I294" s="0" t="n">
        <v>560</v>
      </c>
      <c r="J294" s="0" t="n">
        <v>0</v>
      </c>
      <c r="K294" s="0" t="n">
        <v>28</v>
      </c>
    </row>
    <row r="295" customFormat="false" ht="13.8" hidden="false" customHeight="false" outlineLevel="0" collapsed="false">
      <c r="A295" s="8" t="s">
        <v>447</v>
      </c>
      <c r="B295" s="8" t="s">
        <v>40</v>
      </c>
    </row>
    <row r="296" customFormat="false" ht="13.8" hidden="false" customHeight="false" outlineLevel="0" collapsed="false">
      <c r="A296" s="8" t="s">
        <v>449</v>
      </c>
      <c r="B296" s="8" t="s">
        <v>13</v>
      </c>
    </row>
    <row r="297" customFormat="false" ht="13.8" hidden="false" customHeight="false" outlineLevel="0" collapsed="false">
      <c r="A297" s="8" t="s">
        <v>450</v>
      </c>
      <c r="B297" s="8" t="s">
        <v>24</v>
      </c>
      <c r="C297" s="0" t="n">
        <v>0</v>
      </c>
      <c r="D297" s="0" t="n">
        <v>620</v>
      </c>
      <c r="E297" s="0" t="n">
        <v>41</v>
      </c>
      <c r="I297" s="0" t="n">
        <v>0</v>
      </c>
      <c r="J297" s="0" t="n">
        <v>209</v>
      </c>
      <c r="K297" s="0" t="n">
        <v>26</v>
      </c>
    </row>
    <row r="298" customFormat="false" ht="13.8" hidden="false" customHeight="false" outlineLevel="0" collapsed="false">
      <c r="A298" s="8" t="s">
        <v>451</v>
      </c>
      <c r="B298" s="8" t="s">
        <v>19</v>
      </c>
      <c r="C298" s="0" t="n">
        <v>0</v>
      </c>
      <c r="D298" s="0" t="n">
        <v>150</v>
      </c>
      <c r="E298" s="0" t="n">
        <v>128</v>
      </c>
      <c r="F298" s="0" t="n">
        <v>0</v>
      </c>
      <c r="G298" s="0" t="n">
        <v>28</v>
      </c>
      <c r="H298" s="0" t="n">
        <v>330</v>
      </c>
      <c r="I298" s="0" t="n">
        <v>0</v>
      </c>
      <c r="J298" s="0" t="n">
        <v>475</v>
      </c>
      <c r="K298" s="0" t="n">
        <v>22</v>
      </c>
    </row>
    <row r="299" customFormat="false" ht="13.8" hidden="false" customHeight="false" outlineLevel="0" collapsed="false">
      <c r="A299" s="8" t="s">
        <v>452</v>
      </c>
      <c r="B299" s="8" t="s">
        <v>55</v>
      </c>
      <c r="C299" s="0" t="n">
        <v>0</v>
      </c>
      <c r="D299" s="0" t="n">
        <v>449</v>
      </c>
      <c r="E299" s="0" t="n">
        <v>47</v>
      </c>
      <c r="F299" s="0" t="n">
        <v>0</v>
      </c>
      <c r="G299" s="0" t="n">
        <v>308</v>
      </c>
      <c r="H299" s="0" t="n">
        <v>46</v>
      </c>
      <c r="I299" s="0" t="n">
        <v>0</v>
      </c>
      <c r="J299" s="0" t="n">
        <v>380</v>
      </c>
      <c r="K299" s="0" t="n">
        <v>62</v>
      </c>
    </row>
    <row r="300" customFormat="false" ht="13.8" hidden="false" customHeight="false" outlineLevel="0" collapsed="false">
      <c r="A300" s="8" t="s">
        <v>453</v>
      </c>
      <c r="B300" s="8" t="s">
        <v>19</v>
      </c>
    </row>
    <row r="301" customFormat="false" ht="13.8" hidden="false" customHeight="false" outlineLevel="0" collapsed="false">
      <c r="A301" s="8" t="s">
        <v>454</v>
      </c>
      <c r="B301" s="8" t="s">
        <v>24</v>
      </c>
      <c r="C301" s="0" t="n">
        <v>0</v>
      </c>
      <c r="D301" s="0" t="n">
        <v>30</v>
      </c>
      <c r="E301" s="0" t="n">
        <v>184</v>
      </c>
      <c r="F301" s="0" t="n">
        <v>5</v>
      </c>
      <c r="G301" s="0" t="n">
        <v>23</v>
      </c>
      <c r="H301" s="0" t="n">
        <v>293</v>
      </c>
    </row>
    <row r="302" customFormat="false" ht="13.8" hidden="false" customHeight="false" outlineLevel="0" collapsed="false">
      <c r="A302" s="8" t="s">
        <v>456</v>
      </c>
      <c r="B302" s="8" t="s">
        <v>80</v>
      </c>
      <c r="C302" s="0" t="n">
        <v>551</v>
      </c>
      <c r="D302" s="0" t="n">
        <v>0</v>
      </c>
      <c r="E302" s="0" t="n">
        <v>0</v>
      </c>
      <c r="I302" s="0" t="n">
        <v>259</v>
      </c>
      <c r="J302" s="0" t="n">
        <v>0</v>
      </c>
      <c r="K302" s="0" t="n">
        <v>3</v>
      </c>
    </row>
    <row r="303" customFormat="false" ht="13.8" hidden="false" customHeight="false" outlineLevel="0" collapsed="false">
      <c r="A303" s="8" t="s">
        <v>457</v>
      </c>
      <c r="B303" s="8" t="s">
        <v>27</v>
      </c>
    </row>
    <row r="304" customFormat="false" ht="13.8" hidden="false" customHeight="false" outlineLevel="0" collapsed="false">
      <c r="A304" s="8" t="s">
        <v>458</v>
      </c>
      <c r="B304" s="8" t="s">
        <v>76</v>
      </c>
    </row>
    <row r="305" customFormat="false" ht="13.8" hidden="false" customHeight="false" outlineLevel="0" collapsed="false">
      <c r="A305" s="8" t="s">
        <v>459</v>
      </c>
      <c r="B305" s="8" t="s">
        <v>68</v>
      </c>
      <c r="C305" s="0" t="n">
        <v>0</v>
      </c>
      <c r="D305" s="0" t="n">
        <v>0</v>
      </c>
      <c r="E305" s="0" t="n">
        <v>5</v>
      </c>
    </row>
    <row r="306" customFormat="false" ht="13.8" hidden="false" customHeight="false" outlineLevel="0" collapsed="false">
      <c r="A306" s="8" t="s">
        <v>460</v>
      </c>
      <c r="B306" s="8" t="s">
        <v>30</v>
      </c>
      <c r="C306" s="0" t="n">
        <v>0</v>
      </c>
      <c r="D306" s="0" t="n">
        <v>102</v>
      </c>
      <c r="E306" s="0" t="n">
        <v>249</v>
      </c>
      <c r="F306" s="0" t="n">
        <v>0</v>
      </c>
      <c r="G306" s="0" t="n">
        <v>418</v>
      </c>
      <c r="H306" s="0" t="n">
        <v>263</v>
      </c>
      <c r="I306" s="0" t="n">
        <v>0</v>
      </c>
      <c r="J306" s="0" t="n">
        <v>196</v>
      </c>
      <c r="K306" s="0" t="n">
        <v>181</v>
      </c>
    </row>
    <row r="307" customFormat="false" ht="13.8" hidden="false" customHeight="false" outlineLevel="0" collapsed="false">
      <c r="A307" s="8" t="s">
        <v>461</v>
      </c>
      <c r="B307" s="8" t="s">
        <v>47</v>
      </c>
    </row>
    <row r="308" customFormat="false" ht="13.8" hidden="false" customHeight="false" outlineLevel="0" collapsed="false">
      <c r="A308" s="8" t="s">
        <v>462</v>
      </c>
      <c r="B308" s="8" t="s">
        <v>47</v>
      </c>
    </row>
    <row r="309" customFormat="false" ht="13.8" hidden="false" customHeight="false" outlineLevel="0" collapsed="false">
      <c r="A309" s="8" t="s">
        <v>463</v>
      </c>
      <c r="B309" s="8" t="s">
        <v>30</v>
      </c>
      <c r="C309" s="0" t="n">
        <v>0</v>
      </c>
      <c r="D309" s="0" t="n">
        <v>3</v>
      </c>
      <c r="E309" s="0" t="n">
        <v>85</v>
      </c>
      <c r="F309" s="0" t="n">
        <v>0</v>
      </c>
      <c r="G309" s="0" t="n">
        <v>0</v>
      </c>
      <c r="H309" s="0" t="n">
        <v>41</v>
      </c>
      <c r="I309" s="0" t="n">
        <v>0</v>
      </c>
      <c r="J309" s="0" t="n">
        <v>26</v>
      </c>
      <c r="K309" s="0" t="n">
        <v>21</v>
      </c>
    </row>
    <row r="310" customFormat="false" ht="13.8" hidden="false" customHeight="false" outlineLevel="0" collapsed="false">
      <c r="A310" s="8" t="s">
        <v>464</v>
      </c>
      <c r="B310" s="8" t="s">
        <v>34</v>
      </c>
    </row>
    <row r="311" customFormat="false" ht="13.8" hidden="false" customHeight="false" outlineLevel="0" collapsed="false">
      <c r="A311" s="8" t="s">
        <v>465</v>
      </c>
      <c r="B311" s="8" t="s">
        <v>34</v>
      </c>
    </row>
    <row r="312" customFormat="false" ht="13.8" hidden="false" customHeight="false" outlineLevel="0" collapsed="false">
      <c r="A312" s="8" t="s">
        <v>466</v>
      </c>
      <c r="B312" s="8" t="s">
        <v>24</v>
      </c>
      <c r="C312" s="0" t="n">
        <v>0</v>
      </c>
      <c r="D312" s="0" t="n">
        <v>14</v>
      </c>
      <c r="E312" s="0" t="n">
        <v>44</v>
      </c>
    </row>
    <row r="313" customFormat="false" ht="13.8" hidden="false" customHeight="false" outlineLevel="0" collapsed="false">
      <c r="A313" s="8" t="s">
        <v>467</v>
      </c>
      <c r="B313" s="8" t="s">
        <v>85</v>
      </c>
    </row>
    <row r="314" customFormat="false" ht="13.8" hidden="false" customHeight="false" outlineLevel="0" collapsed="false">
      <c r="A314" s="8" t="s">
        <v>468</v>
      </c>
      <c r="B314" s="8" t="s">
        <v>37</v>
      </c>
    </row>
    <row r="315" customFormat="false" ht="13.8" hidden="false" customHeight="false" outlineLevel="0" collapsed="false">
      <c r="A315" s="8" t="s">
        <v>469</v>
      </c>
      <c r="B315" s="8" t="s">
        <v>19</v>
      </c>
    </row>
    <row r="316" customFormat="false" ht="13.8" hidden="false" customHeight="false" outlineLevel="0" collapsed="false">
      <c r="A316" s="8" t="s">
        <v>470</v>
      </c>
      <c r="B316" s="8" t="s">
        <v>68</v>
      </c>
    </row>
    <row r="317" customFormat="false" ht="13.8" hidden="false" customHeight="false" outlineLevel="0" collapsed="false">
      <c r="A317" s="8" t="s">
        <v>471</v>
      </c>
      <c r="B317" s="8" t="s">
        <v>34</v>
      </c>
    </row>
    <row r="318" customFormat="false" ht="13.8" hidden="false" customHeight="false" outlineLevel="0" collapsed="false">
      <c r="A318" s="8" t="s">
        <v>472</v>
      </c>
      <c r="B318" s="8" t="s">
        <v>68</v>
      </c>
    </row>
    <row r="319" customFormat="false" ht="13.8" hidden="false" customHeight="false" outlineLevel="0" collapsed="false">
      <c r="A319" s="8" t="s">
        <v>473</v>
      </c>
      <c r="B319" s="8" t="s">
        <v>47</v>
      </c>
      <c r="C319" s="0" t="n">
        <v>0</v>
      </c>
      <c r="D319" s="0" t="n">
        <v>0</v>
      </c>
      <c r="E319" s="0" t="n">
        <v>3</v>
      </c>
      <c r="F319" s="0" t="n">
        <v>0</v>
      </c>
      <c r="G319" s="0" t="n">
        <v>244</v>
      </c>
      <c r="H319" s="0" t="n">
        <v>59</v>
      </c>
    </row>
    <row r="320" customFormat="false" ht="13.8" hidden="false" customHeight="false" outlineLevel="0" collapsed="false">
      <c r="A320" s="8" t="s">
        <v>474</v>
      </c>
      <c r="B320" s="8" t="s">
        <v>47</v>
      </c>
      <c r="F320" s="0" t="n">
        <v>0</v>
      </c>
      <c r="G320" s="0" t="n">
        <v>11</v>
      </c>
      <c r="H320" s="0" t="n">
        <v>111</v>
      </c>
    </row>
    <row r="321" customFormat="false" ht="13.8" hidden="false" customHeight="false" outlineLevel="0" collapsed="false">
      <c r="A321" s="8" t="s">
        <v>475</v>
      </c>
      <c r="B321" s="8" t="s">
        <v>34</v>
      </c>
      <c r="C321" s="0" t="n">
        <v>282</v>
      </c>
      <c r="D321" s="0" t="n">
        <v>0</v>
      </c>
      <c r="E321" s="0" t="n">
        <v>36</v>
      </c>
      <c r="F321" s="0" t="n">
        <v>300</v>
      </c>
      <c r="G321" s="0" t="n">
        <v>0</v>
      </c>
      <c r="H321" s="0" t="n">
        <v>1</v>
      </c>
      <c r="I321" s="0" t="n">
        <v>62</v>
      </c>
      <c r="J321" s="0" t="n">
        <v>0</v>
      </c>
      <c r="K321" s="0" t="n">
        <v>9</v>
      </c>
    </row>
    <row r="322" customFormat="false" ht="13.8" hidden="false" customHeight="false" outlineLevel="0" collapsed="false">
      <c r="A322" s="8" t="s">
        <v>476</v>
      </c>
      <c r="B322" s="8" t="s">
        <v>40</v>
      </c>
    </row>
    <row r="323" customFormat="false" ht="13.8" hidden="false" customHeight="false" outlineLevel="0" collapsed="false">
      <c r="A323" s="8" t="s">
        <v>478</v>
      </c>
      <c r="B323" s="8" t="s">
        <v>68</v>
      </c>
      <c r="C323" s="0" t="n">
        <v>125</v>
      </c>
      <c r="D323" s="0" t="n">
        <v>0</v>
      </c>
      <c r="E323" s="0" t="n">
        <v>42</v>
      </c>
      <c r="F323" s="0" t="n">
        <v>296</v>
      </c>
      <c r="G323" s="0" t="n">
        <v>0</v>
      </c>
      <c r="H323" s="0" t="n">
        <v>19</v>
      </c>
      <c r="I323" s="0" t="n">
        <v>361</v>
      </c>
      <c r="J323" s="0" t="n">
        <v>0</v>
      </c>
      <c r="K323" s="0" t="n">
        <v>24</v>
      </c>
    </row>
    <row r="324" customFormat="false" ht="13.8" hidden="false" customHeight="false" outlineLevel="0" collapsed="false">
      <c r="A324" s="8" t="s">
        <v>479</v>
      </c>
      <c r="B324" s="8" t="s">
        <v>34</v>
      </c>
    </row>
    <row r="325" customFormat="false" ht="13.8" hidden="false" customHeight="false" outlineLevel="0" collapsed="false">
      <c r="A325" s="8" t="s">
        <v>481</v>
      </c>
      <c r="B325" s="8" t="s">
        <v>68</v>
      </c>
    </row>
    <row r="326" customFormat="false" ht="13.8" hidden="false" customHeight="false" outlineLevel="0" collapsed="false">
      <c r="A326" s="8" t="s">
        <v>483</v>
      </c>
      <c r="B326" s="8" t="s">
        <v>24</v>
      </c>
      <c r="C326" s="0" t="n">
        <v>0</v>
      </c>
      <c r="D326" s="0" t="n">
        <v>260</v>
      </c>
      <c r="E326" s="0" t="n">
        <v>212</v>
      </c>
      <c r="F326" s="0" t="n">
        <v>0</v>
      </c>
      <c r="G326" s="0" t="n">
        <v>559</v>
      </c>
      <c r="H326" s="0" t="n">
        <v>109</v>
      </c>
      <c r="I326" s="0" t="n">
        <v>0</v>
      </c>
      <c r="J326" s="0" t="n">
        <v>507</v>
      </c>
      <c r="K326" s="0" t="n">
        <v>210</v>
      </c>
    </row>
    <row r="327" customFormat="false" ht="13.8" hidden="false" customHeight="false" outlineLevel="0" collapsed="false">
      <c r="A327" s="8" t="s">
        <v>484</v>
      </c>
      <c r="B327" s="8" t="s">
        <v>80</v>
      </c>
    </row>
    <row r="328" customFormat="false" ht="13.8" hidden="false" customHeight="false" outlineLevel="0" collapsed="false">
      <c r="A328" s="8" t="s">
        <v>485</v>
      </c>
      <c r="B328" s="8" t="s">
        <v>76</v>
      </c>
    </row>
    <row r="329" customFormat="false" ht="13.8" hidden="false" customHeight="false" outlineLevel="0" collapsed="false">
      <c r="A329" s="8" t="s">
        <v>486</v>
      </c>
      <c r="B329" s="8" t="s">
        <v>47</v>
      </c>
      <c r="C329" s="0" t="n">
        <v>0</v>
      </c>
      <c r="D329" s="0" t="n">
        <v>300</v>
      </c>
      <c r="E329" s="0" t="n">
        <v>187</v>
      </c>
      <c r="F329" s="0" t="n">
        <v>0</v>
      </c>
      <c r="G329" s="0" t="n">
        <v>424</v>
      </c>
      <c r="H329" s="0" t="n">
        <v>47</v>
      </c>
    </row>
    <row r="330" customFormat="false" ht="13.8" hidden="false" customHeight="false" outlineLevel="0" collapsed="false">
      <c r="A330" s="8" t="s">
        <v>487</v>
      </c>
      <c r="B330" s="8" t="s">
        <v>27</v>
      </c>
      <c r="C330" s="0" t="n">
        <v>145</v>
      </c>
      <c r="D330" s="0" t="n">
        <v>0</v>
      </c>
      <c r="E330" s="0" t="n">
        <v>273</v>
      </c>
      <c r="F330" s="0" t="n">
        <v>190</v>
      </c>
      <c r="G330" s="0" t="n">
        <v>0</v>
      </c>
      <c r="H330" s="0" t="n">
        <v>85</v>
      </c>
      <c r="I330" s="0" t="n">
        <v>94</v>
      </c>
      <c r="J330" s="0" t="n">
        <v>0</v>
      </c>
      <c r="K330" s="0" t="n">
        <v>1</v>
      </c>
    </row>
    <row r="331" customFormat="false" ht="13.8" hidden="false" customHeight="false" outlineLevel="0" collapsed="false">
      <c r="A331" s="8" t="s">
        <v>488</v>
      </c>
      <c r="B331" s="8" t="s">
        <v>34</v>
      </c>
    </row>
    <row r="332" customFormat="false" ht="13.8" hidden="false" customHeight="false" outlineLevel="0" collapsed="false">
      <c r="A332" s="8" t="s">
        <v>489</v>
      </c>
      <c r="B332" s="8" t="s">
        <v>76</v>
      </c>
    </row>
    <row r="333" customFormat="false" ht="13.8" hidden="false" customHeight="false" outlineLevel="0" collapsed="false">
      <c r="A333" s="8" t="s">
        <v>490</v>
      </c>
      <c r="B333" s="8" t="s">
        <v>76</v>
      </c>
      <c r="C333" s="0" t="n">
        <v>1090</v>
      </c>
      <c r="D333" s="0" t="n">
        <v>0</v>
      </c>
      <c r="E333" s="0" t="n">
        <v>0</v>
      </c>
      <c r="F333" s="0" t="n">
        <v>1119</v>
      </c>
      <c r="G333" s="0" t="n">
        <v>0</v>
      </c>
      <c r="H333" s="0" t="n">
        <v>0</v>
      </c>
      <c r="I333" s="0" t="n">
        <v>790</v>
      </c>
      <c r="J333" s="0" t="n">
        <v>0</v>
      </c>
      <c r="K333" s="0" t="n">
        <v>0</v>
      </c>
    </row>
    <row r="334" customFormat="false" ht="13.8" hidden="false" customHeight="false" outlineLevel="0" collapsed="false">
      <c r="A334" s="8" t="s">
        <v>491</v>
      </c>
      <c r="B334" s="8" t="s">
        <v>34</v>
      </c>
    </row>
    <row r="335" customFormat="false" ht="13.8" hidden="false" customHeight="false" outlineLevel="0" collapsed="false">
      <c r="A335" s="8" t="s">
        <v>492</v>
      </c>
      <c r="B335" s="8" t="s">
        <v>85</v>
      </c>
    </row>
    <row r="336" customFormat="false" ht="13.8" hidden="false" customHeight="false" outlineLevel="0" collapsed="false">
      <c r="A336" s="8" t="s">
        <v>493</v>
      </c>
      <c r="B336" s="8" t="s">
        <v>16</v>
      </c>
    </row>
    <row r="337" customFormat="false" ht="13.8" hidden="false" customHeight="false" outlineLevel="0" collapsed="false">
      <c r="A337" s="8" t="s">
        <v>495</v>
      </c>
      <c r="B337" s="8" t="s">
        <v>55</v>
      </c>
    </row>
    <row r="338" customFormat="false" ht="13.8" hidden="false" customHeight="false" outlineLevel="0" collapsed="false">
      <c r="A338" s="8" t="s">
        <v>496</v>
      </c>
      <c r="B338" s="8" t="s">
        <v>30</v>
      </c>
      <c r="C338" s="0" t="n">
        <v>0</v>
      </c>
      <c r="D338" s="0" t="n">
        <v>129</v>
      </c>
      <c r="E338" s="0" t="n">
        <v>29</v>
      </c>
    </row>
    <row r="339" customFormat="false" ht="13.8" hidden="false" customHeight="false" outlineLevel="0" collapsed="false">
      <c r="A339" s="8" t="s">
        <v>497</v>
      </c>
      <c r="B339" s="8" t="s">
        <v>24</v>
      </c>
    </row>
    <row r="340" customFormat="false" ht="13.8" hidden="false" customHeight="false" outlineLevel="0" collapsed="false">
      <c r="A340" s="8" t="s">
        <v>498</v>
      </c>
      <c r="B340" s="8" t="s">
        <v>13</v>
      </c>
      <c r="C340" s="0" t="n">
        <v>519</v>
      </c>
      <c r="D340" s="0" t="n">
        <v>0</v>
      </c>
      <c r="E340" s="0" t="n">
        <v>62</v>
      </c>
      <c r="F340" s="0" t="n">
        <v>0</v>
      </c>
      <c r="G340" s="0" t="n">
        <v>0</v>
      </c>
      <c r="H340" s="0" t="n">
        <v>1</v>
      </c>
    </row>
    <row r="341" customFormat="false" ht="13.8" hidden="false" customHeight="false" outlineLevel="0" collapsed="false">
      <c r="A341" s="8" t="s">
        <v>499</v>
      </c>
      <c r="B341" s="8" t="s">
        <v>34</v>
      </c>
      <c r="C341" s="0" t="n">
        <v>735</v>
      </c>
      <c r="D341" s="0" t="n">
        <v>0</v>
      </c>
      <c r="E341" s="0" t="n">
        <v>77</v>
      </c>
      <c r="F341" s="0" t="n">
        <v>781</v>
      </c>
      <c r="G341" s="0" t="n">
        <v>0</v>
      </c>
      <c r="H341" s="0" t="n">
        <v>66</v>
      </c>
      <c r="I341" s="0" t="n">
        <v>670</v>
      </c>
      <c r="J341" s="0" t="n">
        <v>0</v>
      </c>
      <c r="K341" s="0" t="n">
        <v>76</v>
      </c>
    </row>
    <row r="342" customFormat="false" ht="13.8" hidden="false" customHeight="false" outlineLevel="0" collapsed="false">
      <c r="A342" s="8" t="s">
        <v>500</v>
      </c>
      <c r="B342" s="8" t="s">
        <v>68</v>
      </c>
      <c r="C342" s="0" t="n">
        <v>530</v>
      </c>
      <c r="D342" s="0" t="n">
        <v>0</v>
      </c>
      <c r="E342" s="0" t="n">
        <v>37</v>
      </c>
      <c r="F342" s="0" t="n">
        <v>395</v>
      </c>
      <c r="G342" s="0" t="n">
        <v>0</v>
      </c>
      <c r="H342" s="0" t="n">
        <v>28</v>
      </c>
      <c r="I342" s="0" t="n">
        <v>1031</v>
      </c>
      <c r="J342" s="0" t="n">
        <v>0</v>
      </c>
      <c r="K342" s="0" t="n">
        <v>94</v>
      </c>
    </row>
    <row r="343" customFormat="false" ht="13.8" hidden="false" customHeight="false" outlineLevel="0" collapsed="false">
      <c r="A343" s="8" t="s">
        <v>501</v>
      </c>
      <c r="B343" s="8" t="s">
        <v>30</v>
      </c>
      <c r="C343" s="0" t="n">
        <v>0</v>
      </c>
      <c r="D343" s="0" t="n">
        <v>719</v>
      </c>
      <c r="E343" s="0" t="n">
        <v>177</v>
      </c>
      <c r="F343" s="0" t="n">
        <v>0</v>
      </c>
      <c r="G343" s="0" t="n">
        <v>615</v>
      </c>
      <c r="H343" s="0" t="n">
        <v>170</v>
      </c>
      <c r="I343" s="0" t="n">
        <v>0</v>
      </c>
      <c r="J343" s="0" t="n">
        <v>595</v>
      </c>
      <c r="K343" s="0" t="n">
        <v>84</v>
      </c>
    </row>
    <row r="344" customFormat="false" ht="13.8" hidden="false" customHeight="false" outlineLevel="0" collapsed="false">
      <c r="A344" s="8" t="s">
        <v>503</v>
      </c>
      <c r="B344" s="8" t="s">
        <v>504</v>
      </c>
    </row>
    <row r="345" customFormat="false" ht="13.8" hidden="false" customHeight="false" outlineLevel="0" collapsed="false">
      <c r="A345" s="8" t="s">
        <v>505</v>
      </c>
      <c r="B345" s="8" t="s">
        <v>30</v>
      </c>
    </row>
    <row r="346" customFormat="false" ht="13.8" hidden="false" customHeight="false" outlineLevel="0" collapsed="false">
      <c r="A346" s="8" t="s">
        <v>506</v>
      </c>
      <c r="B346" s="8" t="s">
        <v>37</v>
      </c>
    </row>
    <row r="347" customFormat="false" ht="13.8" hidden="false" customHeight="false" outlineLevel="0" collapsed="false">
      <c r="A347" s="8" t="s">
        <v>508</v>
      </c>
      <c r="B347" s="8" t="s">
        <v>34</v>
      </c>
    </row>
    <row r="348" customFormat="false" ht="13.8" hidden="false" customHeight="false" outlineLevel="0" collapsed="false">
      <c r="A348" s="8" t="s">
        <v>509</v>
      </c>
      <c r="B348" s="8" t="s">
        <v>13</v>
      </c>
    </row>
    <row r="349" customFormat="false" ht="13.8" hidden="false" customHeight="false" outlineLevel="0" collapsed="false">
      <c r="A349" s="8" t="s">
        <v>510</v>
      </c>
      <c r="B349" s="8" t="s">
        <v>40</v>
      </c>
      <c r="C349" s="0" t="n">
        <v>393</v>
      </c>
      <c r="D349" s="0" t="n">
        <v>0</v>
      </c>
      <c r="E349" s="0" t="n">
        <v>20</v>
      </c>
      <c r="F349" s="0" t="n">
        <v>41</v>
      </c>
      <c r="G349" s="0" t="n">
        <v>0</v>
      </c>
      <c r="H349" s="0" t="n">
        <v>93</v>
      </c>
      <c r="I349" s="0" t="n">
        <v>464</v>
      </c>
      <c r="J349" s="0" t="n">
        <v>0</v>
      </c>
      <c r="K349" s="0" t="n">
        <v>166</v>
      </c>
    </row>
    <row r="350" customFormat="false" ht="13.8" hidden="false" customHeight="false" outlineLevel="0" collapsed="false">
      <c r="A350" s="8" t="s">
        <v>511</v>
      </c>
      <c r="B350" s="8" t="s">
        <v>40</v>
      </c>
    </row>
    <row r="351" customFormat="false" ht="13.8" hidden="false" customHeight="false" outlineLevel="0" collapsed="false">
      <c r="A351" s="8" t="s">
        <v>513</v>
      </c>
      <c r="B351" s="8" t="s">
        <v>34</v>
      </c>
    </row>
    <row r="352" customFormat="false" ht="13.8" hidden="false" customHeight="false" outlineLevel="0" collapsed="false">
      <c r="A352" s="8" t="s">
        <v>514</v>
      </c>
      <c r="B352" s="8" t="s">
        <v>40</v>
      </c>
      <c r="C352" s="0" t="n">
        <v>158</v>
      </c>
      <c r="D352" s="0" t="n">
        <v>0</v>
      </c>
      <c r="E352" s="0" t="n">
        <v>60</v>
      </c>
      <c r="F352" s="0" t="n">
        <v>581</v>
      </c>
      <c r="G352" s="0" t="n">
        <v>0</v>
      </c>
      <c r="H352" s="0" t="n">
        <v>17</v>
      </c>
      <c r="I352" s="0" t="n">
        <v>507</v>
      </c>
      <c r="J352" s="0" t="n">
        <v>0</v>
      </c>
      <c r="K352" s="0" t="n">
        <v>0</v>
      </c>
    </row>
    <row r="353" customFormat="false" ht="13.8" hidden="false" customHeight="false" outlineLevel="0" collapsed="false">
      <c r="A353" s="8" t="s">
        <v>515</v>
      </c>
      <c r="B353" s="8" t="s">
        <v>16</v>
      </c>
    </row>
    <row r="354" customFormat="false" ht="13.8" hidden="false" customHeight="false" outlineLevel="0" collapsed="false">
      <c r="A354" s="8" t="s">
        <v>517</v>
      </c>
      <c r="B354" s="8" t="s">
        <v>16</v>
      </c>
      <c r="F354" s="0" t="n">
        <v>234</v>
      </c>
      <c r="G354" s="0" t="n">
        <v>0</v>
      </c>
      <c r="H354" s="0" t="n">
        <v>4</v>
      </c>
      <c r="I354" s="0" t="n">
        <v>321</v>
      </c>
      <c r="J354" s="0" t="n">
        <v>0</v>
      </c>
      <c r="K354" s="0" t="n">
        <v>27</v>
      </c>
    </row>
    <row r="355" customFormat="false" ht="13.8" hidden="false" customHeight="false" outlineLevel="0" collapsed="false">
      <c r="A355" s="8" t="s">
        <v>518</v>
      </c>
      <c r="B355" s="8" t="s">
        <v>19</v>
      </c>
    </row>
    <row r="356" customFormat="false" ht="13.8" hidden="false" customHeight="false" outlineLevel="0" collapsed="false">
      <c r="A356" s="8" t="s">
        <v>519</v>
      </c>
      <c r="B356" s="8" t="s">
        <v>85</v>
      </c>
    </row>
    <row r="357" customFormat="false" ht="13.8" hidden="false" customHeight="false" outlineLevel="0" collapsed="false">
      <c r="A357" s="8" t="s">
        <v>520</v>
      </c>
      <c r="B357" s="8" t="s">
        <v>47</v>
      </c>
    </row>
    <row r="358" customFormat="false" ht="13.8" hidden="false" customHeight="false" outlineLevel="0" collapsed="false">
      <c r="A358" s="8" t="s">
        <v>521</v>
      </c>
      <c r="B358" s="8" t="s">
        <v>13</v>
      </c>
      <c r="C358" s="0" t="n">
        <v>396</v>
      </c>
      <c r="D358" s="0" t="n">
        <v>0</v>
      </c>
      <c r="E358" s="0" t="n">
        <v>13</v>
      </c>
      <c r="F358" s="0" t="n">
        <v>18</v>
      </c>
      <c r="G358" s="0" t="n">
        <v>0</v>
      </c>
      <c r="H358" s="0" t="n">
        <v>1</v>
      </c>
    </row>
    <row r="359" customFormat="false" ht="13.8" hidden="false" customHeight="false" outlineLevel="0" collapsed="false">
      <c r="A359" s="8" t="s">
        <v>522</v>
      </c>
      <c r="B359" s="8" t="s">
        <v>30</v>
      </c>
    </row>
    <row r="360" customFormat="false" ht="13.8" hidden="false" customHeight="false" outlineLevel="0" collapsed="false">
      <c r="A360" s="8" t="s">
        <v>523</v>
      </c>
      <c r="B360" s="8" t="s">
        <v>40</v>
      </c>
      <c r="C360" s="0" t="n">
        <v>392</v>
      </c>
      <c r="D360" s="0" t="n">
        <v>0</v>
      </c>
      <c r="E360" s="0" t="n">
        <v>88</v>
      </c>
      <c r="F360" s="0" t="n">
        <v>247</v>
      </c>
      <c r="G360" s="0" t="n">
        <v>0</v>
      </c>
      <c r="H360" s="0" t="n">
        <v>0</v>
      </c>
    </row>
    <row r="361" customFormat="false" ht="13.8" hidden="false" customHeight="false" outlineLevel="0" collapsed="false">
      <c r="A361" s="8" t="s">
        <v>525</v>
      </c>
      <c r="B361" s="8" t="s">
        <v>68</v>
      </c>
    </row>
    <row r="362" customFormat="false" ht="13.8" hidden="false" customHeight="false" outlineLevel="0" collapsed="false">
      <c r="A362" s="8" t="s">
        <v>526</v>
      </c>
      <c r="B362" s="8" t="s">
        <v>37</v>
      </c>
      <c r="F362" s="0" t="n">
        <v>0</v>
      </c>
      <c r="G362" s="0" t="n">
        <v>0</v>
      </c>
      <c r="H362" s="0" t="n">
        <v>13</v>
      </c>
      <c r="I362" s="0" t="n">
        <v>0</v>
      </c>
      <c r="J362" s="0" t="n">
        <v>120</v>
      </c>
      <c r="K362" s="0" t="n">
        <v>190</v>
      </c>
    </row>
    <row r="363" customFormat="false" ht="13.8" hidden="false" customHeight="false" outlineLevel="0" collapsed="false">
      <c r="A363" s="8" t="s">
        <v>527</v>
      </c>
      <c r="B363" s="8" t="s">
        <v>55</v>
      </c>
    </row>
    <row r="364" customFormat="false" ht="13.8" hidden="false" customHeight="false" outlineLevel="0" collapsed="false">
      <c r="A364" s="8" t="s">
        <v>528</v>
      </c>
      <c r="B364" s="8" t="s">
        <v>76</v>
      </c>
    </row>
    <row r="365" customFormat="false" ht="13.8" hidden="false" customHeight="false" outlineLevel="0" collapsed="false">
      <c r="A365" s="8" t="s">
        <v>530</v>
      </c>
      <c r="B365" s="8" t="s">
        <v>40</v>
      </c>
    </row>
    <row r="366" customFormat="false" ht="13.8" hidden="false" customHeight="false" outlineLevel="0" collapsed="false">
      <c r="A366" s="8" t="s">
        <v>531</v>
      </c>
      <c r="B366" s="8" t="s">
        <v>16</v>
      </c>
      <c r="C366" s="0" t="n">
        <v>181</v>
      </c>
      <c r="D366" s="0" t="n">
        <v>0</v>
      </c>
      <c r="E366" s="0" t="n">
        <v>18</v>
      </c>
      <c r="F366" s="0" t="n">
        <v>855</v>
      </c>
      <c r="G366" s="0" t="n">
        <v>0</v>
      </c>
      <c r="H366" s="0" t="n">
        <v>97</v>
      </c>
      <c r="I366" s="0" t="n">
        <v>906</v>
      </c>
      <c r="J366" s="0" t="n">
        <v>0</v>
      </c>
      <c r="K366" s="0" t="n">
        <v>77</v>
      </c>
    </row>
    <row r="367" customFormat="false" ht="13.8" hidden="false" customHeight="false" outlineLevel="0" collapsed="false">
      <c r="A367" s="8" t="s">
        <v>532</v>
      </c>
      <c r="B367" s="8" t="s">
        <v>71</v>
      </c>
    </row>
    <row r="368" customFormat="false" ht="13.8" hidden="false" customHeight="false" outlineLevel="0" collapsed="false">
      <c r="A368" s="8" t="s">
        <v>533</v>
      </c>
      <c r="B368" s="8" t="s">
        <v>76</v>
      </c>
    </row>
    <row r="369" customFormat="false" ht="13.8" hidden="false" customHeight="false" outlineLevel="0" collapsed="false">
      <c r="A369" s="8" t="s">
        <v>534</v>
      </c>
      <c r="B369" s="8" t="s">
        <v>27</v>
      </c>
    </row>
    <row r="370" customFormat="false" ht="13.8" hidden="false" customHeight="false" outlineLevel="0" collapsed="false">
      <c r="A370" s="8" t="s">
        <v>535</v>
      </c>
      <c r="B370" s="8" t="s">
        <v>24</v>
      </c>
    </row>
    <row r="371" customFormat="false" ht="13.8" hidden="false" customHeight="false" outlineLevel="0" collapsed="false">
      <c r="A371" s="8" t="s">
        <v>536</v>
      </c>
      <c r="B371" s="8" t="s">
        <v>40</v>
      </c>
    </row>
    <row r="372" customFormat="false" ht="13.8" hidden="false" customHeight="false" outlineLevel="0" collapsed="false">
      <c r="A372" s="8" t="s">
        <v>537</v>
      </c>
      <c r="B372" s="8" t="s">
        <v>71</v>
      </c>
      <c r="C372" s="0" t="n">
        <v>0</v>
      </c>
      <c r="D372" s="0" t="n">
        <v>0</v>
      </c>
      <c r="E372" s="0" t="n">
        <v>164</v>
      </c>
      <c r="F372" s="0" t="n">
        <v>0</v>
      </c>
      <c r="G372" s="0" t="n">
        <v>0</v>
      </c>
      <c r="H372" s="0" t="n">
        <v>153</v>
      </c>
      <c r="I372" s="0" t="n">
        <v>0</v>
      </c>
      <c r="J372" s="0" t="n">
        <v>0</v>
      </c>
      <c r="K372" s="0" t="n">
        <v>147</v>
      </c>
    </row>
    <row r="373" customFormat="false" ht="13.8" hidden="false" customHeight="false" outlineLevel="0" collapsed="false">
      <c r="A373" s="8" t="s">
        <v>539</v>
      </c>
      <c r="B373" s="8" t="s">
        <v>40</v>
      </c>
    </row>
    <row r="374" customFormat="false" ht="13.8" hidden="false" customHeight="false" outlineLevel="0" collapsed="false">
      <c r="A374" s="8" t="s">
        <v>540</v>
      </c>
      <c r="B374" s="8" t="s">
        <v>80</v>
      </c>
    </row>
    <row r="375" customFormat="false" ht="13.8" hidden="false" customHeight="false" outlineLevel="0" collapsed="false">
      <c r="A375" s="8" t="s">
        <v>541</v>
      </c>
      <c r="B375" s="8" t="s">
        <v>27</v>
      </c>
      <c r="C375" s="0" t="n">
        <v>23</v>
      </c>
      <c r="D375" s="0" t="n">
        <v>0</v>
      </c>
      <c r="E375" s="0" t="n">
        <v>18</v>
      </c>
    </row>
    <row r="376" customFormat="false" ht="13.8" hidden="false" customHeight="false" outlineLevel="0" collapsed="false">
      <c r="A376" s="8" t="s">
        <v>543</v>
      </c>
      <c r="B376" s="8" t="s">
        <v>85</v>
      </c>
      <c r="C376" s="0" t="n">
        <v>0</v>
      </c>
      <c r="D376" s="0" t="n">
        <v>55</v>
      </c>
      <c r="E376" s="0" t="n">
        <v>0</v>
      </c>
      <c r="I376" s="0" t="n">
        <v>0</v>
      </c>
      <c r="J376" s="0" t="n">
        <v>96</v>
      </c>
      <c r="K376" s="0" t="n">
        <v>14</v>
      </c>
    </row>
    <row r="377" customFormat="false" ht="13.8" hidden="false" customHeight="false" outlineLevel="0" collapsed="false">
      <c r="A377" s="8" t="s">
        <v>544</v>
      </c>
      <c r="B377" s="8" t="s">
        <v>40</v>
      </c>
      <c r="C377" s="0" t="n">
        <v>16</v>
      </c>
      <c r="D377" s="0" t="n">
        <v>0</v>
      </c>
      <c r="E377" s="0" t="n">
        <v>16</v>
      </c>
    </row>
    <row r="378" customFormat="false" ht="13.8" hidden="false" customHeight="false" outlineLevel="0" collapsed="false">
      <c r="A378" s="8" t="s">
        <v>546</v>
      </c>
      <c r="B378" s="8" t="s">
        <v>30</v>
      </c>
    </row>
    <row r="379" customFormat="false" ht="13.8" hidden="false" customHeight="false" outlineLevel="0" collapsed="false">
      <c r="A379" s="8" t="s">
        <v>547</v>
      </c>
      <c r="B379" s="8" t="s">
        <v>13</v>
      </c>
      <c r="C379" s="0" t="n">
        <v>648</v>
      </c>
      <c r="D379" s="0" t="n">
        <v>0</v>
      </c>
      <c r="E379" s="0" t="n">
        <v>38</v>
      </c>
      <c r="F379" s="0" t="n">
        <v>1047</v>
      </c>
      <c r="G379" s="0" t="n">
        <v>0</v>
      </c>
      <c r="H379" s="0" t="n">
        <v>71</v>
      </c>
      <c r="I379" s="0" t="n">
        <v>256</v>
      </c>
      <c r="J379" s="0" t="n">
        <v>0</v>
      </c>
      <c r="K379" s="0" t="n">
        <v>16</v>
      </c>
    </row>
    <row r="380" customFormat="false" ht="13.8" hidden="false" customHeight="false" outlineLevel="0" collapsed="false">
      <c r="A380" s="8" t="s">
        <v>548</v>
      </c>
      <c r="B380" s="8" t="s">
        <v>19</v>
      </c>
      <c r="C380" s="0" t="n">
        <v>0</v>
      </c>
      <c r="D380" s="0" t="n">
        <v>159</v>
      </c>
      <c r="E380" s="0" t="n">
        <v>60</v>
      </c>
      <c r="F380" s="0" t="n">
        <v>0</v>
      </c>
      <c r="G380" s="0" t="n">
        <v>185</v>
      </c>
      <c r="H380" s="0" t="n">
        <v>137</v>
      </c>
      <c r="I380" s="0" t="n">
        <v>0</v>
      </c>
      <c r="J380" s="0" t="n">
        <v>136</v>
      </c>
      <c r="K380" s="0" t="n">
        <v>193</v>
      </c>
    </row>
    <row r="381" customFormat="false" ht="13.8" hidden="false" customHeight="false" outlineLevel="0" collapsed="false">
      <c r="A381" s="8" t="s">
        <v>549</v>
      </c>
      <c r="B381" s="8" t="s">
        <v>13</v>
      </c>
      <c r="C381" s="0" t="n">
        <v>187</v>
      </c>
      <c r="D381" s="0" t="n">
        <v>0</v>
      </c>
      <c r="E381" s="0" t="n">
        <v>21</v>
      </c>
      <c r="F381" s="0" t="n">
        <v>38</v>
      </c>
      <c r="G381" s="0" t="n">
        <v>0</v>
      </c>
      <c r="H381" s="0" t="n">
        <v>136</v>
      </c>
      <c r="I381" s="0" t="n">
        <v>124</v>
      </c>
      <c r="J381" s="0" t="n">
        <v>0</v>
      </c>
      <c r="K381" s="0" t="n">
        <v>108</v>
      </c>
    </row>
    <row r="382" customFormat="false" ht="13.8" hidden="false" customHeight="false" outlineLevel="0" collapsed="false">
      <c r="A382" s="8" t="s">
        <v>550</v>
      </c>
      <c r="B382" s="8" t="s">
        <v>47</v>
      </c>
    </row>
    <row r="383" customFormat="false" ht="13.8" hidden="false" customHeight="false" outlineLevel="0" collapsed="false">
      <c r="A383" s="8" t="s">
        <v>551</v>
      </c>
      <c r="B383" s="8" t="s">
        <v>55</v>
      </c>
    </row>
    <row r="384" customFormat="false" ht="13.8" hidden="false" customHeight="false" outlineLevel="0" collapsed="false">
      <c r="A384" s="8" t="s">
        <v>552</v>
      </c>
      <c r="B384" s="8" t="s">
        <v>37</v>
      </c>
    </row>
    <row r="385" customFormat="false" ht="13.8" hidden="false" customHeight="false" outlineLevel="0" collapsed="false">
      <c r="A385" s="8" t="s">
        <v>553</v>
      </c>
      <c r="B385" s="8" t="s">
        <v>24</v>
      </c>
      <c r="C385" s="0" t="n">
        <v>0</v>
      </c>
      <c r="D385" s="0" t="n">
        <v>451</v>
      </c>
      <c r="E385" s="0" t="n">
        <v>86</v>
      </c>
      <c r="F385" s="0" t="n">
        <v>0</v>
      </c>
      <c r="G385" s="0" t="n">
        <v>970</v>
      </c>
      <c r="H385" s="0" t="n">
        <v>72</v>
      </c>
      <c r="I385" s="0" t="n">
        <v>0</v>
      </c>
      <c r="J385" s="0" t="n">
        <v>268</v>
      </c>
      <c r="K385" s="0" t="n">
        <v>19</v>
      </c>
    </row>
    <row r="386" customFormat="false" ht="13.8" hidden="false" customHeight="false" outlineLevel="0" collapsed="false">
      <c r="A386" s="8" t="s">
        <v>554</v>
      </c>
      <c r="B386" s="8" t="s">
        <v>85</v>
      </c>
      <c r="C386" s="0" t="n">
        <v>0</v>
      </c>
      <c r="D386" s="0" t="n">
        <v>430</v>
      </c>
      <c r="E386" s="0" t="n">
        <v>77</v>
      </c>
      <c r="F386" s="0" t="n">
        <v>0</v>
      </c>
      <c r="G386" s="0" t="n">
        <v>622</v>
      </c>
      <c r="H386" s="0" t="n">
        <v>77</v>
      </c>
      <c r="I386" s="0" t="n">
        <v>0</v>
      </c>
      <c r="J386" s="0" t="n">
        <v>402</v>
      </c>
      <c r="K386" s="0" t="n">
        <v>57</v>
      </c>
    </row>
    <row r="387" customFormat="false" ht="13.8" hidden="false" customHeight="false" outlineLevel="0" collapsed="false">
      <c r="A387" s="8" t="s">
        <v>555</v>
      </c>
      <c r="B387" s="8" t="s">
        <v>30</v>
      </c>
      <c r="C387" s="0" t="n">
        <v>0</v>
      </c>
      <c r="D387" s="0" t="n">
        <v>238</v>
      </c>
      <c r="E387" s="0" t="n">
        <v>253</v>
      </c>
      <c r="F387" s="0" t="n">
        <v>0</v>
      </c>
      <c r="G387" s="0" t="n">
        <v>18</v>
      </c>
      <c r="H387" s="0" t="n">
        <v>151</v>
      </c>
      <c r="I387" s="0" t="n">
        <v>0</v>
      </c>
      <c r="J387" s="0" t="n">
        <v>272</v>
      </c>
      <c r="K387" s="0" t="n">
        <v>309</v>
      </c>
    </row>
    <row r="388" customFormat="false" ht="13.8" hidden="false" customHeight="false" outlineLevel="0" collapsed="false">
      <c r="A388" s="8" t="s">
        <v>556</v>
      </c>
      <c r="B388" s="8" t="s">
        <v>34</v>
      </c>
      <c r="F388" s="0" t="n">
        <v>277</v>
      </c>
      <c r="G388" s="0" t="n">
        <v>0</v>
      </c>
      <c r="H388" s="0" t="n">
        <v>188</v>
      </c>
      <c r="I388" s="0" t="n">
        <v>258</v>
      </c>
      <c r="J388" s="0" t="n">
        <v>0</v>
      </c>
      <c r="K388" s="0" t="n">
        <v>104</v>
      </c>
    </row>
    <row r="389" customFormat="false" ht="13.8" hidden="false" customHeight="false" outlineLevel="0" collapsed="false">
      <c r="A389" s="8" t="s">
        <v>557</v>
      </c>
      <c r="B389" s="8" t="s">
        <v>55</v>
      </c>
      <c r="C389" s="0" t="n">
        <v>0</v>
      </c>
      <c r="D389" s="0" t="n">
        <v>4</v>
      </c>
      <c r="E389" s="0" t="n">
        <v>4</v>
      </c>
      <c r="I389" s="0" t="n">
        <v>0</v>
      </c>
      <c r="J389" s="0" t="n">
        <v>11</v>
      </c>
      <c r="K389" s="0" t="n">
        <v>16</v>
      </c>
    </row>
    <row r="390" customFormat="false" ht="13.8" hidden="false" customHeight="false" outlineLevel="0" collapsed="false">
      <c r="A390" s="8" t="s">
        <v>558</v>
      </c>
      <c r="B390" s="8" t="s">
        <v>40</v>
      </c>
    </row>
    <row r="391" customFormat="false" ht="13.8" hidden="false" customHeight="false" outlineLevel="0" collapsed="false">
      <c r="A391" s="8" t="s">
        <v>559</v>
      </c>
      <c r="B391" s="8" t="s">
        <v>68</v>
      </c>
    </row>
    <row r="392" customFormat="false" ht="13.8" hidden="false" customHeight="false" outlineLevel="0" collapsed="false">
      <c r="A392" s="8" t="s">
        <v>561</v>
      </c>
      <c r="B392" s="8" t="s">
        <v>34</v>
      </c>
    </row>
    <row r="393" customFormat="false" ht="13.8" hidden="false" customHeight="false" outlineLevel="0" collapsed="false">
      <c r="A393" s="8" t="s">
        <v>562</v>
      </c>
      <c r="B393" s="8" t="s">
        <v>504</v>
      </c>
      <c r="C393" s="0" t="n">
        <v>0</v>
      </c>
      <c r="D393" s="0" t="n">
        <v>0</v>
      </c>
      <c r="E393" s="0" t="n">
        <v>141</v>
      </c>
      <c r="F393" s="0" t="n">
        <v>0</v>
      </c>
      <c r="G393" s="0" t="n">
        <v>0</v>
      </c>
      <c r="H393" s="0" t="n">
        <v>169</v>
      </c>
      <c r="I393" s="0" t="n">
        <v>0</v>
      </c>
      <c r="J393" s="0" t="n">
        <v>0</v>
      </c>
      <c r="K393" s="0" t="n">
        <v>103</v>
      </c>
    </row>
    <row r="394" customFormat="false" ht="13.8" hidden="false" customHeight="false" outlineLevel="0" collapsed="false">
      <c r="A394" s="8" t="s">
        <v>563</v>
      </c>
      <c r="B394" s="8" t="s">
        <v>40</v>
      </c>
      <c r="C394" s="0" t="n">
        <v>57</v>
      </c>
      <c r="D394" s="0" t="n">
        <v>0</v>
      </c>
      <c r="E394" s="0" t="n">
        <v>16</v>
      </c>
      <c r="F394" s="0" t="n">
        <v>0</v>
      </c>
      <c r="G394" s="0" t="n">
        <v>2</v>
      </c>
      <c r="H394" s="0" t="n">
        <v>303</v>
      </c>
      <c r="I394" s="0" t="n">
        <v>0</v>
      </c>
      <c r="J394" s="0" t="n">
        <v>1</v>
      </c>
      <c r="K394" s="0" t="n">
        <v>166</v>
      </c>
    </row>
    <row r="395" customFormat="false" ht="13.8" hidden="false" customHeight="false" outlineLevel="0" collapsed="false">
      <c r="A395" s="8" t="s">
        <v>564</v>
      </c>
      <c r="B395" s="8" t="s">
        <v>47</v>
      </c>
      <c r="C395" s="0" t="n">
        <v>0</v>
      </c>
      <c r="D395" s="0" t="n">
        <v>116</v>
      </c>
      <c r="E395" s="0" t="n">
        <v>250</v>
      </c>
      <c r="F395" s="0" t="n">
        <v>0</v>
      </c>
      <c r="G395" s="0" t="n">
        <v>618</v>
      </c>
      <c r="H395" s="0" t="n">
        <v>219</v>
      </c>
      <c r="I395" s="0" t="n">
        <v>0</v>
      </c>
      <c r="J395" s="0" t="n">
        <v>552</v>
      </c>
      <c r="K395" s="0" t="n">
        <v>219</v>
      </c>
    </row>
    <row r="396" customFormat="false" ht="13.8" hidden="false" customHeight="false" outlineLevel="0" collapsed="false">
      <c r="A396" s="8" t="s">
        <v>565</v>
      </c>
      <c r="B396" s="8" t="s">
        <v>85</v>
      </c>
    </row>
    <row r="397" customFormat="false" ht="13.8" hidden="false" customHeight="false" outlineLevel="0" collapsed="false">
      <c r="A397" s="8" t="s">
        <v>566</v>
      </c>
      <c r="B397" s="8" t="s">
        <v>13</v>
      </c>
    </row>
    <row r="398" customFormat="false" ht="13.8" hidden="false" customHeight="false" outlineLevel="0" collapsed="false">
      <c r="A398" s="8" t="s">
        <v>567</v>
      </c>
      <c r="B398" s="8" t="s">
        <v>37</v>
      </c>
    </row>
    <row r="399" customFormat="false" ht="13.8" hidden="false" customHeight="false" outlineLevel="0" collapsed="false">
      <c r="A399" s="8" t="s">
        <v>568</v>
      </c>
      <c r="B399" s="8" t="s">
        <v>55</v>
      </c>
    </row>
    <row r="400" customFormat="false" ht="13.8" hidden="false" customHeight="false" outlineLevel="0" collapsed="false">
      <c r="A400" s="8" t="s">
        <v>569</v>
      </c>
      <c r="B400" s="8" t="s">
        <v>47</v>
      </c>
    </row>
    <row r="401" customFormat="false" ht="13.8" hidden="false" customHeight="false" outlineLevel="0" collapsed="false">
      <c r="A401" s="8" t="s">
        <v>570</v>
      </c>
      <c r="B401" s="8" t="s">
        <v>13</v>
      </c>
    </row>
    <row r="402" customFormat="false" ht="13.8" hidden="false" customHeight="false" outlineLevel="0" collapsed="false">
      <c r="A402" s="8" t="s">
        <v>571</v>
      </c>
      <c r="B402" s="8" t="s">
        <v>24</v>
      </c>
    </row>
    <row r="403" customFormat="false" ht="13.8" hidden="false" customHeight="false" outlineLevel="0" collapsed="false">
      <c r="A403" s="8" t="s">
        <v>572</v>
      </c>
      <c r="B403" s="8" t="s">
        <v>47</v>
      </c>
      <c r="C403" s="0" t="n">
        <v>0</v>
      </c>
      <c r="D403" s="0" t="n">
        <v>300</v>
      </c>
      <c r="E403" s="0" t="n">
        <v>15</v>
      </c>
      <c r="F403" s="0" t="n">
        <v>0</v>
      </c>
      <c r="G403" s="0" t="n">
        <v>227</v>
      </c>
      <c r="H403" s="0" t="n">
        <v>65</v>
      </c>
      <c r="I403" s="0" t="n">
        <v>0</v>
      </c>
      <c r="J403" s="0" t="n">
        <v>654</v>
      </c>
      <c r="K403" s="0" t="n">
        <v>223</v>
      </c>
    </row>
    <row r="404" customFormat="false" ht="13.8" hidden="false" customHeight="false" outlineLevel="0" collapsed="false">
      <c r="A404" s="8" t="s">
        <v>573</v>
      </c>
      <c r="B404" s="8" t="s">
        <v>47</v>
      </c>
    </row>
    <row r="405" customFormat="false" ht="13.8" hidden="false" customHeight="false" outlineLevel="0" collapsed="false">
      <c r="A405" s="8" t="s">
        <v>574</v>
      </c>
      <c r="B405" s="8" t="s">
        <v>37</v>
      </c>
    </row>
    <row r="406" customFormat="false" ht="13.8" hidden="false" customHeight="false" outlineLevel="0" collapsed="false">
      <c r="A406" s="8" t="s">
        <v>576</v>
      </c>
      <c r="B406" s="8" t="s">
        <v>85</v>
      </c>
      <c r="I406" s="0" t="n">
        <v>0</v>
      </c>
      <c r="J406" s="0" t="n">
        <v>89</v>
      </c>
      <c r="K406" s="0" t="n">
        <v>5</v>
      </c>
    </row>
    <row r="407" customFormat="false" ht="13.8" hidden="false" customHeight="false" outlineLevel="0" collapsed="false">
      <c r="A407" s="8" t="s">
        <v>577</v>
      </c>
      <c r="B407" s="8" t="s">
        <v>34</v>
      </c>
      <c r="C407" s="0" t="n">
        <v>337</v>
      </c>
      <c r="D407" s="0" t="n">
        <v>0</v>
      </c>
      <c r="E407" s="0" t="n">
        <v>64</v>
      </c>
      <c r="F407" s="0" t="n">
        <v>291</v>
      </c>
      <c r="G407" s="0" t="n">
        <v>0</v>
      </c>
      <c r="H407" s="0" t="n">
        <v>221</v>
      </c>
      <c r="I407" s="0" t="n">
        <v>382</v>
      </c>
      <c r="J407" s="0" t="n">
        <v>0</v>
      </c>
      <c r="K407" s="0" t="n">
        <v>191</v>
      </c>
    </row>
    <row r="408" customFormat="false" ht="13.8" hidden="false" customHeight="false" outlineLevel="0" collapsed="false">
      <c r="A408" s="8" t="s">
        <v>578</v>
      </c>
      <c r="B408" s="8" t="s">
        <v>504</v>
      </c>
    </row>
    <row r="409" customFormat="false" ht="13.8" hidden="false" customHeight="false" outlineLevel="0" collapsed="false">
      <c r="A409" s="8" t="s">
        <v>579</v>
      </c>
      <c r="B409" s="8" t="s">
        <v>34</v>
      </c>
    </row>
    <row r="410" customFormat="false" ht="13.8" hidden="false" customHeight="false" outlineLevel="0" collapsed="false">
      <c r="A410" s="8" t="s">
        <v>580</v>
      </c>
      <c r="B410" s="8" t="s">
        <v>34</v>
      </c>
      <c r="C410" s="0" t="n">
        <v>10</v>
      </c>
      <c r="D410" s="0" t="n">
        <v>0</v>
      </c>
      <c r="E410" s="0" t="n">
        <v>54</v>
      </c>
      <c r="I410" s="0" t="n">
        <v>250</v>
      </c>
      <c r="J410" s="0" t="n">
        <v>0</v>
      </c>
      <c r="K410" s="0" t="n">
        <v>62</v>
      </c>
    </row>
    <row r="411" customFormat="false" ht="13.8" hidden="false" customHeight="false" outlineLevel="0" collapsed="false">
      <c r="A411" s="8" t="s">
        <v>581</v>
      </c>
      <c r="B411" s="8" t="s">
        <v>85</v>
      </c>
    </row>
    <row r="412" customFormat="false" ht="13.8" hidden="false" customHeight="false" outlineLevel="0" collapsed="false">
      <c r="A412" s="8" t="s">
        <v>582</v>
      </c>
      <c r="B412" s="8" t="s">
        <v>85</v>
      </c>
      <c r="C412" s="0" t="n">
        <v>0</v>
      </c>
      <c r="D412" s="0" t="n">
        <v>65</v>
      </c>
      <c r="E412" s="0" t="n">
        <v>10</v>
      </c>
    </row>
    <row r="413" customFormat="false" ht="13.8" hidden="false" customHeight="false" outlineLevel="0" collapsed="false">
      <c r="A413" s="8" t="s">
        <v>583</v>
      </c>
      <c r="B413" s="8" t="s">
        <v>13</v>
      </c>
    </row>
    <row r="414" customFormat="false" ht="13.8" hidden="false" customHeight="false" outlineLevel="0" collapsed="false">
      <c r="A414" s="8" t="s">
        <v>584</v>
      </c>
      <c r="B414" s="8" t="s">
        <v>13</v>
      </c>
    </row>
    <row r="415" customFormat="false" ht="13.8" hidden="false" customHeight="false" outlineLevel="0" collapsed="false">
      <c r="A415" s="8" t="s">
        <v>585</v>
      </c>
      <c r="B415" s="8" t="s">
        <v>19</v>
      </c>
    </row>
    <row r="416" customFormat="false" ht="13.8" hidden="false" customHeight="false" outlineLevel="0" collapsed="false">
      <c r="A416" s="8" t="s">
        <v>586</v>
      </c>
      <c r="B416" s="8" t="s">
        <v>40</v>
      </c>
      <c r="C416" s="0" t="n">
        <v>242</v>
      </c>
      <c r="D416" s="0" t="n">
        <v>0</v>
      </c>
      <c r="E416" s="0" t="n">
        <v>21</v>
      </c>
    </row>
    <row r="417" customFormat="false" ht="13.8" hidden="false" customHeight="false" outlineLevel="0" collapsed="false">
      <c r="A417" s="8" t="s">
        <v>587</v>
      </c>
      <c r="B417" s="8" t="s">
        <v>34</v>
      </c>
      <c r="C417" s="0" t="n">
        <v>28</v>
      </c>
      <c r="D417" s="0" t="n">
        <v>0</v>
      </c>
      <c r="E417" s="0" t="n">
        <v>5</v>
      </c>
      <c r="F417" s="0" t="n">
        <v>13</v>
      </c>
      <c r="G417" s="0" t="n">
        <v>0</v>
      </c>
      <c r="H417" s="0" t="n">
        <v>3</v>
      </c>
      <c r="I417" s="0" t="n">
        <v>133</v>
      </c>
      <c r="J417" s="0" t="n">
        <v>0</v>
      </c>
      <c r="K417" s="0" t="n">
        <v>16</v>
      </c>
    </row>
    <row r="418" customFormat="false" ht="13.8" hidden="false" customHeight="false" outlineLevel="0" collapsed="false">
      <c r="A418" s="8" t="s">
        <v>588</v>
      </c>
      <c r="B418" s="8" t="s">
        <v>34</v>
      </c>
    </row>
    <row r="419" customFormat="false" ht="13.8" hidden="false" customHeight="false" outlineLevel="0" collapsed="false">
      <c r="A419" s="8" t="s">
        <v>589</v>
      </c>
      <c r="B419" s="8" t="s">
        <v>34</v>
      </c>
      <c r="C419" s="0" t="n">
        <v>318</v>
      </c>
      <c r="D419" s="0" t="n">
        <v>0</v>
      </c>
      <c r="E419" s="0" t="n">
        <v>215</v>
      </c>
      <c r="F419" s="0" t="n">
        <v>272</v>
      </c>
      <c r="G419" s="0" t="n">
        <v>0</v>
      </c>
      <c r="H419" s="0" t="n">
        <v>87</v>
      </c>
    </row>
    <row r="420" customFormat="false" ht="13.8" hidden="false" customHeight="false" outlineLevel="0" collapsed="false">
      <c r="A420" s="8" t="s">
        <v>590</v>
      </c>
      <c r="B420" s="8" t="s">
        <v>68</v>
      </c>
      <c r="C420" s="0" t="n">
        <v>257</v>
      </c>
      <c r="D420" s="0" t="n">
        <v>0</v>
      </c>
      <c r="E420" s="0" t="n">
        <v>57</v>
      </c>
      <c r="F420" s="0" t="n">
        <v>165</v>
      </c>
      <c r="G420" s="0" t="n">
        <v>0</v>
      </c>
      <c r="H420" s="0" t="n">
        <v>67</v>
      </c>
      <c r="I420" s="0" t="n">
        <v>159</v>
      </c>
      <c r="J420" s="0" t="n">
        <v>0</v>
      </c>
      <c r="K420" s="0" t="n">
        <v>36</v>
      </c>
    </row>
    <row r="421" customFormat="false" ht="13.8" hidden="false" customHeight="false" outlineLevel="0" collapsed="false">
      <c r="A421" s="8" t="s">
        <v>592</v>
      </c>
      <c r="B421" s="8" t="s">
        <v>19</v>
      </c>
    </row>
    <row r="422" customFormat="false" ht="13.8" hidden="false" customHeight="false" outlineLevel="0" collapsed="false">
      <c r="A422" s="8" t="s">
        <v>593</v>
      </c>
      <c r="B422" s="8" t="s">
        <v>16</v>
      </c>
      <c r="C422" s="0" t="n">
        <v>11</v>
      </c>
      <c r="D422" s="0" t="n">
        <v>0</v>
      </c>
      <c r="E422" s="0" t="n">
        <v>37</v>
      </c>
    </row>
    <row r="423" customFormat="false" ht="13.8" hidden="false" customHeight="false" outlineLevel="0" collapsed="false">
      <c r="A423" s="8" t="s">
        <v>594</v>
      </c>
      <c r="B423" s="8" t="s">
        <v>34</v>
      </c>
    </row>
    <row r="424" customFormat="false" ht="13.8" hidden="false" customHeight="false" outlineLevel="0" collapsed="false">
      <c r="A424" s="8" t="s">
        <v>595</v>
      </c>
      <c r="B424" s="8" t="s">
        <v>34</v>
      </c>
    </row>
    <row r="425" customFormat="false" ht="13.8" hidden="false" customHeight="false" outlineLevel="0" collapsed="false">
      <c r="A425" s="8" t="s">
        <v>597</v>
      </c>
      <c r="B425" s="8" t="s">
        <v>40</v>
      </c>
    </row>
    <row r="426" customFormat="false" ht="13.8" hidden="false" customHeight="false" outlineLevel="0" collapsed="false">
      <c r="A426" s="8" t="s">
        <v>598</v>
      </c>
      <c r="B426" s="8" t="s">
        <v>40</v>
      </c>
    </row>
    <row r="427" customFormat="false" ht="13.8" hidden="false" customHeight="false" outlineLevel="0" collapsed="false">
      <c r="A427" s="8" t="s">
        <v>600</v>
      </c>
      <c r="B427" s="8" t="s">
        <v>40</v>
      </c>
    </row>
    <row r="428" customFormat="false" ht="13.8" hidden="false" customHeight="false" outlineLevel="0" collapsed="false">
      <c r="A428" s="8" t="s">
        <v>602</v>
      </c>
      <c r="B428" s="8" t="s">
        <v>16</v>
      </c>
    </row>
    <row r="429" customFormat="false" ht="13.8" hidden="false" customHeight="false" outlineLevel="0" collapsed="false">
      <c r="A429" s="8" t="s">
        <v>603</v>
      </c>
      <c r="B429" s="8" t="s">
        <v>47</v>
      </c>
      <c r="C429" s="0" t="n">
        <v>0</v>
      </c>
      <c r="D429" s="0" t="n">
        <v>800</v>
      </c>
      <c r="E429" s="0" t="n">
        <v>125</v>
      </c>
      <c r="F429" s="0" t="n">
        <v>0</v>
      </c>
      <c r="G429" s="0" t="n">
        <v>289</v>
      </c>
      <c r="H429" s="0" t="n">
        <v>94</v>
      </c>
      <c r="I429" s="0" t="n">
        <v>0</v>
      </c>
      <c r="J429" s="0" t="n">
        <v>579</v>
      </c>
      <c r="K429" s="0" t="n">
        <v>43</v>
      </c>
    </row>
    <row r="430" customFormat="false" ht="13.8" hidden="false" customHeight="false" outlineLevel="0" collapsed="false">
      <c r="A430" s="8" t="s">
        <v>605</v>
      </c>
      <c r="B430" s="8" t="s">
        <v>40</v>
      </c>
    </row>
    <row r="431" customFormat="false" ht="13.8" hidden="false" customHeight="false" outlineLevel="0" collapsed="false">
      <c r="A431" s="8" t="s">
        <v>606</v>
      </c>
      <c r="B431" s="8" t="s">
        <v>76</v>
      </c>
    </row>
    <row r="432" customFormat="false" ht="13.8" hidden="false" customHeight="false" outlineLevel="0" collapsed="false">
      <c r="A432" s="8" t="s">
        <v>608</v>
      </c>
      <c r="B432" s="8" t="s">
        <v>47</v>
      </c>
    </row>
    <row r="433" customFormat="false" ht="13.8" hidden="false" customHeight="false" outlineLevel="0" collapsed="false">
      <c r="A433" s="8" t="s">
        <v>608</v>
      </c>
      <c r="B433" s="8" t="s">
        <v>34</v>
      </c>
      <c r="F433" s="0" t="n">
        <v>191</v>
      </c>
      <c r="G433" s="0" t="n">
        <v>0</v>
      </c>
      <c r="H433" s="0" t="n">
        <v>0</v>
      </c>
      <c r="I433" s="0" t="n">
        <v>47</v>
      </c>
      <c r="J433" s="0" t="n">
        <v>0</v>
      </c>
      <c r="K433" s="0" t="n">
        <v>0</v>
      </c>
    </row>
    <row r="434" customFormat="false" ht="13.8" hidden="false" customHeight="false" outlineLevel="0" collapsed="false">
      <c r="A434" s="8" t="s">
        <v>609</v>
      </c>
      <c r="B434" s="8" t="s">
        <v>34</v>
      </c>
    </row>
    <row r="435" customFormat="false" ht="13.8" hidden="false" customHeight="false" outlineLevel="0" collapsed="false">
      <c r="A435" s="8" t="s">
        <v>610</v>
      </c>
      <c r="B435" s="8" t="s">
        <v>34</v>
      </c>
    </row>
    <row r="436" customFormat="false" ht="13.8" hidden="false" customHeight="false" outlineLevel="0" collapsed="false">
      <c r="A436" s="8" t="s">
        <v>612</v>
      </c>
      <c r="B436" s="8" t="s">
        <v>16</v>
      </c>
      <c r="C436" s="0" t="n">
        <v>127</v>
      </c>
      <c r="D436" s="0" t="n">
        <v>0</v>
      </c>
      <c r="E436" s="0" t="n">
        <v>148</v>
      </c>
      <c r="F436" s="0" t="n">
        <v>101</v>
      </c>
      <c r="G436" s="0" t="n">
        <v>0</v>
      </c>
      <c r="H436" s="0" t="n">
        <v>47</v>
      </c>
      <c r="I436" s="0" t="n">
        <v>47</v>
      </c>
      <c r="J436" s="0" t="n">
        <v>0</v>
      </c>
      <c r="K436" s="0" t="n">
        <v>9</v>
      </c>
    </row>
    <row r="437" customFormat="false" ht="13.8" hidden="false" customHeight="false" outlineLevel="0" collapsed="false">
      <c r="A437" s="8" t="s">
        <v>614</v>
      </c>
      <c r="B437" s="8" t="s">
        <v>55</v>
      </c>
    </row>
    <row r="438" customFormat="false" ht="13.8" hidden="false" customHeight="false" outlineLevel="0" collapsed="false">
      <c r="A438" s="8" t="s">
        <v>615</v>
      </c>
      <c r="B438" s="8" t="s">
        <v>85</v>
      </c>
      <c r="C438" s="0" t="n">
        <v>0</v>
      </c>
      <c r="D438" s="0" t="n">
        <v>0</v>
      </c>
      <c r="E438" s="0" t="n">
        <v>8</v>
      </c>
    </row>
    <row r="439" customFormat="false" ht="13.8" hidden="false" customHeight="false" outlineLevel="0" collapsed="false">
      <c r="A439" s="8" t="s">
        <v>617</v>
      </c>
      <c r="B439" s="8" t="s">
        <v>37</v>
      </c>
      <c r="C439" s="0" t="n">
        <v>0</v>
      </c>
      <c r="D439" s="0" t="n">
        <v>39</v>
      </c>
      <c r="E439" s="0" t="n">
        <v>144</v>
      </c>
      <c r="I439" s="0" t="n">
        <v>0</v>
      </c>
      <c r="J439" s="0" t="n">
        <v>74</v>
      </c>
      <c r="K439" s="0" t="n">
        <v>328</v>
      </c>
    </row>
    <row r="440" customFormat="false" ht="13.8" hidden="false" customHeight="false" outlineLevel="0" collapsed="false">
      <c r="A440" s="8" t="s">
        <v>618</v>
      </c>
      <c r="B440" s="8" t="s">
        <v>24</v>
      </c>
      <c r="C440" s="0" t="n">
        <v>0</v>
      </c>
      <c r="D440" s="0" t="n">
        <v>813</v>
      </c>
      <c r="E440" s="0" t="n">
        <v>62</v>
      </c>
      <c r="F440" s="0" t="n">
        <v>0</v>
      </c>
      <c r="G440" s="0" t="n">
        <v>1023</v>
      </c>
      <c r="H440" s="0" t="n">
        <v>69</v>
      </c>
      <c r="I440" s="0" t="n">
        <v>0</v>
      </c>
      <c r="J440" s="0" t="n">
        <v>716</v>
      </c>
      <c r="K440" s="0" t="n">
        <v>55</v>
      </c>
    </row>
    <row r="441" customFormat="false" ht="13.8" hidden="false" customHeight="false" outlineLevel="0" collapsed="false">
      <c r="A441" s="8" t="s">
        <v>619</v>
      </c>
      <c r="B441" s="8" t="s">
        <v>504</v>
      </c>
      <c r="C441" s="0" t="n">
        <v>0</v>
      </c>
      <c r="D441" s="0" t="n">
        <v>0</v>
      </c>
      <c r="E441" s="0" t="n">
        <v>38</v>
      </c>
    </row>
    <row r="442" customFormat="false" ht="13.8" hidden="false" customHeight="false" outlineLevel="0" collapsed="false">
      <c r="A442" s="8" t="s">
        <v>620</v>
      </c>
      <c r="B442" s="8" t="s">
        <v>135</v>
      </c>
    </row>
    <row r="443" customFormat="false" ht="13.8" hidden="false" customHeight="false" outlineLevel="0" collapsed="false">
      <c r="A443" s="8" t="s">
        <v>621</v>
      </c>
      <c r="B443" s="8" t="s">
        <v>24</v>
      </c>
      <c r="C443" s="0" t="n">
        <v>0</v>
      </c>
      <c r="D443" s="0" t="n">
        <v>300</v>
      </c>
      <c r="E443" s="0" t="n">
        <v>192</v>
      </c>
      <c r="F443" s="0" t="n">
        <v>0</v>
      </c>
      <c r="G443" s="0" t="n">
        <v>545</v>
      </c>
      <c r="H443" s="0" t="n">
        <v>263</v>
      </c>
      <c r="I443" s="0" t="n">
        <v>0</v>
      </c>
      <c r="J443" s="0" t="n">
        <v>302</v>
      </c>
      <c r="K443" s="0" t="n">
        <v>153</v>
      </c>
    </row>
    <row r="444" customFormat="false" ht="13.8" hidden="false" customHeight="false" outlineLevel="0" collapsed="false">
      <c r="A444" s="8" t="s">
        <v>622</v>
      </c>
      <c r="B444" s="8" t="s">
        <v>135</v>
      </c>
    </row>
    <row r="445" customFormat="false" ht="13.8" hidden="false" customHeight="false" outlineLevel="0" collapsed="false">
      <c r="A445" s="8" t="s">
        <v>624</v>
      </c>
      <c r="B445" s="8" t="s">
        <v>34</v>
      </c>
    </row>
    <row r="446" customFormat="false" ht="13.8" hidden="false" customHeight="false" outlineLevel="0" collapsed="false">
      <c r="A446" s="8" t="s">
        <v>625</v>
      </c>
      <c r="B446" s="8" t="s">
        <v>68</v>
      </c>
    </row>
    <row r="447" customFormat="false" ht="13.8" hidden="false" customHeight="false" outlineLevel="0" collapsed="false">
      <c r="A447" s="8" t="s">
        <v>626</v>
      </c>
      <c r="B447" s="8" t="s">
        <v>24</v>
      </c>
    </row>
    <row r="448" customFormat="false" ht="13.8" hidden="false" customHeight="false" outlineLevel="0" collapsed="false">
      <c r="A448" s="8" t="s">
        <v>627</v>
      </c>
      <c r="B448" s="8" t="s">
        <v>30</v>
      </c>
      <c r="C448" s="0" t="n">
        <v>0</v>
      </c>
      <c r="D448" s="0" t="n">
        <v>603</v>
      </c>
      <c r="E448" s="0" t="n">
        <v>172</v>
      </c>
    </row>
    <row r="449" customFormat="false" ht="13.8" hidden="false" customHeight="false" outlineLevel="0" collapsed="false">
      <c r="A449" s="8" t="s">
        <v>628</v>
      </c>
      <c r="B449" s="8" t="s">
        <v>68</v>
      </c>
    </row>
    <row r="450" customFormat="false" ht="13.8" hidden="false" customHeight="false" outlineLevel="0" collapsed="false">
      <c r="A450" s="8" t="s">
        <v>629</v>
      </c>
      <c r="B450" s="8" t="s">
        <v>47</v>
      </c>
      <c r="C450" s="0" t="n">
        <v>0</v>
      </c>
      <c r="D450" s="0" t="n">
        <v>8</v>
      </c>
      <c r="E450" s="0" t="n">
        <v>46</v>
      </c>
      <c r="F450" s="0" t="n">
        <v>0</v>
      </c>
      <c r="G450" s="0" t="n">
        <v>859</v>
      </c>
      <c r="H450" s="0" t="n">
        <v>117</v>
      </c>
      <c r="I450" s="0" t="n">
        <v>0</v>
      </c>
      <c r="J450" s="0" t="n">
        <v>2</v>
      </c>
      <c r="K450" s="0" t="n">
        <v>51</v>
      </c>
    </row>
    <row r="451" customFormat="false" ht="13.8" hidden="false" customHeight="false" outlineLevel="0" collapsed="false">
      <c r="A451" s="8" t="s">
        <v>630</v>
      </c>
      <c r="B451" s="8" t="s">
        <v>55</v>
      </c>
    </row>
    <row r="452" customFormat="false" ht="13.8" hidden="false" customHeight="false" outlineLevel="0" collapsed="false">
      <c r="A452" s="8" t="s">
        <v>631</v>
      </c>
      <c r="B452" s="8" t="s">
        <v>13</v>
      </c>
      <c r="C452" s="0" t="n">
        <v>986</v>
      </c>
      <c r="D452" s="0" t="n">
        <v>0</v>
      </c>
      <c r="E452" s="0" t="n">
        <v>63</v>
      </c>
      <c r="F452" s="0" t="n">
        <v>649</v>
      </c>
      <c r="G452" s="0" t="n">
        <v>0</v>
      </c>
      <c r="H452" s="0" t="n">
        <v>69</v>
      </c>
      <c r="I452" s="0" t="n">
        <v>1043</v>
      </c>
      <c r="J452" s="0" t="n">
        <v>0</v>
      </c>
      <c r="K452" s="0" t="n">
        <v>46</v>
      </c>
    </row>
    <row r="453" customFormat="false" ht="13.8" hidden="false" customHeight="false" outlineLevel="0" collapsed="false">
      <c r="A453" s="8" t="s">
        <v>632</v>
      </c>
      <c r="B453" s="8" t="s">
        <v>19</v>
      </c>
    </row>
    <row r="454" customFormat="false" ht="13.8" hidden="false" customHeight="false" outlineLevel="0" collapsed="false">
      <c r="A454" s="8" t="s">
        <v>633</v>
      </c>
      <c r="B454" s="8" t="s">
        <v>30</v>
      </c>
      <c r="C454" s="0" t="n">
        <v>0</v>
      </c>
      <c r="D454" s="0" t="n">
        <v>1092</v>
      </c>
      <c r="E454" s="0" t="n">
        <v>65</v>
      </c>
      <c r="F454" s="0" t="n">
        <v>0</v>
      </c>
      <c r="G454" s="0" t="n">
        <v>1105</v>
      </c>
      <c r="H454" s="0" t="n">
        <v>97</v>
      </c>
      <c r="I454" s="0" t="n">
        <v>0</v>
      </c>
      <c r="J454" s="0" t="n">
        <v>907</v>
      </c>
      <c r="K454" s="0" t="n">
        <v>95</v>
      </c>
    </row>
    <row r="455" customFormat="false" ht="13.8" hidden="false" customHeight="false" outlineLevel="0" collapsed="false">
      <c r="A455" s="8" t="s">
        <v>634</v>
      </c>
      <c r="B455" s="8" t="s">
        <v>37</v>
      </c>
    </row>
    <row r="456" customFormat="false" ht="13.8" hidden="false" customHeight="false" outlineLevel="0" collapsed="false">
      <c r="A456" s="8" t="s">
        <v>635</v>
      </c>
      <c r="B456" s="8" t="s">
        <v>27</v>
      </c>
    </row>
    <row r="457" customFormat="false" ht="13.8" hidden="false" customHeight="false" outlineLevel="0" collapsed="false">
      <c r="A457" s="8" t="s">
        <v>637</v>
      </c>
      <c r="B457" s="8" t="s">
        <v>68</v>
      </c>
    </row>
    <row r="458" customFormat="false" ht="13.8" hidden="false" customHeight="false" outlineLevel="0" collapsed="false">
      <c r="A458" s="8" t="s">
        <v>638</v>
      </c>
      <c r="B458" s="8" t="s">
        <v>24</v>
      </c>
    </row>
    <row r="459" customFormat="false" ht="13.8" hidden="false" customHeight="false" outlineLevel="0" collapsed="false">
      <c r="A459" s="8" t="s">
        <v>640</v>
      </c>
      <c r="B459" s="8" t="s">
        <v>27</v>
      </c>
    </row>
    <row r="460" customFormat="false" ht="13.8" hidden="false" customHeight="false" outlineLevel="0" collapsed="false">
      <c r="A460" s="8" t="s">
        <v>641</v>
      </c>
      <c r="B460" s="8" t="s">
        <v>34</v>
      </c>
    </row>
    <row r="461" customFormat="false" ht="13.8" hidden="false" customHeight="false" outlineLevel="0" collapsed="false">
      <c r="A461" s="8" t="s">
        <v>643</v>
      </c>
      <c r="B461" s="8" t="s">
        <v>13</v>
      </c>
    </row>
    <row r="462" customFormat="false" ht="13.8" hidden="false" customHeight="false" outlineLevel="0" collapsed="false">
      <c r="A462" s="8" t="s">
        <v>644</v>
      </c>
      <c r="B462" s="8" t="s">
        <v>85</v>
      </c>
      <c r="C462" s="0" t="n">
        <v>0</v>
      </c>
      <c r="D462" s="0" t="n">
        <v>76</v>
      </c>
      <c r="E462" s="0" t="n">
        <v>17</v>
      </c>
      <c r="F462" s="0" t="n">
        <v>0</v>
      </c>
      <c r="G462" s="0" t="n">
        <v>35</v>
      </c>
      <c r="H462" s="0" t="n">
        <v>16</v>
      </c>
    </row>
    <row r="463" customFormat="false" ht="13.8" hidden="false" customHeight="false" outlineLevel="0" collapsed="false">
      <c r="A463" s="8" t="s">
        <v>645</v>
      </c>
      <c r="B463" s="8" t="s">
        <v>85</v>
      </c>
      <c r="C463" s="0" t="n">
        <v>0</v>
      </c>
      <c r="D463" s="0" t="n">
        <v>807</v>
      </c>
      <c r="E463" s="0" t="n">
        <v>78</v>
      </c>
      <c r="F463" s="0" t="n">
        <v>0</v>
      </c>
      <c r="G463" s="0" t="n">
        <v>896</v>
      </c>
      <c r="H463" s="0" t="n">
        <v>82</v>
      </c>
      <c r="I463" s="0" t="n">
        <v>0</v>
      </c>
      <c r="J463" s="0" t="n">
        <v>877</v>
      </c>
      <c r="K463" s="0" t="n">
        <v>77</v>
      </c>
    </row>
    <row r="464" customFormat="false" ht="13.8" hidden="false" customHeight="false" outlineLevel="0" collapsed="false">
      <c r="A464" s="8" t="s">
        <v>646</v>
      </c>
      <c r="B464" s="8" t="s">
        <v>85</v>
      </c>
      <c r="C464" s="0" t="n">
        <v>0</v>
      </c>
      <c r="D464" s="0" t="n">
        <v>29</v>
      </c>
      <c r="E464" s="0" t="n">
        <v>12</v>
      </c>
      <c r="F464" s="0" t="n">
        <v>0</v>
      </c>
      <c r="G464" s="0" t="n">
        <v>255</v>
      </c>
      <c r="H464" s="0" t="n">
        <v>55</v>
      </c>
      <c r="I464" s="0" t="n">
        <v>0</v>
      </c>
      <c r="J464" s="0" t="n">
        <v>144</v>
      </c>
      <c r="K464" s="0" t="n">
        <v>89</v>
      </c>
    </row>
    <row r="465" customFormat="false" ht="13.8" hidden="false" customHeight="false" outlineLevel="0" collapsed="false">
      <c r="A465" s="8" t="s">
        <v>647</v>
      </c>
      <c r="B465" s="8" t="s">
        <v>47</v>
      </c>
    </row>
    <row r="466" customFormat="false" ht="13.8" hidden="false" customHeight="false" outlineLevel="0" collapsed="false">
      <c r="A466" s="8" t="s">
        <v>648</v>
      </c>
      <c r="B466" s="8" t="s">
        <v>34</v>
      </c>
    </row>
    <row r="467" customFormat="false" ht="13.8" hidden="false" customHeight="false" outlineLevel="0" collapsed="false">
      <c r="A467" s="8" t="s">
        <v>649</v>
      </c>
      <c r="B467" s="8" t="s">
        <v>47</v>
      </c>
      <c r="C467" s="0" t="n">
        <v>0</v>
      </c>
      <c r="D467" s="0" t="n">
        <v>3</v>
      </c>
      <c r="E467" s="0" t="n">
        <v>38</v>
      </c>
      <c r="F467" s="0" t="n">
        <v>0</v>
      </c>
      <c r="G467" s="0" t="n">
        <v>77</v>
      </c>
      <c r="H467" s="0" t="n">
        <v>36</v>
      </c>
      <c r="I467" s="0" t="n">
        <v>0</v>
      </c>
      <c r="J467" s="0" t="n">
        <v>8</v>
      </c>
      <c r="K467" s="0" t="n">
        <v>57</v>
      </c>
    </row>
    <row r="468" customFormat="false" ht="13.8" hidden="false" customHeight="false" outlineLevel="0" collapsed="false">
      <c r="A468" s="8" t="s">
        <v>651</v>
      </c>
      <c r="B468" s="8" t="s">
        <v>24</v>
      </c>
      <c r="C468" s="0" t="n">
        <v>0</v>
      </c>
      <c r="D468" s="0" t="n">
        <v>253</v>
      </c>
      <c r="E468" s="0" t="n">
        <v>101</v>
      </c>
      <c r="F468" s="0" t="n">
        <v>0</v>
      </c>
      <c r="G468" s="0" t="n">
        <v>354</v>
      </c>
      <c r="H468" s="0" t="n">
        <v>6</v>
      </c>
    </row>
    <row r="469" customFormat="false" ht="13.8" hidden="false" customHeight="false" outlineLevel="0" collapsed="false">
      <c r="A469" s="8" t="s">
        <v>652</v>
      </c>
      <c r="B469" s="8" t="s">
        <v>85</v>
      </c>
    </row>
    <row r="470" customFormat="false" ht="13.8" hidden="false" customHeight="false" outlineLevel="0" collapsed="false">
      <c r="A470" s="8" t="s">
        <v>653</v>
      </c>
      <c r="B470" s="8" t="s">
        <v>40</v>
      </c>
    </row>
    <row r="471" customFormat="false" ht="13.8" hidden="false" customHeight="false" outlineLevel="0" collapsed="false">
      <c r="A471" s="8" t="s">
        <v>655</v>
      </c>
      <c r="B471" s="8" t="s">
        <v>55</v>
      </c>
      <c r="F471" s="0" t="n">
        <v>0</v>
      </c>
      <c r="G471" s="0" t="n">
        <v>9</v>
      </c>
      <c r="H471" s="0" t="n">
        <v>10</v>
      </c>
    </row>
    <row r="472" customFormat="false" ht="13.8" hidden="false" customHeight="false" outlineLevel="0" collapsed="false">
      <c r="A472" s="8" t="s">
        <v>657</v>
      </c>
      <c r="B472" s="8" t="s">
        <v>40</v>
      </c>
    </row>
    <row r="473" customFormat="false" ht="13.8" hidden="false" customHeight="false" outlineLevel="0" collapsed="false">
      <c r="A473" s="8" t="s">
        <v>659</v>
      </c>
      <c r="B473" s="8" t="s">
        <v>40</v>
      </c>
      <c r="C473" s="0" t="n">
        <v>9</v>
      </c>
      <c r="D473" s="0" t="n">
        <v>0</v>
      </c>
      <c r="E473" s="0" t="n">
        <v>2</v>
      </c>
      <c r="F473" s="0" t="n">
        <v>65</v>
      </c>
      <c r="G473" s="0" t="n">
        <v>0</v>
      </c>
      <c r="H473" s="0" t="n">
        <v>169</v>
      </c>
      <c r="I473" s="0" t="n">
        <v>149</v>
      </c>
      <c r="J473" s="0" t="n">
        <v>0</v>
      </c>
      <c r="K473" s="0" t="n">
        <v>138</v>
      </c>
    </row>
    <row r="474" customFormat="false" ht="13.8" hidden="false" customHeight="false" outlineLevel="0" collapsed="false">
      <c r="A474" s="8" t="s">
        <v>660</v>
      </c>
      <c r="B474" s="8" t="s">
        <v>13</v>
      </c>
    </row>
    <row r="475" customFormat="false" ht="13.8" hidden="false" customHeight="false" outlineLevel="0" collapsed="false">
      <c r="A475" s="8" t="s">
        <v>661</v>
      </c>
      <c r="B475" s="8" t="s">
        <v>27</v>
      </c>
      <c r="C475" s="0" t="n">
        <v>154</v>
      </c>
      <c r="D475" s="0" t="n">
        <v>0</v>
      </c>
      <c r="E475" s="0" t="n">
        <v>108</v>
      </c>
      <c r="F475" s="0" t="n">
        <v>85</v>
      </c>
      <c r="G475" s="0" t="n">
        <v>0</v>
      </c>
      <c r="H475" s="0" t="n">
        <v>71</v>
      </c>
    </row>
    <row r="476" customFormat="false" ht="13.8" hidden="false" customHeight="false" outlineLevel="0" collapsed="false">
      <c r="A476" s="8" t="s">
        <v>662</v>
      </c>
      <c r="B476" s="8" t="s">
        <v>85</v>
      </c>
      <c r="C476" s="0" t="n">
        <v>0</v>
      </c>
      <c r="D476" s="0" t="n">
        <v>508</v>
      </c>
      <c r="E476" s="0" t="n">
        <v>46</v>
      </c>
      <c r="F476" s="0" t="n">
        <v>0</v>
      </c>
      <c r="G476" s="0" t="n">
        <v>596</v>
      </c>
      <c r="H476" s="0" t="n">
        <v>65</v>
      </c>
      <c r="I476" s="0" t="n">
        <v>0</v>
      </c>
      <c r="J476" s="0" t="n">
        <v>537</v>
      </c>
      <c r="K476" s="0" t="n">
        <v>50</v>
      </c>
    </row>
    <row r="477" customFormat="false" ht="13.8" hidden="false" customHeight="false" outlineLevel="0" collapsed="false">
      <c r="A477" s="8" t="s">
        <v>663</v>
      </c>
      <c r="B477" s="8" t="s">
        <v>34</v>
      </c>
    </row>
    <row r="478" customFormat="false" ht="13.8" hidden="false" customHeight="false" outlineLevel="0" collapsed="false">
      <c r="A478" s="8" t="s">
        <v>664</v>
      </c>
      <c r="B478" s="8" t="s">
        <v>85</v>
      </c>
    </row>
    <row r="479" customFormat="false" ht="13.8" hidden="false" customHeight="false" outlineLevel="0" collapsed="false">
      <c r="A479" s="8" t="s">
        <v>665</v>
      </c>
      <c r="B479" s="8" t="s">
        <v>19</v>
      </c>
    </row>
    <row r="480" customFormat="false" ht="13.8" hidden="false" customHeight="false" outlineLevel="0" collapsed="false">
      <c r="A480" s="8" t="s">
        <v>666</v>
      </c>
      <c r="B480" s="8" t="s">
        <v>76</v>
      </c>
      <c r="C480" s="0" t="n">
        <v>733</v>
      </c>
      <c r="D480" s="0" t="n">
        <v>0</v>
      </c>
      <c r="E480" s="0" t="n">
        <v>0</v>
      </c>
      <c r="F480" s="0" t="n">
        <v>964</v>
      </c>
      <c r="G480" s="0" t="n">
        <v>0</v>
      </c>
      <c r="H480" s="0" t="n">
        <v>0</v>
      </c>
      <c r="I480" s="0" t="n">
        <v>943</v>
      </c>
      <c r="J480" s="0" t="n">
        <v>0</v>
      </c>
      <c r="K480" s="0" t="n">
        <v>0</v>
      </c>
    </row>
    <row r="481" customFormat="false" ht="13.8" hidden="false" customHeight="false" outlineLevel="0" collapsed="false">
      <c r="A481" s="8" t="s">
        <v>667</v>
      </c>
      <c r="B481" s="8" t="s">
        <v>40</v>
      </c>
      <c r="C481" s="0" t="n">
        <v>1</v>
      </c>
      <c r="D481" s="0" t="n">
        <v>0</v>
      </c>
      <c r="E481" s="0" t="n">
        <v>129</v>
      </c>
      <c r="F481" s="0" t="n">
        <v>1</v>
      </c>
      <c r="G481" s="0" t="n">
        <v>0</v>
      </c>
      <c r="H481" s="0" t="n">
        <v>29</v>
      </c>
      <c r="I481" s="0" t="n">
        <v>14</v>
      </c>
      <c r="J481" s="0" t="n">
        <v>0</v>
      </c>
      <c r="K481" s="0" t="n">
        <v>2</v>
      </c>
    </row>
    <row r="482" customFormat="false" ht="13.8" hidden="false" customHeight="false" outlineLevel="0" collapsed="false">
      <c r="A482" s="8" t="s">
        <v>668</v>
      </c>
      <c r="B482" s="8" t="s">
        <v>47</v>
      </c>
      <c r="C482" s="0" t="n">
        <v>0</v>
      </c>
      <c r="D482" s="0" t="n">
        <v>1036</v>
      </c>
      <c r="E482" s="0" t="n">
        <v>5</v>
      </c>
      <c r="F482" s="0" t="n">
        <v>0</v>
      </c>
      <c r="G482" s="0" t="n">
        <v>1007</v>
      </c>
      <c r="H482" s="0" t="n">
        <v>6</v>
      </c>
      <c r="I482" s="0" t="n">
        <v>0</v>
      </c>
      <c r="J482" s="0" t="n">
        <v>967</v>
      </c>
      <c r="K482" s="0" t="n">
        <v>1</v>
      </c>
    </row>
    <row r="483" customFormat="false" ht="13.8" hidden="false" customHeight="false" outlineLevel="0" collapsed="false">
      <c r="A483" s="8" t="s">
        <v>669</v>
      </c>
      <c r="B483" s="8" t="s">
        <v>24</v>
      </c>
      <c r="F483" s="0" t="n">
        <v>0</v>
      </c>
      <c r="G483" s="0" t="n">
        <v>0</v>
      </c>
      <c r="H483" s="0" t="n">
        <v>42</v>
      </c>
    </row>
    <row r="484" customFormat="false" ht="13.8" hidden="false" customHeight="false" outlineLevel="0" collapsed="false">
      <c r="A484" s="8" t="s">
        <v>670</v>
      </c>
      <c r="B484" s="8" t="s">
        <v>34</v>
      </c>
      <c r="C484" s="0" t="n">
        <v>5</v>
      </c>
      <c r="D484" s="0" t="n">
        <v>0</v>
      </c>
      <c r="E484" s="0" t="n">
        <v>1</v>
      </c>
      <c r="F484" s="0" t="n">
        <v>0</v>
      </c>
      <c r="G484" s="0" t="n">
        <v>0</v>
      </c>
      <c r="H484" s="0" t="n">
        <v>32</v>
      </c>
    </row>
    <row r="485" customFormat="false" ht="13.8" hidden="false" customHeight="false" outlineLevel="0" collapsed="false">
      <c r="A485" s="8" t="s">
        <v>671</v>
      </c>
      <c r="B485" s="8" t="s">
        <v>55</v>
      </c>
      <c r="C485" s="0" t="n">
        <v>0</v>
      </c>
      <c r="D485" s="0" t="n">
        <v>596</v>
      </c>
      <c r="E485" s="0" t="n">
        <v>19</v>
      </c>
      <c r="F485" s="0" t="n">
        <v>0</v>
      </c>
      <c r="G485" s="0" t="n">
        <v>35</v>
      </c>
      <c r="H485" s="0" t="n">
        <v>8</v>
      </c>
      <c r="I485" s="0" t="n">
        <v>0</v>
      </c>
      <c r="J485" s="0" t="n">
        <v>475</v>
      </c>
      <c r="K485" s="0" t="n">
        <v>69</v>
      </c>
    </row>
    <row r="486" customFormat="false" ht="13.8" hidden="false" customHeight="false" outlineLevel="0" collapsed="false">
      <c r="A486" s="8" t="s">
        <v>672</v>
      </c>
      <c r="B486" s="8" t="s">
        <v>13</v>
      </c>
      <c r="C486" s="0" t="n">
        <v>73</v>
      </c>
      <c r="D486" s="0" t="n">
        <v>0</v>
      </c>
      <c r="E486" s="0" t="n">
        <v>46</v>
      </c>
      <c r="F486" s="0" t="n">
        <v>1059</v>
      </c>
      <c r="G486" s="0" t="n">
        <v>0</v>
      </c>
      <c r="H486" s="0" t="n">
        <v>126</v>
      </c>
      <c r="I486" s="0" t="n">
        <v>198</v>
      </c>
      <c r="J486" s="0" t="n">
        <v>0</v>
      </c>
      <c r="K486" s="0" t="n">
        <v>90</v>
      </c>
    </row>
    <row r="487" customFormat="false" ht="13.8" hidden="false" customHeight="false" outlineLevel="0" collapsed="false">
      <c r="A487" s="8" t="s">
        <v>673</v>
      </c>
      <c r="B487" s="8" t="s">
        <v>76</v>
      </c>
    </row>
    <row r="488" customFormat="false" ht="13.8" hidden="false" customHeight="false" outlineLevel="0" collapsed="false">
      <c r="A488" s="8" t="s">
        <v>675</v>
      </c>
      <c r="B488" s="8" t="s">
        <v>24</v>
      </c>
      <c r="C488" s="0" t="n">
        <v>0</v>
      </c>
      <c r="D488" s="0" t="n">
        <v>0</v>
      </c>
      <c r="E488" s="0" t="n">
        <v>14</v>
      </c>
      <c r="F488" s="0" t="n">
        <v>0</v>
      </c>
      <c r="G488" s="0" t="n">
        <v>16</v>
      </c>
      <c r="H488" s="0" t="n">
        <v>35</v>
      </c>
      <c r="I488" s="0" t="n">
        <v>0</v>
      </c>
      <c r="J488" s="0" t="n">
        <v>9</v>
      </c>
      <c r="K488" s="0" t="n">
        <v>179</v>
      </c>
    </row>
    <row r="489" customFormat="false" ht="13.8" hidden="false" customHeight="false" outlineLevel="0" collapsed="false">
      <c r="A489" s="8" t="s">
        <v>676</v>
      </c>
      <c r="B489" s="8" t="s">
        <v>27</v>
      </c>
    </row>
    <row r="490" customFormat="false" ht="13.8" hidden="false" customHeight="false" outlineLevel="0" collapsed="false">
      <c r="A490" s="8" t="s">
        <v>677</v>
      </c>
      <c r="B490" s="8" t="s">
        <v>24</v>
      </c>
      <c r="C490" s="0" t="n">
        <v>0</v>
      </c>
      <c r="D490" s="0" t="n">
        <v>517</v>
      </c>
      <c r="E490" s="0" t="n">
        <v>145</v>
      </c>
      <c r="F490" s="0" t="n">
        <v>0</v>
      </c>
      <c r="G490" s="0" t="n">
        <v>761</v>
      </c>
      <c r="H490" s="0" t="n">
        <v>17</v>
      </c>
      <c r="I490" s="0" t="n">
        <v>0</v>
      </c>
      <c r="J490" s="0" t="n">
        <v>230</v>
      </c>
      <c r="K490" s="0" t="n">
        <v>15</v>
      </c>
    </row>
    <row r="491" customFormat="false" ht="13.8" hidden="false" customHeight="false" outlineLevel="0" collapsed="false">
      <c r="A491" s="8" t="s">
        <v>678</v>
      </c>
      <c r="B491" s="8" t="s">
        <v>40</v>
      </c>
    </row>
    <row r="492" customFormat="false" ht="13.8" hidden="false" customHeight="false" outlineLevel="0" collapsed="false">
      <c r="A492" s="8" t="s">
        <v>679</v>
      </c>
      <c r="B492" s="8" t="s">
        <v>34</v>
      </c>
    </row>
    <row r="493" customFormat="false" ht="13.8" hidden="false" customHeight="false" outlineLevel="0" collapsed="false">
      <c r="A493" s="8" t="s">
        <v>681</v>
      </c>
      <c r="B493" s="8" t="s">
        <v>55</v>
      </c>
    </row>
    <row r="494" customFormat="false" ht="13.8" hidden="false" customHeight="false" outlineLevel="0" collapsed="false">
      <c r="A494" s="8" t="s">
        <v>682</v>
      </c>
      <c r="B494" s="8" t="s">
        <v>24</v>
      </c>
      <c r="C494" s="0" t="n">
        <v>0</v>
      </c>
      <c r="D494" s="0" t="n">
        <v>0</v>
      </c>
      <c r="E494" s="0" t="n">
        <v>9</v>
      </c>
      <c r="F494" s="0" t="n">
        <v>0</v>
      </c>
      <c r="G494" s="0" t="n">
        <v>148</v>
      </c>
      <c r="H494" s="0" t="n">
        <v>220</v>
      </c>
      <c r="I494" s="0" t="n">
        <v>0</v>
      </c>
      <c r="J494" s="0" t="n">
        <v>413</v>
      </c>
      <c r="K494" s="0" t="n">
        <v>206</v>
      </c>
    </row>
    <row r="495" customFormat="false" ht="13.8" hidden="false" customHeight="false" outlineLevel="0" collapsed="false">
      <c r="A495" s="8" t="s">
        <v>683</v>
      </c>
      <c r="B495" s="8" t="s">
        <v>504</v>
      </c>
    </row>
    <row r="496" customFormat="false" ht="13.8" hidden="false" customHeight="false" outlineLevel="0" collapsed="false">
      <c r="A496" s="8" t="s">
        <v>684</v>
      </c>
      <c r="B496" s="8" t="s">
        <v>71</v>
      </c>
    </row>
    <row r="497" customFormat="false" ht="13.8" hidden="false" customHeight="false" outlineLevel="0" collapsed="false">
      <c r="A497" s="8" t="s">
        <v>685</v>
      </c>
      <c r="B497" s="8" t="s">
        <v>37</v>
      </c>
    </row>
    <row r="498" customFormat="false" ht="13.8" hidden="false" customHeight="false" outlineLevel="0" collapsed="false">
      <c r="A498" s="8" t="s">
        <v>687</v>
      </c>
      <c r="B498" s="8" t="s">
        <v>85</v>
      </c>
    </row>
    <row r="499" customFormat="false" ht="13.8" hidden="false" customHeight="false" outlineLevel="0" collapsed="false">
      <c r="A499" s="8" t="s">
        <v>688</v>
      </c>
      <c r="B499" s="8" t="s">
        <v>76</v>
      </c>
    </row>
    <row r="500" customFormat="false" ht="13.8" hidden="false" customHeight="false" outlineLevel="0" collapsed="false">
      <c r="A500" s="8" t="s">
        <v>689</v>
      </c>
      <c r="B500" s="8" t="s">
        <v>40</v>
      </c>
      <c r="C500" s="0" t="n">
        <v>341</v>
      </c>
      <c r="D500" s="0" t="n">
        <v>0</v>
      </c>
      <c r="E500" s="0" t="n">
        <v>50</v>
      </c>
      <c r="F500" s="0" t="n">
        <v>221</v>
      </c>
      <c r="G500" s="0" t="n">
        <v>0</v>
      </c>
      <c r="H500" s="0" t="n">
        <v>0</v>
      </c>
      <c r="I500" s="0" t="n">
        <v>9</v>
      </c>
      <c r="J500" s="0" t="n">
        <v>0</v>
      </c>
      <c r="K500" s="0" t="n">
        <v>40</v>
      </c>
    </row>
    <row r="501" customFormat="false" ht="13.8" hidden="false" customHeight="false" outlineLevel="0" collapsed="false">
      <c r="A501" s="8" t="s">
        <v>690</v>
      </c>
      <c r="B501" s="8" t="s">
        <v>16</v>
      </c>
      <c r="F501" s="0" t="n">
        <v>82</v>
      </c>
      <c r="G501" s="0" t="n">
        <v>0</v>
      </c>
      <c r="H501" s="0" t="n">
        <v>36</v>
      </c>
      <c r="I501" s="0" t="n">
        <v>1</v>
      </c>
      <c r="J501" s="0" t="n">
        <v>0</v>
      </c>
      <c r="K501" s="0" t="n">
        <v>4</v>
      </c>
    </row>
    <row r="502" customFormat="false" ht="13.8" hidden="false" customHeight="false" outlineLevel="0" collapsed="false">
      <c r="A502" s="8" t="s">
        <v>692</v>
      </c>
      <c r="B502" s="8" t="s">
        <v>34</v>
      </c>
    </row>
    <row r="503" customFormat="false" ht="13.8" hidden="false" customHeight="false" outlineLevel="0" collapsed="false">
      <c r="A503" s="8" t="s">
        <v>693</v>
      </c>
      <c r="B503" s="8" t="s">
        <v>34</v>
      </c>
    </row>
    <row r="504" customFormat="false" ht="13.8" hidden="false" customHeight="false" outlineLevel="0" collapsed="false">
      <c r="A504" s="8" t="s">
        <v>694</v>
      </c>
      <c r="B504" s="8" t="s">
        <v>24</v>
      </c>
    </row>
    <row r="505" customFormat="false" ht="13.8" hidden="false" customHeight="false" outlineLevel="0" collapsed="false">
      <c r="A505" s="8" t="s">
        <v>695</v>
      </c>
      <c r="B505" s="8" t="s">
        <v>13</v>
      </c>
    </row>
    <row r="506" customFormat="false" ht="13.8" hidden="false" customHeight="false" outlineLevel="0" collapsed="false">
      <c r="A506" s="8" t="s">
        <v>697</v>
      </c>
      <c r="B506" s="8" t="s">
        <v>24</v>
      </c>
    </row>
    <row r="507" customFormat="false" ht="13.8" hidden="false" customHeight="false" outlineLevel="0" collapsed="false">
      <c r="A507" s="8" t="s">
        <v>698</v>
      </c>
      <c r="B507" s="8" t="s">
        <v>24</v>
      </c>
    </row>
    <row r="508" customFormat="false" ht="13.8" hidden="false" customHeight="false" outlineLevel="0" collapsed="false">
      <c r="A508" s="8" t="s">
        <v>699</v>
      </c>
      <c r="B508" s="8" t="s">
        <v>80</v>
      </c>
      <c r="C508" s="0" t="n">
        <v>542</v>
      </c>
      <c r="D508" s="0" t="n">
        <v>0</v>
      </c>
      <c r="E508" s="0" t="n">
        <v>73</v>
      </c>
      <c r="F508" s="0" t="n">
        <v>1075</v>
      </c>
      <c r="G508" s="0" t="n">
        <v>0</v>
      </c>
      <c r="H508" s="0" t="n">
        <v>69</v>
      </c>
      <c r="I508" s="0" t="n">
        <v>869</v>
      </c>
      <c r="J508" s="0" t="n">
        <v>0</v>
      </c>
      <c r="K508" s="0" t="n">
        <v>60</v>
      </c>
    </row>
    <row r="509" customFormat="false" ht="13.8" hidden="false" customHeight="false" outlineLevel="0" collapsed="false">
      <c r="A509" s="8" t="s">
        <v>700</v>
      </c>
      <c r="B509" s="8" t="s">
        <v>19</v>
      </c>
    </row>
    <row r="510" customFormat="false" ht="13.8" hidden="false" customHeight="false" outlineLevel="0" collapsed="false">
      <c r="A510" s="8" t="s">
        <v>701</v>
      </c>
      <c r="B510" s="8" t="s">
        <v>76</v>
      </c>
    </row>
    <row r="511" customFormat="false" ht="13.8" hidden="false" customHeight="false" outlineLevel="0" collapsed="false">
      <c r="A511" s="8" t="s">
        <v>703</v>
      </c>
      <c r="B511" s="8" t="s">
        <v>24</v>
      </c>
    </row>
    <row r="512" customFormat="false" ht="13.8" hidden="false" customHeight="false" outlineLevel="0" collapsed="false">
      <c r="A512" s="8" t="s">
        <v>704</v>
      </c>
      <c r="B512" s="8" t="s">
        <v>16</v>
      </c>
      <c r="C512" s="0" t="n">
        <v>476</v>
      </c>
      <c r="D512" s="0" t="n">
        <v>0</v>
      </c>
      <c r="E512" s="0" t="n">
        <v>70</v>
      </c>
      <c r="F512" s="0" t="n">
        <v>54</v>
      </c>
      <c r="G512" s="0" t="n">
        <v>0</v>
      </c>
      <c r="H512" s="0" t="n">
        <v>49</v>
      </c>
      <c r="I512" s="0" t="n">
        <v>315</v>
      </c>
      <c r="J512" s="0" t="n">
        <v>0</v>
      </c>
      <c r="K512" s="0" t="n">
        <v>100</v>
      </c>
    </row>
    <row r="513" customFormat="false" ht="13.8" hidden="false" customHeight="false" outlineLevel="0" collapsed="false">
      <c r="A513" s="8" t="s">
        <v>705</v>
      </c>
      <c r="B513" s="8" t="s">
        <v>40</v>
      </c>
      <c r="C513" s="0" t="n">
        <v>394</v>
      </c>
      <c r="D513" s="0" t="n">
        <v>0</v>
      </c>
      <c r="E513" s="0" t="n">
        <v>0</v>
      </c>
      <c r="F513" s="0" t="n">
        <v>658</v>
      </c>
      <c r="G513" s="0" t="n">
        <v>0</v>
      </c>
      <c r="H513" s="0" t="n">
        <v>0</v>
      </c>
      <c r="I513" s="0" t="n">
        <v>749</v>
      </c>
      <c r="J513" s="0" t="n">
        <v>0</v>
      </c>
      <c r="K513" s="0" t="n">
        <v>0</v>
      </c>
    </row>
    <row r="514" customFormat="false" ht="13.8" hidden="false" customHeight="false" outlineLevel="0" collapsed="false">
      <c r="A514" s="8" t="s">
        <v>706</v>
      </c>
      <c r="B514" s="8" t="s">
        <v>47</v>
      </c>
    </row>
    <row r="515" customFormat="false" ht="13.8" hidden="false" customHeight="false" outlineLevel="0" collapsed="false">
      <c r="A515" s="8" t="s">
        <v>707</v>
      </c>
      <c r="B515" s="8" t="s">
        <v>68</v>
      </c>
    </row>
    <row r="516" customFormat="false" ht="13.8" hidden="false" customHeight="false" outlineLevel="0" collapsed="false">
      <c r="A516" s="8" t="s">
        <v>708</v>
      </c>
      <c r="B516" s="8" t="s">
        <v>34</v>
      </c>
    </row>
    <row r="517" customFormat="false" ht="13.8" hidden="false" customHeight="false" outlineLevel="0" collapsed="false">
      <c r="A517" s="8" t="s">
        <v>709</v>
      </c>
      <c r="B517" s="8" t="s">
        <v>24</v>
      </c>
    </row>
    <row r="518" customFormat="false" ht="13.8" hidden="false" customHeight="false" outlineLevel="0" collapsed="false">
      <c r="A518" s="8" t="s">
        <v>710</v>
      </c>
      <c r="B518" s="8" t="s">
        <v>40</v>
      </c>
    </row>
    <row r="519" customFormat="false" ht="13.8" hidden="false" customHeight="false" outlineLevel="0" collapsed="false">
      <c r="A519" s="8" t="s">
        <v>711</v>
      </c>
      <c r="B519" s="8" t="s">
        <v>24</v>
      </c>
    </row>
    <row r="520" customFormat="false" ht="13.8" hidden="false" customHeight="false" outlineLevel="0" collapsed="false">
      <c r="A520" s="8" t="s">
        <v>712</v>
      </c>
      <c r="B520" s="8" t="s">
        <v>24</v>
      </c>
    </row>
    <row r="521" customFormat="false" ht="13.8" hidden="false" customHeight="false" outlineLevel="0" collapsed="false">
      <c r="A521" s="8" t="s">
        <v>713</v>
      </c>
      <c r="B521" s="8" t="s">
        <v>19</v>
      </c>
    </row>
    <row r="522" customFormat="false" ht="13.8" hidden="false" customHeight="false" outlineLevel="0" collapsed="false">
      <c r="A522" s="8" t="s">
        <v>714</v>
      </c>
      <c r="B522" s="8" t="s">
        <v>68</v>
      </c>
    </row>
    <row r="523" customFormat="false" ht="13.8" hidden="false" customHeight="false" outlineLevel="0" collapsed="false">
      <c r="A523" s="8" t="s">
        <v>715</v>
      </c>
      <c r="B523" s="8" t="s">
        <v>85</v>
      </c>
    </row>
    <row r="524" customFormat="false" ht="13.8" hidden="false" customHeight="false" outlineLevel="0" collapsed="false">
      <c r="A524" s="8" t="s">
        <v>716</v>
      </c>
      <c r="B524" s="8" t="s">
        <v>27</v>
      </c>
    </row>
    <row r="525" customFormat="false" ht="13.8" hidden="false" customHeight="false" outlineLevel="0" collapsed="false">
      <c r="A525" s="8" t="s">
        <v>717</v>
      </c>
      <c r="B525" s="8" t="s">
        <v>40</v>
      </c>
      <c r="C525" s="0" t="n">
        <v>126</v>
      </c>
      <c r="D525" s="0" t="n">
        <v>0</v>
      </c>
      <c r="E525" s="0" t="n">
        <v>0</v>
      </c>
      <c r="F525" s="0" t="n">
        <v>66</v>
      </c>
      <c r="G525" s="0" t="n">
        <v>0</v>
      </c>
      <c r="H525" s="0" t="n">
        <v>63</v>
      </c>
      <c r="I525" s="0" t="n">
        <v>175</v>
      </c>
      <c r="J525" s="0" t="n">
        <v>0</v>
      </c>
      <c r="K525" s="0" t="n">
        <v>0</v>
      </c>
    </row>
    <row r="526" customFormat="false" ht="13.8" hidden="false" customHeight="false" outlineLevel="0" collapsed="false">
      <c r="A526" s="8" t="s">
        <v>718</v>
      </c>
      <c r="B526" s="8" t="s">
        <v>24</v>
      </c>
      <c r="C526" s="0" t="n">
        <v>0</v>
      </c>
      <c r="D526" s="0" t="n">
        <v>20</v>
      </c>
      <c r="E526" s="0" t="n">
        <v>51</v>
      </c>
      <c r="F526" s="0" t="n">
        <v>0</v>
      </c>
      <c r="G526" s="0" t="n">
        <v>111</v>
      </c>
      <c r="H526" s="0" t="n">
        <v>290</v>
      </c>
      <c r="I526" s="0" t="n">
        <v>0</v>
      </c>
      <c r="J526" s="0" t="n">
        <v>183</v>
      </c>
      <c r="K526" s="0" t="n">
        <v>341</v>
      </c>
    </row>
    <row r="527" customFormat="false" ht="13.8" hidden="false" customHeight="false" outlineLevel="0" collapsed="false">
      <c r="A527" s="8" t="s">
        <v>719</v>
      </c>
      <c r="B527" s="8" t="s">
        <v>16</v>
      </c>
    </row>
    <row r="528" customFormat="false" ht="13.8" hidden="false" customHeight="false" outlineLevel="0" collapsed="false">
      <c r="A528" s="8" t="s">
        <v>720</v>
      </c>
      <c r="B528" s="8" t="s">
        <v>55</v>
      </c>
    </row>
    <row r="529" customFormat="false" ht="13.8" hidden="false" customHeight="false" outlineLevel="0" collapsed="false">
      <c r="A529" s="8" t="s">
        <v>722</v>
      </c>
      <c r="B529" s="8" t="s">
        <v>27</v>
      </c>
    </row>
    <row r="530" customFormat="false" ht="13.8" hidden="false" customHeight="false" outlineLevel="0" collapsed="false">
      <c r="A530" s="8" t="s">
        <v>723</v>
      </c>
      <c r="B530" s="8" t="s">
        <v>135</v>
      </c>
    </row>
    <row r="531" customFormat="false" ht="13.8" hidden="false" customHeight="false" outlineLevel="0" collapsed="false">
      <c r="A531" s="8" t="s">
        <v>724</v>
      </c>
      <c r="B531" s="8" t="s">
        <v>13</v>
      </c>
    </row>
    <row r="532" customFormat="false" ht="13.8" hidden="false" customHeight="false" outlineLevel="0" collapsed="false">
      <c r="A532" s="8" t="s">
        <v>725</v>
      </c>
      <c r="B532" s="8" t="s">
        <v>13</v>
      </c>
      <c r="C532" s="0" t="n">
        <v>920</v>
      </c>
      <c r="D532" s="0" t="n">
        <v>0</v>
      </c>
      <c r="E532" s="0" t="n">
        <v>24</v>
      </c>
      <c r="F532" s="0" t="n">
        <v>1019</v>
      </c>
      <c r="G532" s="0" t="n">
        <v>0</v>
      </c>
      <c r="H532" s="0" t="n">
        <v>75</v>
      </c>
      <c r="I532" s="0" t="n">
        <v>383</v>
      </c>
      <c r="J532" s="0" t="n">
        <v>0</v>
      </c>
      <c r="K532" s="0" t="n">
        <v>26</v>
      </c>
    </row>
    <row r="533" customFormat="false" ht="13.8" hidden="false" customHeight="false" outlineLevel="0" collapsed="false">
      <c r="A533" s="8" t="s">
        <v>726</v>
      </c>
      <c r="B533" s="8" t="s">
        <v>13</v>
      </c>
    </row>
    <row r="534" customFormat="false" ht="13.8" hidden="false" customHeight="false" outlineLevel="0" collapsed="false">
      <c r="A534" s="8" t="s">
        <v>727</v>
      </c>
      <c r="B534" s="8" t="s">
        <v>16</v>
      </c>
      <c r="C534" s="0" t="n">
        <v>204</v>
      </c>
      <c r="D534" s="0" t="n">
        <v>0</v>
      </c>
      <c r="E534" s="0" t="n">
        <v>139</v>
      </c>
      <c r="F534" s="0" t="n">
        <v>41</v>
      </c>
      <c r="G534" s="0" t="n">
        <v>0</v>
      </c>
      <c r="H534" s="0" t="n">
        <v>19</v>
      </c>
      <c r="I534" s="0" t="n">
        <v>13</v>
      </c>
      <c r="J534" s="0" t="n">
        <v>0</v>
      </c>
      <c r="K534" s="0" t="n">
        <v>10</v>
      </c>
    </row>
    <row r="535" customFormat="false" ht="13.8" hidden="false" customHeight="false" outlineLevel="0" collapsed="false">
      <c r="A535" s="8" t="s">
        <v>728</v>
      </c>
      <c r="B535" s="8" t="s">
        <v>55</v>
      </c>
      <c r="C535" s="0" t="n">
        <v>0</v>
      </c>
      <c r="D535" s="0" t="n">
        <v>472</v>
      </c>
      <c r="E535" s="0" t="n">
        <v>27</v>
      </c>
      <c r="F535" s="0" t="n">
        <v>0</v>
      </c>
      <c r="G535" s="0" t="n">
        <v>88</v>
      </c>
      <c r="H535" s="0" t="n">
        <v>12</v>
      </c>
      <c r="I535" s="0" t="n">
        <v>0</v>
      </c>
      <c r="J535" s="0" t="n">
        <v>431</v>
      </c>
      <c r="K535" s="0" t="n">
        <v>65</v>
      </c>
    </row>
    <row r="536" customFormat="false" ht="13.8" hidden="false" customHeight="false" outlineLevel="0" collapsed="false">
      <c r="A536" s="8" t="s">
        <v>729</v>
      </c>
      <c r="B536" s="8" t="s">
        <v>34</v>
      </c>
      <c r="C536" s="0" t="n">
        <v>0</v>
      </c>
      <c r="D536" s="0" t="n">
        <v>0</v>
      </c>
      <c r="E536" s="0" t="n">
        <v>112</v>
      </c>
      <c r="F536" s="0" t="n">
        <v>172</v>
      </c>
      <c r="G536" s="0" t="n">
        <v>0</v>
      </c>
      <c r="H536" s="0" t="n">
        <v>139</v>
      </c>
      <c r="I536" s="0" t="n">
        <v>100</v>
      </c>
      <c r="J536" s="0" t="n">
        <v>0</v>
      </c>
      <c r="K536" s="0" t="n">
        <v>133</v>
      </c>
    </row>
    <row r="537" customFormat="false" ht="13.8" hidden="false" customHeight="false" outlineLevel="0" collapsed="false">
      <c r="A537" s="8" t="s">
        <v>731</v>
      </c>
      <c r="B537" s="8" t="s">
        <v>24</v>
      </c>
      <c r="C537" s="0" t="n">
        <v>0</v>
      </c>
      <c r="D537" s="0" t="n">
        <v>64</v>
      </c>
      <c r="E537" s="0" t="n">
        <v>89</v>
      </c>
    </row>
    <row r="538" customFormat="false" ht="13.8" hidden="false" customHeight="false" outlineLevel="0" collapsed="false">
      <c r="A538" s="8" t="s">
        <v>732</v>
      </c>
      <c r="B538" s="8" t="s">
        <v>34</v>
      </c>
      <c r="C538" s="0" t="n">
        <v>669</v>
      </c>
      <c r="D538" s="0" t="n">
        <v>0</v>
      </c>
      <c r="E538" s="0" t="n">
        <v>1</v>
      </c>
      <c r="F538" s="0" t="n">
        <v>882</v>
      </c>
      <c r="G538" s="0" t="n">
        <v>0</v>
      </c>
      <c r="H538" s="0" t="n">
        <v>20</v>
      </c>
      <c r="I538" s="0" t="n">
        <v>811</v>
      </c>
      <c r="J538" s="0" t="n">
        <v>0</v>
      </c>
      <c r="K538" s="0" t="n">
        <v>0</v>
      </c>
    </row>
    <row r="539" customFormat="false" ht="13.8" hidden="false" customHeight="false" outlineLevel="0" collapsed="false">
      <c r="A539" s="8" t="s">
        <v>733</v>
      </c>
      <c r="B539" s="8" t="s">
        <v>16</v>
      </c>
      <c r="C539" s="0" t="n">
        <v>295</v>
      </c>
      <c r="D539" s="0" t="n">
        <v>0</v>
      </c>
      <c r="E539" s="0" t="n">
        <v>135</v>
      </c>
      <c r="F539" s="0" t="n">
        <v>114</v>
      </c>
      <c r="G539" s="0" t="n">
        <v>0</v>
      </c>
      <c r="H539" s="0" t="n">
        <v>88</v>
      </c>
      <c r="I539" s="0" t="n">
        <v>695</v>
      </c>
      <c r="J539" s="0" t="n">
        <v>0</v>
      </c>
      <c r="K539" s="0" t="n">
        <v>101</v>
      </c>
    </row>
    <row r="540" customFormat="false" ht="13.8" hidden="false" customHeight="false" outlineLevel="0" collapsed="false">
      <c r="A540" s="8" t="s">
        <v>735</v>
      </c>
      <c r="B540" s="8" t="s">
        <v>80</v>
      </c>
      <c r="F540" s="0" t="n">
        <v>414</v>
      </c>
      <c r="G540" s="0" t="n">
        <v>0</v>
      </c>
      <c r="H540" s="0" t="n">
        <v>23</v>
      </c>
      <c r="I540" s="0" t="n">
        <v>748</v>
      </c>
      <c r="J540" s="0" t="n">
        <v>0</v>
      </c>
      <c r="K540" s="0" t="n">
        <v>52</v>
      </c>
    </row>
    <row r="541" customFormat="false" ht="13.8" hidden="false" customHeight="false" outlineLevel="0" collapsed="false">
      <c r="A541" s="8" t="s">
        <v>737</v>
      </c>
      <c r="B541" s="8" t="s">
        <v>34</v>
      </c>
    </row>
    <row r="542" customFormat="false" ht="13.8" hidden="false" customHeight="false" outlineLevel="0" collapsed="false">
      <c r="A542" s="8" t="s">
        <v>738</v>
      </c>
      <c r="B542" s="8" t="s">
        <v>40</v>
      </c>
    </row>
    <row r="543" customFormat="false" ht="13.8" hidden="false" customHeight="false" outlineLevel="0" collapsed="false">
      <c r="A543" s="8" t="s">
        <v>739</v>
      </c>
      <c r="B543" s="8" t="s">
        <v>47</v>
      </c>
      <c r="C543" s="0" t="n">
        <v>0</v>
      </c>
      <c r="D543" s="0" t="n">
        <v>141</v>
      </c>
      <c r="E543" s="0" t="n">
        <v>186</v>
      </c>
      <c r="F543" s="0" t="n">
        <v>0</v>
      </c>
      <c r="G543" s="0" t="n">
        <v>0</v>
      </c>
      <c r="H543" s="0" t="n">
        <v>106</v>
      </c>
    </row>
    <row r="544" customFormat="false" ht="13.8" hidden="false" customHeight="false" outlineLevel="0" collapsed="false">
      <c r="A544" s="8" t="s">
        <v>740</v>
      </c>
      <c r="B544" s="8" t="s">
        <v>76</v>
      </c>
    </row>
    <row r="545" customFormat="false" ht="13.8" hidden="false" customHeight="false" outlineLevel="0" collapsed="false">
      <c r="A545" s="8" t="s">
        <v>741</v>
      </c>
      <c r="B545" s="8" t="s">
        <v>16</v>
      </c>
      <c r="C545" s="0" t="n">
        <v>41</v>
      </c>
      <c r="D545" s="0" t="n">
        <v>0</v>
      </c>
      <c r="E545" s="0" t="n">
        <v>12</v>
      </c>
      <c r="F545" s="0" t="n">
        <v>373</v>
      </c>
      <c r="G545" s="0" t="n">
        <v>0</v>
      </c>
      <c r="H545" s="0" t="n">
        <v>183</v>
      </c>
      <c r="I545" s="0" t="n">
        <v>547</v>
      </c>
      <c r="J545" s="0" t="n">
        <v>0</v>
      </c>
      <c r="K545" s="0" t="n">
        <v>77</v>
      </c>
    </row>
    <row r="546" customFormat="false" ht="13.8" hidden="false" customHeight="false" outlineLevel="0" collapsed="false">
      <c r="A546" s="8" t="s">
        <v>742</v>
      </c>
      <c r="B546" s="8" t="s">
        <v>37</v>
      </c>
      <c r="C546" s="0" t="n">
        <v>0</v>
      </c>
      <c r="D546" s="0" t="n">
        <v>349</v>
      </c>
      <c r="E546" s="0" t="n">
        <v>14</v>
      </c>
      <c r="F546" s="0" t="n">
        <v>0</v>
      </c>
      <c r="G546" s="0" t="n">
        <v>603</v>
      </c>
      <c r="H546" s="0" t="n">
        <v>13</v>
      </c>
      <c r="I546" s="0" t="n">
        <v>0</v>
      </c>
      <c r="J546" s="0" t="n">
        <v>542</v>
      </c>
      <c r="K546" s="0" t="n">
        <v>25</v>
      </c>
    </row>
    <row r="547" customFormat="false" ht="13.8" hidden="false" customHeight="false" outlineLevel="0" collapsed="false">
      <c r="A547" s="8" t="s">
        <v>743</v>
      </c>
      <c r="B547" s="8" t="s">
        <v>24</v>
      </c>
    </row>
    <row r="548" customFormat="false" ht="13.8" hidden="false" customHeight="false" outlineLevel="0" collapsed="false">
      <c r="A548" s="8" t="s">
        <v>745</v>
      </c>
      <c r="B548" s="8" t="s">
        <v>47</v>
      </c>
    </row>
    <row r="549" customFormat="false" ht="13.8" hidden="false" customHeight="false" outlineLevel="0" collapsed="false">
      <c r="A549" s="8" t="s">
        <v>746</v>
      </c>
      <c r="B549" s="8" t="s">
        <v>34</v>
      </c>
    </row>
    <row r="550" customFormat="false" ht="13.8" hidden="false" customHeight="false" outlineLevel="0" collapsed="false">
      <c r="A550" s="8" t="s">
        <v>747</v>
      </c>
      <c r="B550" s="8" t="s">
        <v>55</v>
      </c>
      <c r="I550" s="0" t="n">
        <v>0</v>
      </c>
      <c r="J550" s="0" t="n">
        <v>88</v>
      </c>
      <c r="K550" s="0" t="n">
        <v>96</v>
      </c>
    </row>
    <row r="551" customFormat="false" ht="13.8" hidden="false" customHeight="false" outlineLevel="0" collapsed="false">
      <c r="A551" s="8" t="s">
        <v>748</v>
      </c>
      <c r="B551" s="8" t="s">
        <v>24</v>
      </c>
    </row>
    <row r="552" customFormat="false" ht="13.8" hidden="false" customHeight="false" outlineLevel="0" collapsed="false">
      <c r="A552" s="8" t="s">
        <v>749</v>
      </c>
      <c r="B552" s="8" t="s">
        <v>55</v>
      </c>
      <c r="C552" s="0" t="n">
        <v>0</v>
      </c>
      <c r="D552" s="0" t="n">
        <v>97</v>
      </c>
      <c r="E552" s="0" t="n">
        <v>145</v>
      </c>
      <c r="F552" s="0" t="n">
        <v>0</v>
      </c>
      <c r="G552" s="0" t="n">
        <v>0</v>
      </c>
      <c r="H552" s="0" t="n">
        <v>7</v>
      </c>
      <c r="I552" s="0" t="n">
        <v>0</v>
      </c>
      <c r="J552" s="0" t="n">
        <v>22</v>
      </c>
      <c r="K552" s="0" t="n">
        <v>88</v>
      </c>
    </row>
    <row r="553" customFormat="false" ht="13.8" hidden="false" customHeight="false" outlineLevel="0" collapsed="false">
      <c r="A553" s="8" t="s">
        <v>750</v>
      </c>
      <c r="B553" s="8" t="s">
        <v>85</v>
      </c>
      <c r="I553" s="0" t="n">
        <v>0</v>
      </c>
      <c r="J553" s="0" t="n">
        <v>351</v>
      </c>
      <c r="K553" s="0" t="n">
        <v>36</v>
      </c>
    </row>
    <row r="554" customFormat="false" ht="13.8" hidden="false" customHeight="false" outlineLevel="0" collapsed="false">
      <c r="A554" s="8" t="s">
        <v>751</v>
      </c>
      <c r="B554" s="8" t="s">
        <v>55</v>
      </c>
      <c r="C554" s="0" t="n">
        <v>0</v>
      </c>
      <c r="D554" s="0" t="n">
        <v>126</v>
      </c>
      <c r="E554" s="0" t="n">
        <v>20</v>
      </c>
      <c r="F554" s="0" t="n">
        <v>0</v>
      </c>
      <c r="G554" s="0" t="n">
        <v>169</v>
      </c>
      <c r="H554" s="0" t="n">
        <v>92</v>
      </c>
    </row>
    <row r="555" customFormat="false" ht="13.8" hidden="false" customHeight="false" outlineLevel="0" collapsed="false">
      <c r="A555" s="8" t="s">
        <v>752</v>
      </c>
      <c r="B555" s="8" t="s">
        <v>47</v>
      </c>
      <c r="F555" s="0" t="n">
        <v>0</v>
      </c>
      <c r="G555" s="0" t="n">
        <v>82</v>
      </c>
      <c r="H555" s="0" t="n">
        <v>0</v>
      </c>
      <c r="I555" s="0" t="n">
        <v>0</v>
      </c>
      <c r="J555" s="0" t="n">
        <v>632</v>
      </c>
      <c r="K555" s="0" t="n">
        <v>87</v>
      </c>
    </row>
    <row r="556" customFormat="false" ht="13.8" hidden="false" customHeight="false" outlineLevel="0" collapsed="false">
      <c r="A556" s="8" t="s">
        <v>753</v>
      </c>
      <c r="B556" s="8" t="s">
        <v>68</v>
      </c>
    </row>
    <row r="557" customFormat="false" ht="13.8" hidden="false" customHeight="false" outlineLevel="0" collapsed="false">
      <c r="A557" s="8" t="s">
        <v>754</v>
      </c>
      <c r="B557" s="8" t="s">
        <v>19</v>
      </c>
      <c r="C557" s="0" t="n">
        <v>0</v>
      </c>
      <c r="D557" s="0" t="n">
        <v>34</v>
      </c>
      <c r="E557" s="0" t="n">
        <v>195</v>
      </c>
      <c r="F557" s="0" t="n">
        <v>0</v>
      </c>
      <c r="G557" s="0" t="n">
        <v>0</v>
      </c>
      <c r="H557" s="0" t="n">
        <v>32</v>
      </c>
      <c r="I557" s="0" t="n">
        <v>0</v>
      </c>
      <c r="J557" s="0" t="n">
        <v>0</v>
      </c>
      <c r="K557" s="0" t="n">
        <v>53</v>
      </c>
    </row>
    <row r="558" customFormat="false" ht="13.8" hidden="false" customHeight="false" outlineLevel="0" collapsed="false">
      <c r="A558" s="8" t="s">
        <v>755</v>
      </c>
      <c r="B558" s="8" t="s">
        <v>27</v>
      </c>
      <c r="F558" s="0" t="n">
        <v>76</v>
      </c>
      <c r="G558" s="0" t="n">
        <v>0</v>
      </c>
      <c r="H558" s="0" t="n">
        <v>34</v>
      </c>
    </row>
    <row r="559" customFormat="false" ht="13.8" hidden="false" customHeight="false" outlineLevel="0" collapsed="false">
      <c r="A559" s="8" t="s">
        <v>756</v>
      </c>
      <c r="B559" s="8" t="s">
        <v>76</v>
      </c>
    </row>
    <row r="560" customFormat="false" ht="13.8" hidden="false" customHeight="false" outlineLevel="0" collapsed="false">
      <c r="A560" s="8" t="s">
        <v>757</v>
      </c>
      <c r="B560" s="8" t="s">
        <v>34</v>
      </c>
      <c r="C560" s="0" t="n">
        <v>211</v>
      </c>
      <c r="D560" s="0" t="n">
        <v>0</v>
      </c>
      <c r="E560" s="0" t="n">
        <v>19</v>
      </c>
      <c r="F560" s="0" t="n">
        <v>795</v>
      </c>
      <c r="G560" s="0" t="n">
        <v>0</v>
      </c>
      <c r="H560" s="0" t="n">
        <v>3</v>
      </c>
      <c r="I560" s="0" t="n">
        <v>377</v>
      </c>
      <c r="J560" s="0" t="n">
        <v>0</v>
      </c>
      <c r="K560" s="0" t="n">
        <v>0</v>
      </c>
    </row>
    <row r="561" customFormat="false" ht="13.8" hidden="false" customHeight="false" outlineLevel="0" collapsed="false">
      <c r="A561" s="8" t="s">
        <v>758</v>
      </c>
      <c r="B561" s="8" t="s">
        <v>55</v>
      </c>
      <c r="C561" s="0" t="n">
        <v>0</v>
      </c>
      <c r="D561" s="0" t="n">
        <v>509</v>
      </c>
      <c r="E561" s="0" t="n">
        <v>173</v>
      </c>
      <c r="F561" s="0" t="n">
        <v>0</v>
      </c>
      <c r="G561" s="0" t="n">
        <v>768</v>
      </c>
      <c r="H561" s="0" t="n">
        <v>87</v>
      </c>
      <c r="I561" s="0" t="n">
        <v>0</v>
      </c>
      <c r="J561" s="0" t="n">
        <v>754</v>
      </c>
      <c r="K561" s="0" t="n">
        <v>79</v>
      </c>
    </row>
    <row r="562" customFormat="false" ht="13.8" hidden="false" customHeight="false" outlineLevel="0" collapsed="false">
      <c r="A562" s="8" t="s">
        <v>759</v>
      </c>
      <c r="B562" s="8" t="s">
        <v>40</v>
      </c>
    </row>
    <row r="563" customFormat="false" ht="13.8" hidden="false" customHeight="false" outlineLevel="0" collapsed="false">
      <c r="A563" s="8" t="s">
        <v>760</v>
      </c>
      <c r="B563" s="8" t="s">
        <v>47</v>
      </c>
      <c r="C563" s="0" t="n">
        <v>0</v>
      </c>
      <c r="D563" s="0" t="n">
        <v>471</v>
      </c>
      <c r="E563" s="0" t="n">
        <v>112</v>
      </c>
      <c r="F563" s="0" t="n">
        <v>0</v>
      </c>
      <c r="G563" s="0" t="n">
        <v>421</v>
      </c>
      <c r="H563" s="0" t="n">
        <v>84</v>
      </c>
      <c r="I563" s="0" t="n">
        <v>0</v>
      </c>
      <c r="J563" s="0" t="n">
        <v>789</v>
      </c>
      <c r="K563" s="0" t="n">
        <v>123</v>
      </c>
    </row>
    <row r="564" customFormat="false" ht="13.8" hidden="false" customHeight="false" outlineLevel="0" collapsed="false">
      <c r="A564" s="8" t="s">
        <v>761</v>
      </c>
      <c r="B564" s="8" t="s">
        <v>19</v>
      </c>
    </row>
    <row r="565" customFormat="false" ht="13.8" hidden="false" customHeight="false" outlineLevel="0" collapsed="false">
      <c r="A565" s="8" t="s">
        <v>762</v>
      </c>
      <c r="B565" s="8" t="s">
        <v>85</v>
      </c>
    </row>
    <row r="566" customFormat="false" ht="13.8" hidden="false" customHeight="false" outlineLevel="0" collapsed="false">
      <c r="A566" s="8" t="s">
        <v>764</v>
      </c>
      <c r="B566" s="8" t="s">
        <v>30</v>
      </c>
    </row>
    <row r="567" customFormat="false" ht="13.8" hidden="false" customHeight="false" outlineLevel="0" collapsed="false">
      <c r="A567" s="8" t="s">
        <v>765</v>
      </c>
      <c r="B567" s="8" t="s">
        <v>30</v>
      </c>
    </row>
    <row r="568" customFormat="false" ht="13.8" hidden="false" customHeight="false" outlineLevel="0" collapsed="false">
      <c r="A568" s="8" t="s">
        <v>766</v>
      </c>
      <c r="B568" s="8" t="s">
        <v>76</v>
      </c>
    </row>
    <row r="569" customFormat="false" ht="13.8" hidden="false" customHeight="false" outlineLevel="0" collapsed="false">
      <c r="A569" s="8" t="s">
        <v>768</v>
      </c>
      <c r="B569" s="8" t="s">
        <v>47</v>
      </c>
      <c r="C569" s="0" t="n">
        <v>0</v>
      </c>
      <c r="D569" s="0" t="n">
        <v>322</v>
      </c>
      <c r="E569" s="0" t="n">
        <v>203</v>
      </c>
      <c r="F569" s="0" t="n">
        <v>0</v>
      </c>
      <c r="G569" s="0" t="n">
        <v>702</v>
      </c>
      <c r="H569" s="0" t="n">
        <v>56</v>
      </c>
      <c r="I569" s="0" t="n">
        <v>0</v>
      </c>
      <c r="J569" s="0" t="n">
        <v>139</v>
      </c>
      <c r="K569" s="0" t="n">
        <v>63</v>
      </c>
    </row>
    <row r="570" customFormat="false" ht="13.8" hidden="false" customHeight="false" outlineLevel="0" collapsed="false">
      <c r="A570" s="8" t="s">
        <v>769</v>
      </c>
      <c r="B570" s="8" t="s">
        <v>68</v>
      </c>
    </row>
    <row r="571" customFormat="false" ht="13.8" hidden="false" customHeight="false" outlineLevel="0" collapsed="false">
      <c r="A571" s="8" t="s">
        <v>770</v>
      </c>
      <c r="B571" s="8" t="s">
        <v>19</v>
      </c>
    </row>
    <row r="572" customFormat="false" ht="13.8" hidden="false" customHeight="false" outlineLevel="0" collapsed="false">
      <c r="A572" s="8" t="s">
        <v>771</v>
      </c>
      <c r="B572" s="8" t="s">
        <v>34</v>
      </c>
      <c r="C572" s="0" t="n">
        <v>0</v>
      </c>
      <c r="D572" s="0" t="n">
        <v>259</v>
      </c>
      <c r="E572" s="0" t="n">
        <v>86</v>
      </c>
      <c r="F572" s="0" t="n">
        <v>0</v>
      </c>
      <c r="G572" s="0" t="n">
        <v>300</v>
      </c>
      <c r="H572" s="0" t="n">
        <v>160</v>
      </c>
      <c r="I572" s="0" t="n">
        <v>0</v>
      </c>
      <c r="J572" s="0" t="n">
        <v>372</v>
      </c>
      <c r="K572" s="0" t="n">
        <v>223</v>
      </c>
    </row>
    <row r="573" customFormat="false" ht="13.8" hidden="false" customHeight="false" outlineLevel="0" collapsed="false">
      <c r="A573" s="8" t="s">
        <v>772</v>
      </c>
      <c r="B573" s="8" t="s">
        <v>13</v>
      </c>
      <c r="C573" s="0" t="n">
        <v>383</v>
      </c>
      <c r="D573" s="0" t="n">
        <v>0</v>
      </c>
      <c r="E573" s="0" t="n">
        <v>15</v>
      </c>
      <c r="F573" s="0" t="n">
        <v>820</v>
      </c>
      <c r="G573" s="0" t="n">
        <v>0</v>
      </c>
      <c r="H573" s="0" t="n">
        <v>44</v>
      </c>
      <c r="I573" s="0" t="n">
        <v>876</v>
      </c>
      <c r="J573" s="0" t="n">
        <v>0</v>
      </c>
      <c r="K573" s="0" t="n">
        <v>62</v>
      </c>
    </row>
    <row r="574" customFormat="false" ht="13.8" hidden="false" customHeight="false" outlineLevel="0" collapsed="false">
      <c r="A574" s="8" t="s">
        <v>773</v>
      </c>
      <c r="B574" s="8" t="s">
        <v>19</v>
      </c>
    </row>
    <row r="575" customFormat="false" ht="13.8" hidden="false" customHeight="false" outlineLevel="0" collapsed="false">
      <c r="A575" s="8" t="s">
        <v>774</v>
      </c>
      <c r="B575" s="8" t="s">
        <v>34</v>
      </c>
    </row>
    <row r="576" customFormat="false" ht="13.8" hidden="false" customHeight="false" outlineLevel="0" collapsed="false">
      <c r="A576" s="8" t="s">
        <v>776</v>
      </c>
      <c r="B576" s="8" t="s">
        <v>40</v>
      </c>
      <c r="C576" s="0" t="n">
        <v>2</v>
      </c>
      <c r="D576" s="0" t="n">
        <v>0</v>
      </c>
      <c r="E576" s="0" t="n">
        <v>152</v>
      </c>
      <c r="F576" s="0" t="n">
        <v>4</v>
      </c>
      <c r="G576" s="0" t="n">
        <v>0</v>
      </c>
      <c r="H576" s="0" t="n">
        <v>40</v>
      </c>
      <c r="I576" s="0" t="n">
        <v>15</v>
      </c>
      <c r="J576" s="0" t="n">
        <v>0</v>
      </c>
      <c r="K576" s="0" t="n">
        <v>204</v>
      </c>
    </row>
    <row r="577" customFormat="false" ht="13.8" hidden="false" customHeight="false" outlineLevel="0" collapsed="false">
      <c r="A577" s="8" t="s">
        <v>777</v>
      </c>
      <c r="B577" s="8" t="s">
        <v>76</v>
      </c>
    </row>
    <row r="578" customFormat="false" ht="13.8" hidden="false" customHeight="false" outlineLevel="0" collapsed="false">
      <c r="A578" s="8" t="s">
        <v>778</v>
      </c>
      <c r="B578" s="8" t="s">
        <v>85</v>
      </c>
      <c r="C578" s="0" t="n">
        <v>0</v>
      </c>
      <c r="D578" s="0" t="n">
        <v>22</v>
      </c>
      <c r="E578" s="0" t="n">
        <v>25</v>
      </c>
      <c r="F578" s="0" t="n">
        <v>0</v>
      </c>
      <c r="G578" s="0" t="n">
        <v>282</v>
      </c>
      <c r="H578" s="0" t="n">
        <v>42</v>
      </c>
      <c r="I578" s="0" t="n">
        <v>0</v>
      </c>
      <c r="J578" s="0" t="n">
        <v>392</v>
      </c>
      <c r="K578" s="0" t="n">
        <v>55</v>
      </c>
    </row>
    <row r="579" customFormat="false" ht="13.8" hidden="false" customHeight="false" outlineLevel="0" collapsed="false">
      <c r="A579" s="8" t="s">
        <v>780</v>
      </c>
      <c r="B579" s="8" t="s">
        <v>19</v>
      </c>
      <c r="C579" s="0" t="n">
        <v>0</v>
      </c>
      <c r="D579" s="0" t="n">
        <v>129</v>
      </c>
      <c r="E579" s="0" t="n">
        <v>96</v>
      </c>
      <c r="F579" s="0" t="n">
        <v>0</v>
      </c>
      <c r="G579" s="0" t="n">
        <v>523</v>
      </c>
      <c r="H579" s="0" t="n">
        <v>47</v>
      </c>
      <c r="I579" s="0" t="n">
        <v>0</v>
      </c>
      <c r="J579" s="0" t="n">
        <v>125</v>
      </c>
      <c r="K579" s="0" t="n">
        <v>76</v>
      </c>
    </row>
    <row r="580" customFormat="false" ht="13.8" hidden="false" customHeight="false" outlineLevel="0" collapsed="false">
      <c r="A580" s="8" t="s">
        <v>781</v>
      </c>
      <c r="B580" s="8" t="s">
        <v>47</v>
      </c>
      <c r="C580" s="0" t="n">
        <v>0</v>
      </c>
      <c r="D580" s="0" t="n">
        <v>0</v>
      </c>
      <c r="E580" s="0" t="n">
        <v>1</v>
      </c>
    </row>
    <row r="581" customFormat="false" ht="13.8" hidden="false" customHeight="false" outlineLevel="0" collapsed="false">
      <c r="A581" s="8" t="s">
        <v>782</v>
      </c>
      <c r="B581" s="8" t="s">
        <v>16</v>
      </c>
      <c r="F581" s="0" t="n">
        <v>223</v>
      </c>
      <c r="G581" s="0" t="n">
        <v>0</v>
      </c>
      <c r="H581" s="0" t="n">
        <v>16</v>
      </c>
      <c r="I581" s="0" t="n">
        <v>299</v>
      </c>
      <c r="J581" s="0" t="n">
        <v>0</v>
      </c>
      <c r="K581" s="0" t="n">
        <v>39</v>
      </c>
    </row>
    <row r="582" customFormat="false" ht="13.8" hidden="false" customHeight="false" outlineLevel="0" collapsed="false">
      <c r="A582" s="8" t="s">
        <v>783</v>
      </c>
      <c r="B582" s="8" t="s">
        <v>55</v>
      </c>
      <c r="C582" s="0" t="n">
        <v>0</v>
      </c>
      <c r="D582" s="0" t="n">
        <v>244</v>
      </c>
      <c r="E582" s="0" t="n">
        <v>23</v>
      </c>
      <c r="F582" s="0" t="n">
        <v>0</v>
      </c>
      <c r="G582" s="0" t="n">
        <v>66</v>
      </c>
      <c r="H582" s="0" t="n">
        <v>1</v>
      </c>
    </row>
    <row r="583" customFormat="false" ht="13.8" hidden="false" customHeight="false" outlineLevel="0" collapsed="false">
      <c r="A583" s="8" t="s">
        <v>784</v>
      </c>
      <c r="B583" s="8" t="s">
        <v>34</v>
      </c>
      <c r="C583" s="0" t="n">
        <v>1</v>
      </c>
      <c r="D583" s="0" t="n">
        <v>0</v>
      </c>
      <c r="E583" s="0" t="n">
        <v>0</v>
      </c>
    </row>
    <row r="584" customFormat="false" ht="13.8" hidden="false" customHeight="false" outlineLevel="0" collapsed="false">
      <c r="A584" s="8" t="s">
        <v>785</v>
      </c>
      <c r="B584" s="8" t="s">
        <v>34</v>
      </c>
      <c r="C584" s="0" t="n">
        <v>168</v>
      </c>
      <c r="D584" s="0" t="n">
        <v>0</v>
      </c>
      <c r="E584" s="0" t="n">
        <v>39</v>
      </c>
      <c r="F584" s="0" t="n">
        <v>63</v>
      </c>
      <c r="G584" s="0" t="n">
        <v>0</v>
      </c>
      <c r="H584" s="0" t="n">
        <v>36</v>
      </c>
    </row>
    <row r="585" customFormat="false" ht="13.8" hidden="false" customHeight="false" outlineLevel="0" collapsed="false">
      <c r="A585" s="8" t="s">
        <v>786</v>
      </c>
      <c r="B585" s="8" t="s">
        <v>55</v>
      </c>
    </row>
    <row r="586" customFormat="false" ht="13.8" hidden="false" customHeight="false" outlineLevel="0" collapsed="false">
      <c r="A586" s="8" t="s">
        <v>787</v>
      </c>
      <c r="B586" s="8" t="s">
        <v>16</v>
      </c>
    </row>
    <row r="587" customFormat="false" ht="13.8" hidden="false" customHeight="false" outlineLevel="0" collapsed="false">
      <c r="A587" s="8" t="s">
        <v>788</v>
      </c>
      <c r="B587" s="8" t="s">
        <v>37</v>
      </c>
    </row>
    <row r="588" customFormat="false" ht="13.8" hidden="false" customHeight="false" outlineLevel="0" collapsed="false">
      <c r="A588" s="8" t="s">
        <v>789</v>
      </c>
      <c r="B588" s="8" t="s">
        <v>47</v>
      </c>
    </row>
    <row r="589" customFormat="false" ht="13.8" hidden="false" customHeight="false" outlineLevel="0" collapsed="false">
      <c r="A589" s="8" t="s">
        <v>790</v>
      </c>
      <c r="B589" s="8" t="s">
        <v>80</v>
      </c>
    </row>
    <row r="590" customFormat="false" ht="13.8" hidden="false" customHeight="false" outlineLevel="0" collapsed="false">
      <c r="A590" s="8" t="s">
        <v>791</v>
      </c>
      <c r="B590" s="8" t="s">
        <v>55</v>
      </c>
      <c r="I590" s="0" t="n">
        <v>0</v>
      </c>
      <c r="J590" s="0" t="n">
        <v>86</v>
      </c>
      <c r="K590" s="0" t="n">
        <v>18</v>
      </c>
    </row>
    <row r="591" customFormat="false" ht="13.8" hidden="false" customHeight="false" outlineLevel="0" collapsed="false">
      <c r="A591" s="8" t="s">
        <v>792</v>
      </c>
      <c r="B591" s="8" t="s">
        <v>47</v>
      </c>
    </row>
    <row r="592" customFormat="false" ht="13.8" hidden="false" customHeight="false" outlineLevel="0" collapsed="false">
      <c r="A592" s="8" t="s">
        <v>794</v>
      </c>
      <c r="B592" s="8" t="s">
        <v>24</v>
      </c>
    </row>
    <row r="593" customFormat="false" ht="13.8" hidden="false" customHeight="false" outlineLevel="0" collapsed="false">
      <c r="A593" s="8" t="s">
        <v>795</v>
      </c>
      <c r="B593" s="8" t="s">
        <v>68</v>
      </c>
    </row>
    <row r="594" customFormat="false" ht="13.8" hidden="false" customHeight="false" outlineLevel="0" collapsed="false">
      <c r="A594" s="8" t="s">
        <v>796</v>
      </c>
      <c r="B594" s="8" t="s">
        <v>68</v>
      </c>
      <c r="C594" s="0" t="n">
        <v>727</v>
      </c>
      <c r="D594" s="0" t="n">
        <v>0</v>
      </c>
      <c r="E594" s="0" t="n">
        <v>51</v>
      </c>
      <c r="F594" s="0" t="n">
        <v>934</v>
      </c>
      <c r="G594" s="0" t="n">
        <v>0</v>
      </c>
      <c r="H594" s="0" t="n">
        <v>34</v>
      </c>
      <c r="I594" s="0" t="n">
        <v>965</v>
      </c>
      <c r="J594" s="0" t="n">
        <v>0</v>
      </c>
      <c r="K594" s="0" t="n">
        <v>91</v>
      </c>
    </row>
    <row r="595" customFormat="false" ht="13.8" hidden="false" customHeight="false" outlineLevel="0" collapsed="false">
      <c r="A595" s="8" t="s">
        <v>797</v>
      </c>
      <c r="B595" s="8" t="s">
        <v>47</v>
      </c>
    </row>
    <row r="596" customFormat="false" ht="13.8" hidden="false" customHeight="false" outlineLevel="0" collapsed="false">
      <c r="A596" s="8" t="s">
        <v>798</v>
      </c>
      <c r="B596" s="8" t="s">
        <v>30</v>
      </c>
      <c r="C596" s="0" t="n">
        <v>0</v>
      </c>
      <c r="D596" s="0" t="n">
        <v>289</v>
      </c>
      <c r="E596" s="0" t="n">
        <v>140</v>
      </c>
      <c r="F596" s="0" t="n">
        <v>0</v>
      </c>
      <c r="G596" s="0" t="n">
        <v>31</v>
      </c>
      <c r="H596" s="0" t="n">
        <v>185</v>
      </c>
    </row>
    <row r="597" customFormat="false" ht="13.8" hidden="false" customHeight="false" outlineLevel="0" collapsed="false">
      <c r="A597" s="8" t="s">
        <v>799</v>
      </c>
      <c r="B597" s="8" t="s">
        <v>13</v>
      </c>
    </row>
    <row r="598" customFormat="false" ht="13.8" hidden="false" customHeight="false" outlineLevel="0" collapsed="false">
      <c r="A598" s="8" t="s">
        <v>800</v>
      </c>
      <c r="B598" s="8" t="s">
        <v>55</v>
      </c>
    </row>
    <row r="599" customFormat="false" ht="13.8" hidden="false" customHeight="false" outlineLevel="0" collapsed="false">
      <c r="A599" s="8" t="s">
        <v>802</v>
      </c>
      <c r="B599" s="8" t="s">
        <v>80</v>
      </c>
    </row>
    <row r="600" customFormat="false" ht="13.8" hidden="false" customHeight="false" outlineLevel="0" collapsed="false">
      <c r="A600" s="8" t="s">
        <v>803</v>
      </c>
      <c r="B600" s="8" t="s">
        <v>47</v>
      </c>
      <c r="F600" s="0" t="n">
        <v>0</v>
      </c>
      <c r="G600" s="0" t="n">
        <v>0</v>
      </c>
      <c r="H600" s="0" t="n">
        <v>19</v>
      </c>
    </row>
    <row r="601" customFormat="false" ht="13.8" hidden="false" customHeight="false" outlineLevel="0" collapsed="false">
      <c r="A601" s="8" t="s">
        <v>804</v>
      </c>
      <c r="B601" s="8" t="s">
        <v>47</v>
      </c>
      <c r="C601" s="0" t="n">
        <v>0</v>
      </c>
      <c r="D601" s="0" t="n">
        <v>914</v>
      </c>
      <c r="E601" s="0" t="n">
        <v>67</v>
      </c>
      <c r="F601" s="0" t="n">
        <v>0</v>
      </c>
      <c r="G601" s="0" t="n">
        <v>821</v>
      </c>
      <c r="H601" s="0" t="n">
        <v>92</v>
      </c>
      <c r="I601" s="0" t="n">
        <v>0</v>
      </c>
      <c r="J601" s="0" t="n">
        <v>379</v>
      </c>
      <c r="K601" s="0" t="n">
        <v>9</v>
      </c>
    </row>
    <row r="602" customFormat="false" ht="13.8" hidden="false" customHeight="false" outlineLevel="0" collapsed="false">
      <c r="A602" s="8" t="s">
        <v>805</v>
      </c>
      <c r="B602" s="8" t="s">
        <v>30</v>
      </c>
      <c r="C602" s="0" t="n">
        <v>0</v>
      </c>
      <c r="D602" s="0" t="n">
        <v>0</v>
      </c>
      <c r="E602" s="0" t="n">
        <v>106</v>
      </c>
      <c r="F602" s="0" t="n">
        <v>0</v>
      </c>
      <c r="G602" s="0" t="n">
        <v>3</v>
      </c>
      <c r="H602" s="0" t="n">
        <v>43</v>
      </c>
      <c r="I602" s="0" t="n">
        <v>0</v>
      </c>
      <c r="J602" s="0" t="n">
        <v>0</v>
      </c>
      <c r="K602" s="0" t="n">
        <v>18</v>
      </c>
    </row>
    <row r="603" customFormat="false" ht="13.8" hidden="false" customHeight="false" outlineLevel="0" collapsed="false">
      <c r="A603" s="8" t="s">
        <v>806</v>
      </c>
      <c r="B603" s="8" t="s">
        <v>16</v>
      </c>
    </row>
    <row r="604" customFormat="false" ht="13.8" hidden="false" customHeight="false" outlineLevel="0" collapsed="false">
      <c r="A604" s="8" t="s">
        <v>807</v>
      </c>
      <c r="B604" s="8" t="s">
        <v>34</v>
      </c>
    </row>
    <row r="605" customFormat="false" ht="13.8" hidden="false" customHeight="false" outlineLevel="0" collapsed="false">
      <c r="A605" s="8" t="s">
        <v>809</v>
      </c>
      <c r="B605" s="8" t="s">
        <v>13</v>
      </c>
    </row>
    <row r="606" customFormat="false" ht="13.8" hidden="false" customHeight="false" outlineLevel="0" collapsed="false">
      <c r="A606" s="8" t="s">
        <v>810</v>
      </c>
      <c r="B606" s="8" t="s">
        <v>55</v>
      </c>
      <c r="C606" s="0" t="n">
        <v>0</v>
      </c>
      <c r="D606" s="0" t="n">
        <v>225</v>
      </c>
      <c r="E606" s="0" t="n">
        <v>10</v>
      </c>
      <c r="F606" s="0" t="n">
        <v>0</v>
      </c>
      <c r="G606" s="0" t="n">
        <v>139</v>
      </c>
      <c r="H606" s="0" t="n">
        <v>7</v>
      </c>
    </row>
    <row r="607" customFormat="false" ht="13.8" hidden="false" customHeight="false" outlineLevel="0" collapsed="false">
      <c r="A607" s="8" t="s">
        <v>812</v>
      </c>
      <c r="B607" s="8" t="s">
        <v>55</v>
      </c>
    </row>
    <row r="608" customFormat="false" ht="13.8" hidden="false" customHeight="false" outlineLevel="0" collapsed="false">
      <c r="A608" s="8" t="s">
        <v>813</v>
      </c>
      <c r="B608" s="8" t="s">
        <v>37</v>
      </c>
      <c r="I608" s="0" t="n">
        <v>0</v>
      </c>
      <c r="J608" s="0" t="n">
        <v>5</v>
      </c>
      <c r="K608" s="0" t="n">
        <v>49</v>
      </c>
    </row>
    <row r="609" customFormat="false" ht="13.8" hidden="false" customHeight="false" outlineLevel="0" collapsed="false">
      <c r="A609" s="8" t="s">
        <v>814</v>
      </c>
      <c r="B609" s="8" t="s">
        <v>55</v>
      </c>
      <c r="C609" s="0" t="n">
        <v>0</v>
      </c>
      <c r="D609" s="0" t="n">
        <v>33</v>
      </c>
      <c r="E609" s="0" t="n">
        <v>0</v>
      </c>
      <c r="F609" s="0" t="n">
        <v>0</v>
      </c>
      <c r="G609" s="0" t="n">
        <v>174</v>
      </c>
      <c r="H609" s="0" t="n">
        <v>72</v>
      </c>
      <c r="I609" s="0" t="n">
        <v>0</v>
      </c>
      <c r="J609" s="0" t="n">
        <v>456</v>
      </c>
      <c r="K609" s="0" t="n">
        <v>71</v>
      </c>
    </row>
    <row r="610" customFormat="false" ht="13.8" hidden="false" customHeight="false" outlineLevel="0" collapsed="false">
      <c r="A610" s="8" t="s">
        <v>815</v>
      </c>
      <c r="B610" s="8" t="s">
        <v>76</v>
      </c>
    </row>
    <row r="611" customFormat="false" ht="13.8" hidden="false" customHeight="false" outlineLevel="0" collapsed="false">
      <c r="A611" s="8" t="s">
        <v>816</v>
      </c>
      <c r="B611" s="8" t="s">
        <v>24</v>
      </c>
    </row>
    <row r="612" customFormat="false" ht="13.8" hidden="false" customHeight="false" outlineLevel="0" collapsed="false">
      <c r="A612" s="8" t="s">
        <v>817</v>
      </c>
      <c r="B612" s="8" t="s">
        <v>30</v>
      </c>
    </row>
    <row r="613" customFormat="false" ht="13.8" hidden="false" customHeight="false" outlineLevel="0" collapsed="false">
      <c r="A613" s="8" t="s">
        <v>818</v>
      </c>
      <c r="B613" s="8" t="s">
        <v>504</v>
      </c>
      <c r="I613" s="0" t="n">
        <v>0</v>
      </c>
      <c r="J613" s="0" t="n">
        <v>0</v>
      </c>
      <c r="K613" s="0" t="n">
        <v>16</v>
      </c>
    </row>
    <row r="614" customFormat="false" ht="13.8" hidden="false" customHeight="false" outlineLevel="0" collapsed="false">
      <c r="A614" s="8" t="s">
        <v>819</v>
      </c>
      <c r="B614" s="8" t="s">
        <v>34</v>
      </c>
      <c r="C614" s="0" t="n">
        <v>36</v>
      </c>
      <c r="D614" s="0" t="n">
        <v>0</v>
      </c>
      <c r="E614" s="0" t="n">
        <v>17</v>
      </c>
      <c r="F614" s="0" t="n">
        <v>313</v>
      </c>
      <c r="G614" s="0" t="n">
        <v>0</v>
      </c>
      <c r="H614" s="0" t="n">
        <v>191</v>
      </c>
      <c r="I614" s="0" t="n">
        <v>92</v>
      </c>
      <c r="J614" s="0" t="n">
        <v>0</v>
      </c>
      <c r="K614" s="0" t="n">
        <v>148</v>
      </c>
    </row>
    <row r="615" customFormat="false" ht="13.8" hidden="false" customHeight="false" outlineLevel="0" collapsed="false">
      <c r="A615" s="8" t="s">
        <v>820</v>
      </c>
      <c r="B615" s="8" t="s">
        <v>47</v>
      </c>
    </row>
    <row r="616" customFormat="false" ht="13.8" hidden="false" customHeight="false" outlineLevel="0" collapsed="false">
      <c r="A616" s="8" t="s">
        <v>822</v>
      </c>
      <c r="B616" s="8" t="s">
        <v>68</v>
      </c>
    </row>
    <row r="617" customFormat="false" ht="13.8" hidden="false" customHeight="false" outlineLevel="0" collapsed="false">
      <c r="A617" s="8" t="s">
        <v>823</v>
      </c>
      <c r="B617" s="8" t="s">
        <v>68</v>
      </c>
    </row>
    <row r="618" customFormat="false" ht="13.8" hidden="false" customHeight="false" outlineLevel="0" collapsed="false">
      <c r="A618" s="8" t="s">
        <v>824</v>
      </c>
      <c r="B618" s="8" t="s">
        <v>76</v>
      </c>
      <c r="C618" s="0" t="n">
        <v>7</v>
      </c>
      <c r="D618" s="0" t="n">
        <v>0</v>
      </c>
      <c r="E618" s="0" t="n">
        <v>0</v>
      </c>
      <c r="F618" s="0" t="n">
        <v>16</v>
      </c>
      <c r="G618" s="0" t="n">
        <v>0</v>
      </c>
      <c r="H618" s="0" t="n">
        <v>0</v>
      </c>
      <c r="I618" s="0" t="n">
        <v>101</v>
      </c>
      <c r="J618" s="0" t="n">
        <v>0</v>
      </c>
      <c r="K618" s="0" t="n">
        <v>0</v>
      </c>
    </row>
    <row r="619" customFormat="false" ht="13.8" hidden="false" customHeight="false" outlineLevel="0" collapsed="false">
      <c r="A619" s="8" t="s">
        <v>825</v>
      </c>
      <c r="B619" s="8" t="s">
        <v>47</v>
      </c>
    </row>
    <row r="620" customFormat="false" ht="13.8" hidden="false" customHeight="false" outlineLevel="0" collapsed="false">
      <c r="A620" s="8" t="s">
        <v>826</v>
      </c>
      <c r="B620" s="8" t="s">
        <v>30</v>
      </c>
    </row>
    <row r="621" customFormat="false" ht="13.8" hidden="false" customHeight="false" outlineLevel="0" collapsed="false">
      <c r="A621" s="8" t="s">
        <v>827</v>
      </c>
      <c r="B621" s="8" t="s">
        <v>68</v>
      </c>
    </row>
    <row r="622" customFormat="false" ht="13.8" hidden="false" customHeight="false" outlineLevel="0" collapsed="false">
      <c r="A622" s="8" t="s">
        <v>828</v>
      </c>
      <c r="B622" s="8" t="s">
        <v>34</v>
      </c>
    </row>
    <row r="623" customFormat="false" ht="13.8" hidden="false" customHeight="false" outlineLevel="0" collapsed="false">
      <c r="A623" s="8" t="s">
        <v>829</v>
      </c>
      <c r="B623" s="8" t="s">
        <v>76</v>
      </c>
    </row>
    <row r="624" customFormat="false" ht="13.8" hidden="false" customHeight="false" outlineLevel="0" collapsed="false">
      <c r="A624" s="8" t="s">
        <v>830</v>
      </c>
      <c r="B624" s="8" t="s">
        <v>80</v>
      </c>
      <c r="F624" s="0" t="n">
        <v>3</v>
      </c>
      <c r="G624" s="0" t="n">
        <v>0</v>
      </c>
      <c r="H624" s="0" t="n">
        <v>9</v>
      </c>
    </row>
    <row r="625" customFormat="false" ht="13.8" hidden="false" customHeight="false" outlineLevel="0" collapsed="false">
      <c r="A625" s="8" t="s">
        <v>831</v>
      </c>
      <c r="B625" s="8" t="s">
        <v>55</v>
      </c>
      <c r="C625" s="0" t="n">
        <v>0</v>
      </c>
      <c r="D625" s="0" t="n">
        <v>341</v>
      </c>
      <c r="E625" s="0" t="n">
        <v>38</v>
      </c>
      <c r="F625" s="0" t="n">
        <v>0</v>
      </c>
      <c r="G625" s="0" t="n">
        <v>666</v>
      </c>
      <c r="H625" s="0" t="n">
        <v>2</v>
      </c>
      <c r="I625" s="0" t="n">
        <v>0</v>
      </c>
      <c r="J625" s="0" t="n">
        <v>354</v>
      </c>
      <c r="K625" s="0" t="n">
        <v>3</v>
      </c>
    </row>
    <row r="626" customFormat="false" ht="13.8" hidden="false" customHeight="false" outlineLevel="0" collapsed="false">
      <c r="A626" s="8" t="s">
        <v>832</v>
      </c>
      <c r="B626" s="8" t="s">
        <v>34</v>
      </c>
      <c r="F626" s="0" t="n">
        <v>30</v>
      </c>
      <c r="G626" s="0" t="n">
        <v>0</v>
      </c>
      <c r="H626" s="0" t="n">
        <v>0</v>
      </c>
    </row>
    <row r="627" customFormat="false" ht="13.8" hidden="false" customHeight="false" outlineLevel="0" collapsed="false">
      <c r="A627" s="8" t="s">
        <v>833</v>
      </c>
      <c r="B627" s="8" t="s">
        <v>24</v>
      </c>
      <c r="C627" s="0" t="n">
        <v>0</v>
      </c>
      <c r="D627" s="0" t="n">
        <v>365</v>
      </c>
      <c r="E627" s="0" t="n">
        <v>166</v>
      </c>
      <c r="F627" s="0" t="n">
        <v>0</v>
      </c>
      <c r="G627" s="0" t="n">
        <v>534</v>
      </c>
      <c r="H627" s="0" t="n">
        <v>148</v>
      </c>
      <c r="I627" s="0" t="n">
        <v>0</v>
      </c>
      <c r="J627" s="0" t="n">
        <v>640</v>
      </c>
      <c r="K627" s="0" t="n">
        <v>117</v>
      </c>
    </row>
    <row r="628" customFormat="false" ht="13.8" hidden="false" customHeight="false" outlineLevel="0" collapsed="false">
      <c r="A628" s="8" t="s">
        <v>834</v>
      </c>
      <c r="B628" s="8" t="s">
        <v>80</v>
      </c>
    </row>
    <row r="629" customFormat="false" ht="13.8" hidden="false" customHeight="false" outlineLevel="0" collapsed="false">
      <c r="A629" s="8" t="s">
        <v>835</v>
      </c>
      <c r="B629" s="8" t="s">
        <v>55</v>
      </c>
    </row>
    <row r="630" customFormat="false" ht="13.8" hidden="false" customHeight="false" outlineLevel="0" collapsed="false">
      <c r="A630" s="8" t="s">
        <v>836</v>
      </c>
      <c r="B630" s="8" t="s">
        <v>55</v>
      </c>
    </row>
    <row r="631" customFormat="false" ht="13.8" hidden="false" customHeight="false" outlineLevel="0" collapsed="false">
      <c r="A631" s="8" t="s">
        <v>837</v>
      </c>
      <c r="B631" s="8" t="s">
        <v>135</v>
      </c>
    </row>
    <row r="632" customFormat="false" ht="13.8" hidden="false" customHeight="false" outlineLevel="0" collapsed="false">
      <c r="A632" s="8" t="s">
        <v>838</v>
      </c>
      <c r="B632" s="8" t="s">
        <v>34</v>
      </c>
      <c r="C632" s="0" t="n">
        <v>654</v>
      </c>
      <c r="D632" s="0" t="n">
        <v>0</v>
      </c>
      <c r="E632" s="0" t="n">
        <v>6</v>
      </c>
      <c r="F632" s="0" t="n">
        <v>694</v>
      </c>
      <c r="G632" s="0" t="n">
        <v>0</v>
      </c>
      <c r="H632" s="0" t="n">
        <v>8</v>
      </c>
      <c r="I632" s="0" t="n">
        <v>780</v>
      </c>
      <c r="J632" s="0" t="n">
        <v>0</v>
      </c>
      <c r="K632" s="0" t="n">
        <v>0</v>
      </c>
    </row>
    <row r="633" customFormat="false" ht="13.8" hidden="false" customHeight="false" outlineLevel="0" collapsed="false">
      <c r="A633" s="8" t="s">
        <v>839</v>
      </c>
      <c r="B633" s="8" t="s">
        <v>47</v>
      </c>
    </row>
    <row r="634" customFormat="false" ht="13.8" hidden="false" customHeight="false" outlineLevel="0" collapsed="false">
      <c r="A634" s="8" t="s">
        <v>841</v>
      </c>
      <c r="B634" s="8" t="s">
        <v>24</v>
      </c>
    </row>
    <row r="635" customFormat="false" ht="13.8" hidden="false" customHeight="false" outlineLevel="0" collapsed="false">
      <c r="A635" s="8" t="s">
        <v>842</v>
      </c>
      <c r="B635" s="8" t="s">
        <v>19</v>
      </c>
      <c r="C635" s="0" t="n">
        <v>0</v>
      </c>
      <c r="D635" s="0" t="n">
        <v>990</v>
      </c>
      <c r="E635" s="0" t="n">
        <v>101</v>
      </c>
      <c r="F635" s="0" t="n">
        <v>0</v>
      </c>
      <c r="G635" s="0" t="n">
        <v>133</v>
      </c>
      <c r="H635" s="0" t="n">
        <v>136</v>
      </c>
      <c r="I635" s="0" t="n">
        <v>0</v>
      </c>
      <c r="J635" s="0" t="n">
        <v>133</v>
      </c>
      <c r="K635" s="0" t="n">
        <v>40</v>
      </c>
    </row>
    <row r="636" customFormat="false" ht="13.8" hidden="false" customHeight="false" outlineLevel="0" collapsed="false">
      <c r="A636" s="8" t="s">
        <v>843</v>
      </c>
      <c r="B636" s="8" t="s">
        <v>37</v>
      </c>
    </row>
    <row r="637" customFormat="false" ht="13.8" hidden="false" customHeight="false" outlineLevel="0" collapsed="false">
      <c r="A637" s="8" t="s">
        <v>844</v>
      </c>
      <c r="B637" s="8" t="s">
        <v>19</v>
      </c>
    </row>
    <row r="638" customFormat="false" ht="13.8" hidden="false" customHeight="false" outlineLevel="0" collapsed="false">
      <c r="A638" s="8" t="s">
        <v>845</v>
      </c>
      <c r="B638" s="8" t="s">
        <v>55</v>
      </c>
    </row>
    <row r="639" customFormat="false" ht="13.8" hidden="false" customHeight="false" outlineLevel="0" collapsed="false">
      <c r="A639" s="8" t="s">
        <v>846</v>
      </c>
      <c r="B639" s="8" t="s">
        <v>80</v>
      </c>
    </row>
    <row r="640" customFormat="false" ht="13.8" hidden="false" customHeight="false" outlineLevel="0" collapsed="false">
      <c r="A640" s="8" t="s">
        <v>847</v>
      </c>
      <c r="B640" s="8" t="s">
        <v>47</v>
      </c>
      <c r="C640" s="0" t="n">
        <v>0</v>
      </c>
      <c r="D640" s="0" t="n">
        <v>53</v>
      </c>
      <c r="E640" s="0" t="n">
        <v>126</v>
      </c>
      <c r="F640" s="0" t="n">
        <v>0</v>
      </c>
      <c r="G640" s="0" t="n">
        <v>1013</v>
      </c>
      <c r="H640" s="0" t="n">
        <v>117</v>
      </c>
      <c r="I640" s="0" t="n">
        <v>0</v>
      </c>
      <c r="J640" s="0" t="n">
        <v>512</v>
      </c>
      <c r="K640" s="0" t="n">
        <v>35</v>
      </c>
    </row>
    <row r="641" customFormat="false" ht="13.8" hidden="false" customHeight="false" outlineLevel="0" collapsed="false">
      <c r="A641" s="8" t="s">
        <v>848</v>
      </c>
      <c r="B641" s="8" t="s">
        <v>40</v>
      </c>
    </row>
    <row r="642" customFormat="false" ht="13.8" hidden="false" customHeight="false" outlineLevel="0" collapsed="false">
      <c r="A642" s="8" t="s">
        <v>849</v>
      </c>
      <c r="B642" s="8" t="s">
        <v>68</v>
      </c>
      <c r="C642" s="0" t="n">
        <v>1014</v>
      </c>
      <c r="D642" s="0" t="n">
        <v>0</v>
      </c>
      <c r="E642" s="0" t="n">
        <v>75</v>
      </c>
      <c r="F642" s="0" t="n">
        <v>883</v>
      </c>
      <c r="G642" s="0" t="n">
        <v>0</v>
      </c>
      <c r="H642" s="0" t="n">
        <v>51</v>
      </c>
      <c r="I642" s="0" t="n">
        <v>142</v>
      </c>
      <c r="J642" s="0" t="n">
        <v>0</v>
      </c>
      <c r="K642" s="0" t="n">
        <v>26</v>
      </c>
    </row>
    <row r="643" customFormat="false" ht="13.8" hidden="false" customHeight="false" outlineLevel="0" collapsed="false">
      <c r="A643" s="8" t="s">
        <v>850</v>
      </c>
      <c r="B643" s="8" t="s">
        <v>40</v>
      </c>
      <c r="C643" s="0" t="n">
        <v>620</v>
      </c>
      <c r="D643" s="0" t="n">
        <v>0</v>
      </c>
      <c r="E643" s="0" t="n">
        <v>0</v>
      </c>
      <c r="F643" s="0" t="n">
        <v>577</v>
      </c>
      <c r="G643" s="0" t="n">
        <v>0</v>
      </c>
      <c r="H643" s="0" t="n">
        <v>0</v>
      </c>
      <c r="I643" s="0" t="n">
        <v>226</v>
      </c>
      <c r="J643" s="0" t="n">
        <v>0</v>
      </c>
      <c r="K643" s="0" t="n">
        <v>0</v>
      </c>
    </row>
    <row r="644" customFormat="false" ht="13.8" hidden="false" customHeight="false" outlineLevel="0" collapsed="false">
      <c r="A644" s="8" t="s">
        <v>851</v>
      </c>
      <c r="B644" s="8" t="s">
        <v>34</v>
      </c>
    </row>
    <row r="645" customFormat="false" ht="13.8" hidden="false" customHeight="false" outlineLevel="0" collapsed="false">
      <c r="A645" s="8" t="s">
        <v>852</v>
      </c>
      <c r="B645" s="8" t="s">
        <v>19</v>
      </c>
      <c r="C645" s="0" t="n">
        <v>62</v>
      </c>
      <c r="D645" s="0" t="n">
        <v>0</v>
      </c>
      <c r="E645" s="0" t="n">
        <v>226</v>
      </c>
      <c r="F645" s="0" t="n">
        <v>0</v>
      </c>
      <c r="G645" s="0" t="n">
        <v>0</v>
      </c>
      <c r="H645" s="0" t="n">
        <v>59</v>
      </c>
      <c r="I645" s="0" t="n">
        <v>3</v>
      </c>
      <c r="J645" s="0" t="n">
        <v>0</v>
      </c>
      <c r="K645" s="0" t="n">
        <v>128</v>
      </c>
    </row>
    <row r="646" customFormat="false" ht="13.8" hidden="false" customHeight="false" outlineLevel="0" collapsed="false">
      <c r="A646" s="8" t="s">
        <v>853</v>
      </c>
      <c r="B646" s="8" t="s">
        <v>47</v>
      </c>
    </row>
    <row r="647" customFormat="false" ht="13.8" hidden="false" customHeight="false" outlineLevel="0" collapsed="false">
      <c r="A647" s="8" t="s">
        <v>854</v>
      </c>
      <c r="B647" s="8" t="s">
        <v>68</v>
      </c>
    </row>
    <row r="648" customFormat="false" ht="13.8" hidden="false" customHeight="false" outlineLevel="0" collapsed="false">
      <c r="A648" s="8" t="s">
        <v>855</v>
      </c>
      <c r="B648" s="8" t="s">
        <v>24</v>
      </c>
    </row>
    <row r="649" customFormat="false" ht="13.8" hidden="false" customHeight="false" outlineLevel="0" collapsed="false">
      <c r="A649" s="8" t="s">
        <v>856</v>
      </c>
      <c r="B649" s="8" t="s">
        <v>55</v>
      </c>
      <c r="C649" s="0" t="n">
        <v>0</v>
      </c>
      <c r="D649" s="0" t="n">
        <v>131</v>
      </c>
      <c r="E649" s="0" t="n">
        <v>0</v>
      </c>
    </row>
    <row r="650" customFormat="false" ht="13.8" hidden="false" customHeight="false" outlineLevel="0" collapsed="false">
      <c r="A650" s="8" t="s">
        <v>857</v>
      </c>
      <c r="B650" s="8" t="s">
        <v>76</v>
      </c>
      <c r="I650" s="0" t="n">
        <v>9</v>
      </c>
      <c r="J650" s="0" t="n">
        <v>0</v>
      </c>
      <c r="K650" s="0" t="n">
        <v>0</v>
      </c>
    </row>
    <row r="651" customFormat="false" ht="13.8" hidden="false" customHeight="false" outlineLevel="0" collapsed="false">
      <c r="A651" s="8" t="s">
        <v>858</v>
      </c>
      <c r="B651" s="8" t="s">
        <v>76</v>
      </c>
    </row>
    <row r="652" customFormat="false" ht="13.8" hidden="false" customHeight="false" outlineLevel="0" collapsed="false">
      <c r="A652" s="8" t="s">
        <v>859</v>
      </c>
      <c r="B652" s="8" t="s">
        <v>13</v>
      </c>
      <c r="C652" s="0" t="n">
        <v>2</v>
      </c>
      <c r="D652" s="0" t="n">
        <v>0</v>
      </c>
      <c r="E652" s="0" t="n">
        <v>18</v>
      </c>
    </row>
    <row r="653" customFormat="false" ht="13.8" hidden="false" customHeight="false" outlineLevel="0" collapsed="false">
      <c r="A653" s="8" t="s">
        <v>860</v>
      </c>
      <c r="B653" s="8" t="s">
        <v>34</v>
      </c>
    </row>
    <row r="654" customFormat="false" ht="13.8" hidden="false" customHeight="false" outlineLevel="0" collapsed="false">
      <c r="A654" s="8" t="s">
        <v>862</v>
      </c>
      <c r="B654" s="8" t="s">
        <v>34</v>
      </c>
    </row>
    <row r="655" customFormat="false" ht="13.8" hidden="false" customHeight="false" outlineLevel="0" collapsed="false">
      <c r="A655" s="8" t="s">
        <v>864</v>
      </c>
      <c r="B655" s="8" t="s">
        <v>47</v>
      </c>
    </row>
    <row r="656" customFormat="false" ht="13.8" hidden="false" customHeight="false" outlineLevel="0" collapsed="false">
      <c r="A656" s="8" t="s">
        <v>865</v>
      </c>
      <c r="B656" s="8" t="s">
        <v>76</v>
      </c>
    </row>
    <row r="657" customFormat="false" ht="13.8" hidden="false" customHeight="false" outlineLevel="0" collapsed="false">
      <c r="A657" s="8" t="s">
        <v>866</v>
      </c>
      <c r="B657" s="8" t="s">
        <v>19</v>
      </c>
      <c r="C657" s="0" t="n">
        <v>0</v>
      </c>
      <c r="D657" s="0" t="n">
        <v>0</v>
      </c>
      <c r="E657" s="0" t="n">
        <v>51</v>
      </c>
    </row>
    <row r="658" customFormat="false" ht="13.8" hidden="false" customHeight="false" outlineLevel="0" collapsed="false">
      <c r="A658" s="8" t="s">
        <v>867</v>
      </c>
      <c r="B658" s="8" t="s">
        <v>55</v>
      </c>
    </row>
    <row r="659" customFormat="false" ht="13.8" hidden="false" customHeight="false" outlineLevel="0" collapsed="false">
      <c r="A659" s="8" t="s">
        <v>868</v>
      </c>
      <c r="B659" s="8" t="s">
        <v>30</v>
      </c>
    </row>
    <row r="660" customFormat="false" ht="13.8" hidden="false" customHeight="false" outlineLevel="0" collapsed="false">
      <c r="A660" s="8" t="s">
        <v>869</v>
      </c>
      <c r="B660" s="8" t="s">
        <v>40</v>
      </c>
      <c r="F660" s="0" t="n">
        <v>12</v>
      </c>
      <c r="G660" s="0" t="n">
        <v>0</v>
      </c>
      <c r="H660" s="0" t="n">
        <v>5</v>
      </c>
      <c r="I660" s="0" t="n">
        <v>6</v>
      </c>
      <c r="J660" s="0" t="n">
        <v>0</v>
      </c>
      <c r="K660" s="0" t="n">
        <v>147</v>
      </c>
    </row>
    <row r="661" customFormat="false" ht="13.8" hidden="false" customHeight="false" outlineLevel="0" collapsed="false">
      <c r="A661" s="8" t="s">
        <v>871</v>
      </c>
      <c r="B661" s="8" t="s">
        <v>13</v>
      </c>
    </row>
    <row r="662" customFormat="false" ht="13.8" hidden="false" customHeight="false" outlineLevel="0" collapsed="false">
      <c r="A662" s="8" t="s">
        <v>873</v>
      </c>
      <c r="B662" s="8" t="s">
        <v>40</v>
      </c>
      <c r="C662" s="0" t="n">
        <v>11</v>
      </c>
      <c r="D662" s="0" t="n">
        <v>0</v>
      </c>
      <c r="E662" s="0" t="n">
        <v>12</v>
      </c>
      <c r="F662" s="0" t="n">
        <v>6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15</v>
      </c>
    </row>
    <row r="663" customFormat="false" ht="13.8" hidden="false" customHeight="false" outlineLevel="0" collapsed="false">
      <c r="A663" s="8" t="s">
        <v>874</v>
      </c>
      <c r="B663" s="8" t="s">
        <v>40</v>
      </c>
    </row>
    <row r="664" customFormat="false" ht="13.8" hidden="false" customHeight="false" outlineLevel="0" collapsed="false">
      <c r="A664" s="8" t="s">
        <v>875</v>
      </c>
      <c r="B664" s="8" t="s">
        <v>40</v>
      </c>
      <c r="C664" s="0" t="n">
        <v>114</v>
      </c>
      <c r="D664" s="0" t="n">
        <v>0</v>
      </c>
      <c r="E664" s="0" t="n">
        <v>91</v>
      </c>
      <c r="F664" s="0" t="n">
        <v>66</v>
      </c>
      <c r="G664" s="0" t="n">
        <v>0</v>
      </c>
      <c r="H664" s="0" t="n">
        <v>35</v>
      </c>
      <c r="I664" s="0" t="n">
        <v>74</v>
      </c>
      <c r="J664" s="0" t="n">
        <v>0</v>
      </c>
      <c r="K664" s="0" t="n">
        <v>161</v>
      </c>
    </row>
    <row r="665" customFormat="false" ht="13.8" hidden="false" customHeight="false" outlineLevel="0" collapsed="false">
      <c r="A665" s="8" t="s">
        <v>876</v>
      </c>
      <c r="B665" s="8" t="s">
        <v>68</v>
      </c>
    </row>
    <row r="666" customFormat="false" ht="13.8" hidden="false" customHeight="false" outlineLevel="0" collapsed="false">
      <c r="A666" s="8" t="s">
        <v>877</v>
      </c>
      <c r="B666" s="8" t="s">
        <v>85</v>
      </c>
    </row>
    <row r="667" customFormat="false" ht="13.8" hidden="false" customHeight="false" outlineLevel="0" collapsed="false">
      <c r="A667" s="8" t="s">
        <v>878</v>
      </c>
      <c r="B667" s="8" t="s">
        <v>37</v>
      </c>
    </row>
    <row r="668" customFormat="false" ht="13.8" hidden="false" customHeight="false" outlineLevel="0" collapsed="false">
      <c r="A668" s="8" t="s">
        <v>879</v>
      </c>
      <c r="B668" s="8" t="s">
        <v>40</v>
      </c>
      <c r="C668" s="0" t="n">
        <v>226</v>
      </c>
      <c r="D668" s="0" t="n">
        <v>0</v>
      </c>
      <c r="E668" s="0" t="n">
        <v>20</v>
      </c>
      <c r="F668" s="0" t="n">
        <v>353</v>
      </c>
      <c r="G668" s="0" t="n">
        <v>0</v>
      </c>
      <c r="H668" s="0" t="n">
        <v>0</v>
      </c>
      <c r="I668" s="0" t="n">
        <v>424</v>
      </c>
      <c r="J668" s="0" t="n">
        <v>0</v>
      </c>
      <c r="K668" s="0" t="n">
        <v>0</v>
      </c>
    </row>
    <row r="669" customFormat="false" ht="13.8" hidden="false" customHeight="false" outlineLevel="0" collapsed="false">
      <c r="A669" s="8" t="s">
        <v>880</v>
      </c>
      <c r="B669" s="8" t="s">
        <v>37</v>
      </c>
      <c r="C669" s="0" t="n">
        <v>0</v>
      </c>
      <c r="D669" s="0" t="n">
        <v>8</v>
      </c>
      <c r="E669" s="0" t="n">
        <v>22</v>
      </c>
    </row>
    <row r="670" customFormat="false" ht="13.8" hidden="false" customHeight="false" outlineLevel="0" collapsed="false">
      <c r="A670" s="8" t="s">
        <v>881</v>
      </c>
      <c r="B670" s="8" t="s">
        <v>47</v>
      </c>
    </row>
    <row r="671" customFormat="false" ht="13.8" hidden="false" customHeight="false" outlineLevel="0" collapsed="false">
      <c r="A671" s="8" t="s">
        <v>882</v>
      </c>
      <c r="B671" s="8" t="s">
        <v>40</v>
      </c>
      <c r="C671" s="0" t="n">
        <v>289</v>
      </c>
      <c r="D671" s="0" t="n">
        <v>0</v>
      </c>
      <c r="E671" s="0" t="n">
        <v>0</v>
      </c>
      <c r="F671" s="0" t="n">
        <v>303</v>
      </c>
      <c r="G671" s="0" t="n">
        <v>0</v>
      </c>
      <c r="H671" s="0" t="n">
        <v>0</v>
      </c>
      <c r="I671" s="0" t="n">
        <v>218</v>
      </c>
      <c r="J671" s="0" t="n">
        <v>0</v>
      </c>
      <c r="K671" s="0" t="n">
        <v>1</v>
      </c>
    </row>
    <row r="672" customFormat="false" ht="13.8" hidden="false" customHeight="false" outlineLevel="0" collapsed="false">
      <c r="A672" s="8" t="s">
        <v>883</v>
      </c>
      <c r="B672" s="8" t="s">
        <v>85</v>
      </c>
    </row>
    <row r="673" customFormat="false" ht="13.8" hidden="false" customHeight="false" outlineLevel="0" collapsed="false">
      <c r="A673" s="8" t="s">
        <v>884</v>
      </c>
      <c r="B673" s="8" t="s">
        <v>24</v>
      </c>
      <c r="C673" s="0" t="n">
        <v>0</v>
      </c>
      <c r="D673" s="0" t="n">
        <v>206</v>
      </c>
      <c r="E673" s="0" t="n">
        <v>262</v>
      </c>
      <c r="F673" s="0" t="n">
        <v>0</v>
      </c>
      <c r="G673" s="0" t="n">
        <v>63</v>
      </c>
      <c r="H673" s="0" t="n">
        <v>260</v>
      </c>
    </row>
    <row r="674" customFormat="false" ht="13.8" hidden="false" customHeight="false" outlineLevel="0" collapsed="false">
      <c r="A674" s="8" t="s">
        <v>885</v>
      </c>
      <c r="B674" s="8" t="s">
        <v>47</v>
      </c>
    </row>
    <row r="675" customFormat="false" ht="13.8" hidden="false" customHeight="false" outlineLevel="0" collapsed="false">
      <c r="A675" s="8" t="s">
        <v>886</v>
      </c>
      <c r="B675" s="8" t="s">
        <v>37</v>
      </c>
      <c r="I675" s="0" t="n">
        <v>0</v>
      </c>
      <c r="J675" s="0" t="n">
        <v>0</v>
      </c>
      <c r="K675" s="0" t="n">
        <v>1</v>
      </c>
    </row>
    <row r="676" customFormat="false" ht="13.8" hidden="false" customHeight="false" outlineLevel="0" collapsed="false">
      <c r="A676" s="8" t="s">
        <v>887</v>
      </c>
      <c r="B676" s="8" t="s">
        <v>34</v>
      </c>
    </row>
    <row r="677" customFormat="false" ht="13.8" hidden="false" customHeight="false" outlineLevel="0" collapsed="false">
      <c r="A677" s="8" t="s">
        <v>888</v>
      </c>
      <c r="B677" s="8" t="s">
        <v>40</v>
      </c>
      <c r="C677" s="0" t="n">
        <v>457</v>
      </c>
      <c r="D677" s="0" t="n">
        <v>0</v>
      </c>
      <c r="E677" s="0" t="n">
        <v>0</v>
      </c>
      <c r="F677" s="0" t="n">
        <v>742</v>
      </c>
      <c r="G677" s="0" t="n">
        <v>0</v>
      </c>
      <c r="H677" s="0" t="n">
        <v>0</v>
      </c>
      <c r="I677" s="0" t="n">
        <v>788</v>
      </c>
      <c r="J677" s="0" t="n">
        <v>0</v>
      </c>
      <c r="K677" s="0" t="n">
        <v>0</v>
      </c>
    </row>
    <row r="678" customFormat="false" ht="13.8" hidden="false" customHeight="false" outlineLevel="0" collapsed="false">
      <c r="A678" s="8" t="s">
        <v>889</v>
      </c>
      <c r="B678" s="8" t="s">
        <v>80</v>
      </c>
    </row>
    <row r="679" customFormat="false" ht="13.8" hidden="false" customHeight="false" outlineLevel="0" collapsed="false">
      <c r="A679" s="8" t="s">
        <v>890</v>
      </c>
      <c r="B679" s="8" t="s">
        <v>34</v>
      </c>
    </row>
    <row r="680" customFormat="false" ht="13.8" hidden="false" customHeight="false" outlineLevel="0" collapsed="false">
      <c r="A680" s="8" t="s">
        <v>891</v>
      </c>
      <c r="B680" s="8" t="s">
        <v>40</v>
      </c>
    </row>
    <row r="681" customFormat="false" ht="13.8" hidden="false" customHeight="false" outlineLevel="0" collapsed="false">
      <c r="A681" s="8" t="s">
        <v>892</v>
      </c>
      <c r="B681" s="8" t="s">
        <v>34</v>
      </c>
    </row>
    <row r="682" customFormat="false" ht="13.8" hidden="false" customHeight="false" outlineLevel="0" collapsed="false">
      <c r="A682" s="8" t="s">
        <v>893</v>
      </c>
      <c r="B682" s="8" t="s">
        <v>34</v>
      </c>
      <c r="C682" s="0" t="n">
        <v>0</v>
      </c>
      <c r="D682" s="0" t="n">
        <v>133</v>
      </c>
      <c r="E682" s="0" t="n">
        <v>78</v>
      </c>
      <c r="F682" s="0" t="n">
        <v>0</v>
      </c>
      <c r="G682" s="0" t="n">
        <v>862</v>
      </c>
      <c r="H682" s="0" t="n">
        <v>166</v>
      </c>
    </row>
    <row r="683" customFormat="false" ht="13.8" hidden="false" customHeight="false" outlineLevel="0" collapsed="false">
      <c r="A683" s="8" t="s">
        <v>894</v>
      </c>
      <c r="B683" s="8" t="s">
        <v>24</v>
      </c>
      <c r="C683" s="0" t="n">
        <v>0</v>
      </c>
      <c r="D683" s="0" t="n">
        <v>8</v>
      </c>
      <c r="E683" s="0" t="n">
        <v>86</v>
      </c>
    </row>
    <row r="684" customFormat="false" ht="13.8" hidden="false" customHeight="false" outlineLevel="0" collapsed="false">
      <c r="A684" s="8" t="s">
        <v>895</v>
      </c>
      <c r="B684" s="8" t="s">
        <v>24</v>
      </c>
      <c r="C684" s="0" t="n">
        <v>22</v>
      </c>
      <c r="D684" s="0" t="n">
        <v>0</v>
      </c>
      <c r="E684" s="0" t="n">
        <v>45</v>
      </c>
      <c r="F684" s="0" t="n">
        <v>27</v>
      </c>
      <c r="G684" s="0" t="n">
        <v>0</v>
      </c>
      <c r="H684" s="0" t="n">
        <v>17</v>
      </c>
    </row>
    <row r="685" customFormat="false" ht="13.8" hidden="false" customHeight="false" outlineLevel="0" collapsed="false">
      <c r="A685" s="8" t="s">
        <v>896</v>
      </c>
      <c r="B685" s="8" t="s">
        <v>13</v>
      </c>
    </row>
    <row r="686" customFormat="false" ht="13.8" hidden="false" customHeight="false" outlineLevel="0" collapsed="false">
      <c r="A686" s="8" t="s">
        <v>897</v>
      </c>
      <c r="B686" s="8" t="s">
        <v>47</v>
      </c>
      <c r="C686" s="0" t="n">
        <v>0</v>
      </c>
      <c r="D686" s="0" t="n">
        <v>195</v>
      </c>
      <c r="E686" s="0" t="n">
        <v>232</v>
      </c>
      <c r="F686" s="0" t="n">
        <v>0</v>
      </c>
      <c r="G686" s="0" t="n">
        <v>579</v>
      </c>
      <c r="H686" s="0" t="n">
        <v>167</v>
      </c>
      <c r="I686" s="0" t="n">
        <v>0</v>
      </c>
      <c r="J686" s="0" t="n">
        <v>915</v>
      </c>
      <c r="K686" s="0" t="n">
        <v>86</v>
      </c>
    </row>
    <row r="687" customFormat="false" ht="13.8" hidden="false" customHeight="false" outlineLevel="0" collapsed="false">
      <c r="A687" s="8" t="s">
        <v>898</v>
      </c>
      <c r="B687" s="8" t="s">
        <v>37</v>
      </c>
    </row>
    <row r="688" customFormat="false" ht="13.8" hidden="false" customHeight="false" outlineLevel="0" collapsed="false">
      <c r="A688" s="8" t="s">
        <v>899</v>
      </c>
      <c r="B688" s="8" t="s">
        <v>47</v>
      </c>
      <c r="F688" s="0" t="n">
        <v>0</v>
      </c>
      <c r="G688" s="0" t="n">
        <v>0</v>
      </c>
      <c r="H688" s="0" t="n">
        <v>13</v>
      </c>
    </row>
    <row r="689" customFormat="false" ht="13.8" hidden="false" customHeight="false" outlineLevel="0" collapsed="false">
      <c r="A689" s="8" t="s">
        <v>900</v>
      </c>
      <c r="B689" s="8" t="s">
        <v>16</v>
      </c>
    </row>
    <row r="690" customFormat="false" ht="13.8" hidden="false" customHeight="false" outlineLevel="0" collapsed="false">
      <c r="A690" s="8" t="s">
        <v>901</v>
      </c>
      <c r="B690" s="8" t="s">
        <v>24</v>
      </c>
    </row>
    <row r="691" customFormat="false" ht="13.8" hidden="false" customHeight="false" outlineLevel="0" collapsed="false">
      <c r="A691" s="8" t="s">
        <v>902</v>
      </c>
      <c r="B691" s="8" t="s">
        <v>85</v>
      </c>
    </row>
    <row r="692" customFormat="false" ht="13.8" hidden="false" customHeight="false" outlineLevel="0" collapsed="false">
      <c r="A692" s="8" t="s">
        <v>903</v>
      </c>
      <c r="B692" s="8" t="s">
        <v>13</v>
      </c>
    </row>
    <row r="693" customFormat="false" ht="13.8" hidden="false" customHeight="false" outlineLevel="0" collapsed="false">
      <c r="A693" s="8" t="s">
        <v>904</v>
      </c>
      <c r="B693" s="8" t="s">
        <v>34</v>
      </c>
      <c r="C693" s="0" t="n">
        <v>55</v>
      </c>
      <c r="D693" s="0" t="n">
        <v>0</v>
      </c>
      <c r="E693" s="0" t="n">
        <v>107</v>
      </c>
      <c r="F693" s="0" t="n">
        <v>0</v>
      </c>
      <c r="G693" s="0" t="n">
        <v>0</v>
      </c>
      <c r="H693" s="0" t="n">
        <v>7</v>
      </c>
      <c r="I693" s="0" t="n">
        <v>234</v>
      </c>
      <c r="J693" s="0" t="n">
        <v>0</v>
      </c>
      <c r="K693" s="0" t="n">
        <v>10</v>
      </c>
    </row>
    <row r="694" customFormat="false" ht="13.8" hidden="false" customHeight="false" outlineLevel="0" collapsed="false">
      <c r="A694" s="8" t="s">
        <v>905</v>
      </c>
      <c r="B694" s="8" t="s">
        <v>68</v>
      </c>
      <c r="C694" s="0" t="n">
        <v>186</v>
      </c>
      <c r="D694" s="0" t="n">
        <v>0</v>
      </c>
      <c r="E694" s="0" t="n">
        <v>7</v>
      </c>
      <c r="F694" s="0" t="n">
        <v>1036</v>
      </c>
      <c r="G694" s="0" t="n">
        <v>0</v>
      </c>
      <c r="H694" s="0" t="n">
        <v>55</v>
      </c>
      <c r="I694" s="0" t="n">
        <v>670</v>
      </c>
      <c r="J694" s="0" t="n">
        <v>0</v>
      </c>
      <c r="K694" s="0" t="n">
        <v>33</v>
      </c>
    </row>
    <row r="695" customFormat="false" ht="13.8" hidden="false" customHeight="false" outlineLevel="0" collapsed="false">
      <c r="A695" s="8" t="s">
        <v>906</v>
      </c>
      <c r="B695" s="8" t="s">
        <v>55</v>
      </c>
    </row>
    <row r="696" customFormat="false" ht="13.8" hidden="false" customHeight="false" outlineLevel="0" collapsed="false">
      <c r="A696" s="8" t="s">
        <v>907</v>
      </c>
      <c r="B696" s="8" t="s">
        <v>135</v>
      </c>
    </row>
    <row r="697" customFormat="false" ht="13.8" hidden="false" customHeight="false" outlineLevel="0" collapsed="false">
      <c r="A697" s="8" t="s">
        <v>908</v>
      </c>
      <c r="B697" s="8" t="s">
        <v>76</v>
      </c>
      <c r="C697" s="0" t="n">
        <v>1</v>
      </c>
      <c r="D697" s="0" t="n">
        <v>0</v>
      </c>
      <c r="E697" s="0" t="n">
        <v>0</v>
      </c>
      <c r="F697" s="0" t="n">
        <v>899</v>
      </c>
      <c r="G697" s="0" t="n">
        <v>0</v>
      </c>
      <c r="H697" s="0" t="n">
        <v>0</v>
      </c>
      <c r="I697" s="0" t="n">
        <v>677</v>
      </c>
      <c r="J697" s="0" t="n">
        <v>0</v>
      </c>
      <c r="K697" s="0" t="n">
        <v>0</v>
      </c>
    </row>
    <row r="698" customFormat="false" ht="13.8" hidden="false" customHeight="false" outlineLevel="0" collapsed="false">
      <c r="A698" s="8" t="s">
        <v>909</v>
      </c>
      <c r="B698" s="8" t="s">
        <v>19</v>
      </c>
    </row>
    <row r="699" customFormat="false" ht="13.8" hidden="false" customHeight="false" outlineLevel="0" collapsed="false">
      <c r="A699" s="8" t="s">
        <v>910</v>
      </c>
      <c r="B699" s="8" t="s">
        <v>55</v>
      </c>
      <c r="C699" s="0" t="n">
        <v>0</v>
      </c>
      <c r="D699" s="0" t="n">
        <v>4</v>
      </c>
      <c r="E699" s="0" t="n">
        <v>0</v>
      </c>
      <c r="F699" s="0" t="n">
        <v>0</v>
      </c>
      <c r="G699" s="0" t="n">
        <v>563</v>
      </c>
      <c r="H699" s="0" t="n">
        <v>3</v>
      </c>
      <c r="I699" s="0" t="n">
        <v>0</v>
      </c>
      <c r="J699" s="0" t="n">
        <v>802</v>
      </c>
      <c r="K699" s="0" t="n">
        <v>0</v>
      </c>
    </row>
    <row r="700" customFormat="false" ht="13.8" hidden="false" customHeight="false" outlineLevel="0" collapsed="false">
      <c r="A700" s="8" t="s">
        <v>911</v>
      </c>
      <c r="B700" s="8" t="s">
        <v>40</v>
      </c>
      <c r="C700" s="0" t="n">
        <v>2</v>
      </c>
      <c r="D700" s="0" t="n">
        <v>0</v>
      </c>
      <c r="E700" s="0" t="n">
        <v>4</v>
      </c>
    </row>
    <row r="701" customFormat="false" ht="13.8" hidden="false" customHeight="false" outlineLevel="0" collapsed="false">
      <c r="A701" s="8" t="s">
        <v>912</v>
      </c>
      <c r="B701" s="8" t="s">
        <v>37</v>
      </c>
    </row>
    <row r="702" customFormat="false" ht="13.8" hidden="false" customHeight="false" outlineLevel="0" collapsed="false">
      <c r="A702" s="8" t="s">
        <v>913</v>
      </c>
      <c r="B702" s="8" t="s">
        <v>47</v>
      </c>
      <c r="C702" s="0" t="n">
        <v>0</v>
      </c>
      <c r="D702" s="0" t="n">
        <v>23</v>
      </c>
      <c r="E702" s="0" t="n">
        <v>47</v>
      </c>
      <c r="F702" s="0" t="n">
        <v>0</v>
      </c>
      <c r="G702" s="0" t="n">
        <v>336</v>
      </c>
      <c r="H702" s="0" t="n">
        <v>144</v>
      </c>
      <c r="I702" s="0" t="n">
        <v>0</v>
      </c>
      <c r="J702" s="0" t="n">
        <v>266</v>
      </c>
      <c r="K702" s="0" t="n">
        <v>154</v>
      </c>
    </row>
    <row r="703" customFormat="false" ht="13.8" hidden="false" customHeight="false" outlineLevel="0" collapsed="false">
      <c r="A703" s="8" t="s">
        <v>914</v>
      </c>
      <c r="B703" s="8" t="s">
        <v>504</v>
      </c>
    </row>
    <row r="704" customFormat="false" ht="13.8" hidden="false" customHeight="false" outlineLevel="0" collapsed="false">
      <c r="A704" s="8" t="s">
        <v>915</v>
      </c>
      <c r="B704" s="8" t="s">
        <v>34</v>
      </c>
      <c r="C704" s="0" t="n">
        <v>242</v>
      </c>
      <c r="D704" s="0" t="n">
        <v>0</v>
      </c>
      <c r="E704" s="0" t="n">
        <v>20</v>
      </c>
      <c r="F704" s="0" t="n">
        <v>391</v>
      </c>
      <c r="G704" s="0" t="n">
        <v>0</v>
      </c>
      <c r="H704" s="0" t="n">
        <v>144</v>
      </c>
      <c r="I704" s="0" t="n">
        <v>275</v>
      </c>
      <c r="J704" s="0" t="n">
        <v>0</v>
      </c>
      <c r="K704" s="0" t="n">
        <v>5</v>
      </c>
    </row>
    <row r="705" customFormat="false" ht="13.8" hidden="false" customHeight="false" outlineLevel="0" collapsed="false">
      <c r="A705" s="8" t="s">
        <v>916</v>
      </c>
      <c r="B705" s="8" t="s">
        <v>68</v>
      </c>
      <c r="C705" s="0" t="n">
        <v>207</v>
      </c>
      <c r="D705" s="0" t="n">
        <v>0</v>
      </c>
      <c r="E705" s="0" t="n">
        <v>15</v>
      </c>
      <c r="F705" s="0" t="n">
        <v>243</v>
      </c>
      <c r="G705" s="0" t="n">
        <v>0</v>
      </c>
      <c r="H705" s="0" t="n">
        <v>13</v>
      </c>
      <c r="I705" s="0" t="n">
        <v>209</v>
      </c>
      <c r="J705" s="0" t="n">
        <v>0</v>
      </c>
      <c r="K705" s="0" t="n">
        <v>103</v>
      </c>
    </row>
    <row r="706" customFormat="false" ht="13.8" hidden="false" customHeight="false" outlineLevel="0" collapsed="false">
      <c r="A706" s="8" t="s">
        <v>917</v>
      </c>
      <c r="B706" s="8" t="s">
        <v>47</v>
      </c>
      <c r="C706" s="0" t="n">
        <v>0</v>
      </c>
      <c r="D706" s="0" t="n">
        <v>0</v>
      </c>
      <c r="E706" s="0" t="n">
        <v>25</v>
      </c>
      <c r="I706" s="0" t="n">
        <v>0</v>
      </c>
      <c r="J706" s="0" t="n">
        <v>125</v>
      </c>
      <c r="K706" s="0" t="n">
        <v>253</v>
      </c>
    </row>
    <row r="707" customFormat="false" ht="13.8" hidden="false" customHeight="false" outlineLevel="0" collapsed="false">
      <c r="A707" s="8" t="s">
        <v>918</v>
      </c>
      <c r="B707" s="8" t="s">
        <v>85</v>
      </c>
      <c r="C707" s="0" t="n">
        <v>0</v>
      </c>
      <c r="D707" s="0" t="n">
        <v>528</v>
      </c>
      <c r="E707" s="0" t="n">
        <v>163</v>
      </c>
      <c r="F707" s="0" t="n">
        <v>0</v>
      </c>
      <c r="G707" s="0" t="n">
        <v>437</v>
      </c>
      <c r="H707" s="0" t="n">
        <v>79</v>
      </c>
      <c r="I707" s="0" t="n">
        <v>0</v>
      </c>
      <c r="J707" s="0" t="n">
        <v>588</v>
      </c>
      <c r="K707" s="0" t="n">
        <v>81</v>
      </c>
    </row>
    <row r="708" customFormat="false" ht="13.8" hidden="false" customHeight="false" outlineLevel="0" collapsed="false">
      <c r="A708" s="8" t="s">
        <v>919</v>
      </c>
      <c r="B708" s="8" t="s">
        <v>27</v>
      </c>
    </row>
    <row r="709" customFormat="false" ht="13.8" hidden="false" customHeight="false" outlineLevel="0" collapsed="false">
      <c r="A709" s="8" t="s">
        <v>920</v>
      </c>
      <c r="B709" s="8" t="s">
        <v>16</v>
      </c>
      <c r="C709" s="0" t="n">
        <v>347</v>
      </c>
      <c r="D709" s="0" t="n">
        <v>0</v>
      </c>
      <c r="E709" s="0" t="n">
        <v>297</v>
      </c>
      <c r="F709" s="0" t="n">
        <v>374</v>
      </c>
      <c r="G709" s="0" t="n">
        <v>0</v>
      </c>
      <c r="H709" s="0" t="n">
        <v>214</v>
      </c>
      <c r="I709" s="0" t="n">
        <v>825</v>
      </c>
      <c r="J709" s="0" t="n">
        <v>0</v>
      </c>
      <c r="K709" s="0" t="n">
        <v>55</v>
      </c>
    </row>
    <row r="710" customFormat="false" ht="13.8" hidden="false" customHeight="false" outlineLevel="0" collapsed="false">
      <c r="A710" s="8" t="s">
        <v>921</v>
      </c>
      <c r="B710" s="8" t="s">
        <v>34</v>
      </c>
      <c r="C710" s="0" t="n">
        <v>663</v>
      </c>
      <c r="D710" s="0" t="n">
        <v>0</v>
      </c>
      <c r="E710" s="0" t="n">
        <v>152</v>
      </c>
      <c r="F710" s="0" t="n">
        <v>558</v>
      </c>
      <c r="G710" s="0" t="n">
        <v>0</v>
      </c>
      <c r="H710" s="0" t="n">
        <v>122</v>
      </c>
      <c r="I710" s="0" t="n">
        <v>691</v>
      </c>
      <c r="J710" s="0" t="n">
        <v>0</v>
      </c>
      <c r="K710" s="0" t="n">
        <v>167</v>
      </c>
    </row>
    <row r="711" customFormat="false" ht="13.8" hidden="false" customHeight="false" outlineLevel="0" collapsed="false">
      <c r="A711" s="8" t="s">
        <v>922</v>
      </c>
      <c r="B711" s="8" t="s">
        <v>68</v>
      </c>
    </row>
    <row r="712" customFormat="false" ht="13.8" hidden="false" customHeight="false" outlineLevel="0" collapsed="false">
      <c r="A712" s="8" t="s">
        <v>923</v>
      </c>
      <c r="B712" s="8" t="s">
        <v>13</v>
      </c>
    </row>
    <row r="713" customFormat="false" ht="13.8" hidden="false" customHeight="false" outlineLevel="0" collapsed="false">
      <c r="A713" s="8" t="s">
        <v>924</v>
      </c>
      <c r="B713" s="8" t="s">
        <v>76</v>
      </c>
      <c r="C713" s="0" t="n">
        <v>7</v>
      </c>
      <c r="D713" s="0" t="n">
        <v>0</v>
      </c>
      <c r="E713" s="0" t="n">
        <v>1</v>
      </c>
    </row>
    <row r="714" customFormat="false" ht="13.8" hidden="false" customHeight="false" outlineLevel="0" collapsed="false">
      <c r="A714" s="8" t="s">
        <v>925</v>
      </c>
      <c r="B714" s="8" t="s">
        <v>27</v>
      </c>
      <c r="C714" s="0" t="n">
        <v>36</v>
      </c>
      <c r="D714" s="0" t="n">
        <v>0</v>
      </c>
      <c r="E714" s="0" t="n">
        <v>51</v>
      </c>
    </row>
    <row r="715" customFormat="false" ht="13.8" hidden="false" customHeight="false" outlineLevel="0" collapsed="false">
      <c r="A715" s="8" t="s">
        <v>927</v>
      </c>
      <c r="B715" s="8" t="s">
        <v>16</v>
      </c>
    </row>
    <row r="716" customFormat="false" ht="13.8" hidden="false" customHeight="false" outlineLevel="0" collapsed="false">
      <c r="A716" s="8" t="s">
        <v>929</v>
      </c>
      <c r="B716" s="8" t="s">
        <v>34</v>
      </c>
      <c r="C716" s="0" t="n">
        <v>26</v>
      </c>
      <c r="D716" s="0" t="n">
        <v>0</v>
      </c>
      <c r="E716" s="0" t="n">
        <v>39</v>
      </c>
      <c r="F716" s="0" t="n">
        <v>891</v>
      </c>
      <c r="G716" s="0" t="n">
        <v>0</v>
      </c>
      <c r="H716" s="0" t="n">
        <v>4</v>
      </c>
      <c r="I716" s="0" t="n">
        <v>851</v>
      </c>
      <c r="J716" s="0" t="n">
        <v>0</v>
      </c>
      <c r="K716" s="0" t="n">
        <v>11</v>
      </c>
    </row>
    <row r="717" customFormat="false" ht="13.8" hidden="false" customHeight="false" outlineLevel="0" collapsed="false">
      <c r="A717" s="8" t="s">
        <v>931</v>
      </c>
      <c r="B717" s="8" t="s">
        <v>68</v>
      </c>
    </row>
    <row r="718" customFormat="false" ht="13.8" hidden="false" customHeight="false" outlineLevel="0" collapsed="false">
      <c r="A718" s="8" t="s">
        <v>932</v>
      </c>
      <c r="B718" s="8" t="s">
        <v>68</v>
      </c>
    </row>
    <row r="719" customFormat="false" ht="13.8" hidden="false" customHeight="false" outlineLevel="0" collapsed="false">
      <c r="A719" s="8" t="s">
        <v>933</v>
      </c>
      <c r="B719" s="8" t="s">
        <v>80</v>
      </c>
    </row>
    <row r="720" customFormat="false" ht="13.8" hidden="false" customHeight="false" outlineLevel="0" collapsed="false">
      <c r="A720" s="8" t="s">
        <v>935</v>
      </c>
      <c r="B720" s="8" t="s">
        <v>40</v>
      </c>
    </row>
    <row r="721" customFormat="false" ht="13.8" hidden="false" customHeight="false" outlineLevel="0" collapsed="false">
      <c r="A721" s="8" t="s">
        <v>936</v>
      </c>
      <c r="B721" s="8" t="s">
        <v>34</v>
      </c>
    </row>
    <row r="722" customFormat="false" ht="13.8" hidden="false" customHeight="false" outlineLevel="0" collapsed="false">
      <c r="A722" s="8" t="s">
        <v>937</v>
      </c>
      <c r="B722" s="8" t="s">
        <v>24</v>
      </c>
      <c r="C722" s="0" t="n">
        <v>0</v>
      </c>
      <c r="D722" s="0" t="n">
        <v>537</v>
      </c>
      <c r="E722" s="0" t="n">
        <v>19</v>
      </c>
      <c r="F722" s="0" t="n">
        <v>0</v>
      </c>
      <c r="G722" s="0" t="n">
        <v>671</v>
      </c>
      <c r="H722" s="0" t="n">
        <v>6</v>
      </c>
      <c r="I722" s="0" t="n">
        <v>0</v>
      </c>
      <c r="J722" s="0" t="n">
        <v>483</v>
      </c>
      <c r="K722" s="0" t="n">
        <v>10</v>
      </c>
    </row>
    <row r="723" customFormat="false" ht="13.8" hidden="false" customHeight="false" outlineLevel="0" collapsed="false">
      <c r="A723" s="8" t="s">
        <v>938</v>
      </c>
      <c r="B723" s="8" t="s">
        <v>34</v>
      </c>
      <c r="C723" s="0" t="n">
        <v>5</v>
      </c>
      <c r="D723" s="0" t="n">
        <v>0</v>
      </c>
      <c r="E723" s="0" t="n">
        <v>0</v>
      </c>
      <c r="F723" s="0" t="n">
        <v>36</v>
      </c>
      <c r="G723" s="0" t="n">
        <v>0</v>
      </c>
      <c r="H723" s="0" t="n">
        <v>94</v>
      </c>
      <c r="I723" s="0" t="n">
        <v>21</v>
      </c>
      <c r="J723" s="0" t="n">
        <v>0</v>
      </c>
      <c r="K723" s="0" t="n">
        <v>312</v>
      </c>
    </row>
    <row r="724" customFormat="false" ht="13.8" hidden="false" customHeight="false" outlineLevel="0" collapsed="false">
      <c r="A724" s="8" t="s">
        <v>939</v>
      </c>
      <c r="B724" s="8" t="s">
        <v>85</v>
      </c>
    </row>
    <row r="725" customFormat="false" ht="13.8" hidden="false" customHeight="false" outlineLevel="0" collapsed="false">
      <c r="A725" s="8" t="s">
        <v>940</v>
      </c>
      <c r="B725" s="8" t="s">
        <v>16</v>
      </c>
      <c r="C725" s="0" t="n">
        <v>12</v>
      </c>
      <c r="D725" s="0" t="n">
        <v>0</v>
      </c>
      <c r="E725" s="0" t="n">
        <v>0</v>
      </c>
    </row>
    <row r="726" customFormat="false" ht="13.8" hidden="false" customHeight="false" outlineLevel="0" collapsed="false">
      <c r="A726" s="8" t="s">
        <v>941</v>
      </c>
      <c r="B726" s="8" t="s">
        <v>16</v>
      </c>
    </row>
    <row r="727" customFormat="false" ht="13.8" hidden="false" customHeight="false" outlineLevel="0" collapsed="false">
      <c r="A727" s="8" t="s">
        <v>942</v>
      </c>
      <c r="B727" s="8" t="s">
        <v>135</v>
      </c>
    </row>
    <row r="728" customFormat="false" ht="13.8" hidden="false" customHeight="false" outlineLevel="0" collapsed="false">
      <c r="A728" s="8" t="s">
        <v>943</v>
      </c>
      <c r="B728" s="8" t="s">
        <v>135</v>
      </c>
      <c r="C728" s="0" t="n">
        <v>89</v>
      </c>
      <c r="D728" s="0" t="n">
        <v>0</v>
      </c>
      <c r="E728" s="0" t="n">
        <v>220</v>
      </c>
    </row>
    <row r="729" customFormat="false" ht="13.8" hidden="false" customHeight="false" outlineLevel="0" collapsed="false">
      <c r="A729" s="8" t="s">
        <v>944</v>
      </c>
      <c r="B729" s="8" t="s">
        <v>16</v>
      </c>
      <c r="C729" s="0" t="n">
        <v>544</v>
      </c>
      <c r="D729" s="0" t="n">
        <v>0</v>
      </c>
      <c r="E729" s="0" t="n">
        <v>11</v>
      </c>
      <c r="F729" s="0" t="n">
        <v>681</v>
      </c>
      <c r="G729" s="0" t="n">
        <v>0</v>
      </c>
      <c r="H729" s="0" t="n">
        <v>30</v>
      </c>
      <c r="I729" s="0" t="n">
        <v>101</v>
      </c>
      <c r="J729" s="0" t="n">
        <v>0</v>
      </c>
      <c r="K729" s="0" t="n">
        <v>17</v>
      </c>
    </row>
    <row r="730" customFormat="false" ht="13.8" hidden="false" customHeight="false" outlineLevel="0" collapsed="false">
      <c r="A730" s="8" t="s">
        <v>946</v>
      </c>
      <c r="B730" s="8" t="s">
        <v>85</v>
      </c>
      <c r="C730" s="0" t="n">
        <v>0</v>
      </c>
      <c r="D730" s="0" t="n">
        <v>363</v>
      </c>
      <c r="E730" s="0" t="n">
        <v>3</v>
      </c>
      <c r="F730" s="0" t="n">
        <v>0</v>
      </c>
      <c r="G730" s="0" t="n">
        <v>451</v>
      </c>
      <c r="H730" s="0" t="n">
        <v>58</v>
      </c>
      <c r="I730" s="0" t="n">
        <v>0</v>
      </c>
      <c r="J730" s="0" t="n">
        <v>306</v>
      </c>
      <c r="K730" s="0" t="n">
        <v>2</v>
      </c>
    </row>
    <row r="731" customFormat="false" ht="13.8" hidden="false" customHeight="false" outlineLevel="0" collapsed="false">
      <c r="A731" s="8" t="s">
        <v>947</v>
      </c>
      <c r="B731" s="8" t="s">
        <v>85</v>
      </c>
      <c r="C731" s="0" t="n">
        <v>0</v>
      </c>
      <c r="D731" s="0" t="n">
        <v>51</v>
      </c>
      <c r="E731" s="0" t="n">
        <v>3</v>
      </c>
      <c r="F731" s="0" t="n">
        <v>0</v>
      </c>
      <c r="G731" s="0" t="n">
        <v>118</v>
      </c>
      <c r="H731" s="0" t="n">
        <v>9</v>
      </c>
      <c r="I731" s="0" t="n">
        <v>0</v>
      </c>
      <c r="J731" s="0" t="n">
        <v>249</v>
      </c>
      <c r="K731" s="0" t="n">
        <v>17</v>
      </c>
    </row>
    <row r="732" customFormat="false" ht="13.8" hidden="false" customHeight="false" outlineLevel="0" collapsed="false">
      <c r="A732" s="8" t="s">
        <v>948</v>
      </c>
      <c r="B732" s="8" t="s">
        <v>24</v>
      </c>
    </row>
    <row r="733" customFormat="false" ht="13.8" hidden="false" customHeight="false" outlineLevel="0" collapsed="false">
      <c r="A733" s="8" t="s">
        <v>949</v>
      </c>
      <c r="B733" s="8" t="s">
        <v>24</v>
      </c>
    </row>
    <row r="734" customFormat="false" ht="13.8" hidden="false" customHeight="false" outlineLevel="0" collapsed="false">
      <c r="A734" s="8" t="s">
        <v>950</v>
      </c>
      <c r="B734" s="8" t="s">
        <v>13</v>
      </c>
    </row>
    <row r="735" customFormat="false" ht="13.8" hidden="false" customHeight="false" outlineLevel="0" collapsed="false">
      <c r="A735" s="8" t="s">
        <v>951</v>
      </c>
      <c r="B735" s="8" t="s">
        <v>27</v>
      </c>
    </row>
    <row r="736" customFormat="false" ht="13.8" hidden="false" customHeight="false" outlineLevel="0" collapsed="false">
      <c r="A736" s="8" t="s">
        <v>952</v>
      </c>
      <c r="B736" s="8" t="s">
        <v>19</v>
      </c>
      <c r="C736" s="0" t="n">
        <v>0</v>
      </c>
      <c r="D736" s="0" t="n">
        <v>143</v>
      </c>
      <c r="E736" s="0" t="n">
        <v>301</v>
      </c>
      <c r="F736" s="0" t="n">
        <v>0</v>
      </c>
      <c r="G736" s="0" t="n">
        <v>1</v>
      </c>
      <c r="H736" s="0" t="n">
        <v>132</v>
      </c>
      <c r="I736" s="0" t="n">
        <v>0</v>
      </c>
      <c r="J736" s="0" t="n">
        <v>394</v>
      </c>
      <c r="K736" s="0" t="n">
        <v>72</v>
      </c>
    </row>
    <row r="737" customFormat="false" ht="13.8" hidden="false" customHeight="false" outlineLevel="0" collapsed="false">
      <c r="A737" s="8" t="s">
        <v>953</v>
      </c>
      <c r="B737" s="8" t="s">
        <v>55</v>
      </c>
    </row>
    <row r="738" customFormat="false" ht="13.8" hidden="false" customHeight="false" outlineLevel="0" collapsed="false">
      <c r="A738" s="8" t="s">
        <v>954</v>
      </c>
      <c r="B738" s="8" t="s">
        <v>27</v>
      </c>
      <c r="C738" s="0" t="n">
        <v>46</v>
      </c>
      <c r="D738" s="0" t="n">
        <v>0</v>
      </c>
      <c r="E738" s="0" t="n">
        <v>37</v>
      </c>
      <c r="F738" s="0" t="n">
        <v>293</v>
      </c>
      <c r="G738" s="0" t="n">
        <v>0</v>
      </c>
      <c r="H738" s="0" t="n">
        <v>126</v>
      </c>
      <c r="I738" s="0" t="n">
        <v>65</v>
      </c>
      <c r="J738" s="0" t="n">
        <v>0</v>
      </c>
      <c r="K738" s="0" t="n">
        <v>155</v>
      </c>
    </row>
    <row r="739" customFormat="false" ht="13.8" hidden="false" customHeight="false" outlineLevel="0" collapsed="false">
      <c r="A739" s="8" t="s">
        <v>956</v>
      </c>
      <c r="B739" s="8" t="s">
        <v>27</v>
      </c>
    </row>
    <row r="740" customFormat="false" ht="13.8" hidden="false" customHeight="false" outlineLevel="0" collapsed="false">
      <c r="A740" s="8" t="s">
        <v>957</v>
      </c>
      <c r="B740" s="8" t="s">
        <v>24</v>
      </c>
    </row>
    <row r="741" customFormat="false" ht="13.8" hidden="false" customHeight="false" outlineLevel="0" collapsed="false">
      <c r="A741" s="8" t="s">
        <v>958</v>
      </c>
      <c r="B741" s="8" t="s">
        <v>55</v>
      </c>
      <c r="C741" s="0" t="n">
        <v>0</v>
      </c>
      <c r="D741" s="0" t="n">
        <v>406</v>
      </c>
      <c r="E741" s="0" t="n">
        <v>98</v>
      </c>
      <c r="F741" s="0" t="n">
        <v>0</v>
      </c>
      <c r="G741" s="0" t="n">
        <v>494</v>
      </c>
      <c r="H741" s="0" t="n">
        <v>55</v>
      </c>
      <c r="I741" s="0" t="n">
        <v>0</v>
      </c>
      <c r="J741" s="0" t="n">
        <v>532</v>
      </c>
      <c r="K741" s="0" t="n">
        <v>69</v>
      </c>
    </row>
    <row r="742" customFormat="false" ht="13.8" hidden="false" customHeight="false" outlineLevel="0" collapsed="false">
      <c r="A742" s="8" t="s">
        <v>959</v>
      </c>
      <c r="B742" s="8" t="s">
        <v>24</v>
      </c>
      <c r="F742" s="0" t="n">
        <v>0</v>
      </c>
      <c r="G742" s="0" t="n">
        <v>56</v>
      </c>
      <c r="H742" s="0" t="n">
        <v>258</v>
      </c>
      <c r="I742" s="0" t="n">
        <v>0</v>
      </c>
      <c r="J742" s="0" t="n">
        <v>135</v>
      </c>
      <c r="K742" s="0" t="n">
        <v>274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7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" activeCellId="1" sqref="E744:L745 U1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20.25"/>
    <col collapsed="false" customWidth="true" hidden="false" outlineLevel="0" max="2" min="2" style="0" width="5"/>
    <col collapsed="false" customWidth="true" hidden="false" outlineLevel="0" max="3" min="3" style="0" width="6.42"/>
    <col collapsed="false" customWidth="true" hidden="false" outlineLevel="0" max="4" min="4" style="0" width="8.82"/>
    <col collapsed="false" customWidth="true" hidden="false" outlineLevel="0" max="5" min="5" style="0" width="5.81"/>
    <col collapsed="false" customWidth="true" hidden="false" outlineLevel="0" max="6" min="6" style="0" width="18.45"/>
    <col collapsed="false" customWidth="true" hidden="false" outlineLevel="0" max="7" min="7" style="0" width="3.62"/>
    <col collapsed="false" customWidth="true" hidden="false" outlineLevel="0" max="8" min="8" style="0" width="18.45"/>
    <col collapsed="false" customWidth="true" hidden="false" outlineLevel="0" max="9" min="9" style="0" width="11.23"/>
    <col collapsed="false" customWidth="true" hidden="false" outlineLevel="0" max="10" min="10" style="0" width="18.45"/>
    <col collapsed="false" customWidth="true" hidden="false" outlineLevel="0" max="11" min="11" style="0" width="14.63"/>
    <col collapsed="false" customWidth="true" hidden="false" outlineLevel="0" max="12" min="12" style="0" width="18.45"/>
    <col collapsed="false" customWidth="true" hidden="false" outlineLevel="0" max="13" min="13" style="0" width="8.02"/>
    <col collapsed="false" customWidth="true" hidden="false" outlineLevel="0" max="14" min="14" style="0" width="18.45"/>
    <col collapsed="false" customWidth="true" hidden="false" outlineLevel="0" max="15" min="15" style="0" width="6.82"/>
    <col collapsed="false" customWidth="true" hidden="false" outlineLevel="0" max="18" min="16" style="0" width="18.45"/>
    <col collapsed="false" customWidth="true" hidden="false" outlineLevel="0" max="19" min="19" style="0" width="3.62"/>
    <col collapsed="false" customWidth="true" hidden="false" outlineLevel="0" max="20" min="20" style="0" width="5"/>
    <col collapsed="false" customWidth="true" hidden="false" outlineLevel="0" max="21" min="21" style="0" width="5.61"/>
    <col collapsed="false" customWidth="true" hidden="false" outlineLevel="0" max="23" min="23" style="0" width="3.81"/>
    <col collapsed="false" customWidth="true" hidden="false" outlineLevel="0" max="25" min="24" style="0" width="8.82"/>
    <col collapsed="false" customWidth="true" hidden="false" outlineLevel="0" max="26" min="26" style="0" width="8.62"/>
    <col collapsed="false" customWidth="true" hidden="false" outlineLevel="0" max="27" min="27" style="0" width="8.42"/>
    <col collapsed="false" customWidth="true" hidden="false" outlineLevel="0" max="28" min="28" style="0" width="16.84"/>
    <col collapsed="false" customWidth="true" hidden="false" outlineLevel="0" max="30" min="30" style="0" width="3.81"/>
    <col collapsed="false" customWidth="true" hidden="false" outlineLevel="0" max="32" min="31" style="0" width="8.82"/>
    <col collapsed="false" customWidth="true" hidden="false" outlineLevel="0" max="33" min="33" style="0" width="8.62"/>
    <col collapsed="false" customWidth="true" hidden="false" outlineLevel="0" max="34" min="34" style="0" width="8.42"/>
    <col collapsed="false" customWidth="true" hidden="false" outlineLevel="0" max="35" min="35" style="0" width="16.84"/>
    <col collapsed="false" customWidth="true" hidden="false" outlineLevel="0" max="37" min="37" style="0" width="3.81"/>
    <col collapsed="false" customWidth="true" hidden="false" outlineLevel="0" max="39" min="38" style="0" width="8.82"/>
    <col collapsed="false" customWidth="true" hidden="false" outlineLevel="0" max="40" min="40" style="0" width="8.62"/>
    <col collapsed="false" customWidth="true" hidden="false" outlineLevel="0" max="41" min="41" style="0" width="8.42"/>
    <col collapsed="false" customWidth="true" hidden="false" outlineLevel="0" max="42" min="42" style="0" width="16.84"/>
  </cols>
  <sheetData>
    <row r="1" s="2" customFormat="tru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AQ1" s="11"/>
    </row>
    <row r="2" s="2" customFormat="tru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AQ2" s="11"/>
    </row>
    <row r="3" customFormat="false" ht="15" hidden="false" customHeight="false" outlineLevel="0" collapsed="false">
      <c r="A3" s="0" t="s">
        <v>79</v>
      </c>
      <c r="B3" s="0" t="s">
        <v>80</v>
      </c>
      <c r="C3" s="0" t="n">
        <v>74.38</v>
      </c>
      <c r="D3" s="0" t="n">
        <v>306</v>
      </c>
      <c r="E3" s="0" t="n">
        <v>5.5</v>
      </c>
      <c r="F3" s="0" t="n">
        <v>-2.30227933792268</v>
      </c>
      <c r="G3" s="0" t="n">
        <v>29</v>
      </c>
      <c r="H3" s="0" t="n">
        <v>1.34007772849369</v>
      </c>
      <c r="I3" s="0" t="n">
        <v>27</v>
      </c>
      <c r="J3" s="0" t="n">
        <v>-1.56590607744598</v>
      </c>
      <c r="K3" s="0" t="n">
        <v>96</v>
      </c>
      <c r="L3" s="0" t="n">
        <v>-2.01293686534879</v>
      </c>
      <c r="M3" s="0" t="n">
        <v>4.58</v>
      </c>
      <c r="N3" s="0" t="n">
        <v>-0.837791671804752</v>
      </c>
      <c r="O3" s="0" t="n">
        <v>7.66</v>
      </c>
      <c r="P3" s="0" t="n">
        <v>-0.976875243285643</v>
      </c>
      <c r="Q3" s="0" t="n">
        <v>-6.35571146731415</v>
      </c>
      <c r="R3" s="0" t="n">
        <v>-1.05928524455236</v>
      </c>
      <c r="S3" s="0" t="n">
        <v>6</v>
      </c>
      <c r="T3" s="0" t="n">
        <v>208</v>
      </c>
      <c r="U3" s="0" t="n">
        <v>201</v>
      </c>
      <c r="V3" s="12"/>
      <c r="W3" s="0" t="n">
        <v>11</v>
      </c>
      <c r="X3" s="0" t="n">
        <v>505</v>
      </c>
      <c r="Y3" s="0" t="n">
        <v>0</v>
      </c>
      <c r="Z3" s="0" t="n">
        <v>5</v>
      </c>
      <c r="AA3" s="0" t="n">
        <f aca="false">IFERROR(X3+Y3+Z3,"")</f>
        <v>510</v>
      </c>
      <c r="AB3" s="0" t="n">
        <f aca="false">IFERROR(AA3/W3,"")</f>
        <v>46.3636363636364</v>
      </c>
      <c r="AC3" s="12"/>
      <c r="AH3" s="0" t="n">
        <f aca="false">IFERROR(AE3+AF3+AG3,"")</f>
        <v>0</v>
      </c>
      <c r="AI3" s="0" t="str">
        <f aca="false">IFERROR(AH3/AD3,"")</f>
        <v/>
      </c>
      <c r="AJ3" s="12"/>
      <c r="AO3" s="0" t="n">
        <f aca="false">IFERROR(AL3+AM3+AN3,"")</f>
        <v>0</v>
      </c>
      <c r="AP3" s="0" t="str">
        <f aca="false">IFERROR(AO3/AK3,"")</f>
        <v/>
      </c>
    </row>
    <row r="4" customFormat="false" ht="15" hidden="false" customHeight="false" outlineLevel="0" collapsed="false">
      <c r="A4" s="0" t="s">
        <v>114</v>
      </c>
      <c r="B4" s="0" t="s">
        <v>80</v>
      </c>
      <c r="C4" s="0" t="n">
        <v>75</v>
      </c>
      <c r="D4" s="0" t="n">
        <v>293</v>
      </c>
      <c r="E4" s="0" t="n">
        <v>5.17</v>
      </c>
      <c r="F4" s="0" t="n">
        <v>-1.19914734819165</v>
      </c>
      <c r="Q4" s="0" t="n">
        <v>-1.19914734819165</v>
      </c>
      <c r="R4" s="0" t="n">
        <v>-1.19914734819165</v>
      </c>
      <c r="V4" s="12"/>
      <c r="AA4" s="0" t="n">
        <f aca="false">IFERROR(X4+Y4+Z4,"")</f>
        <v>0</v>
      </c>
      <c r="AB4" s="0" t="str">
        <f aca="false">IFERROR(AA4/W4,"")</f>
        <v/>
      </c>
      <c r="AC4" s="12"/>
      <c r="AH4" s="0" t="n">
        <f aca="false">IFERROR(AE4+AF4+AG4,"")</f>
        <v>0</v>
      </c>
      <c r="AI4" s="0" t="str">
        <f aca="false">IFERROR(AH4/AD4,"")</f>
        <v/>
      </c>
      <c r="AJ4" s="12"/>
      <c r="AO4" s="0" t="n">
        <f aca="false">IFERROR(AL4+AM4+AN4,"")</f>
        <v>0</v>
      </c>
      <c r="AP4" s="0" t="str">
        <f aca="false">IFERROR(AO4/AK4,"")</f>
        <v/>
      </c>
    </row>
    <row r="5" customFormat="false" ht="15" hidden="false" customHeight="false" outlineLevel="0" collapsed="false">
      <c r="A5" s="0" t="s">
        <v>125</v>
      </c>
      <c r="B5" s="0" t="s">
        <v>80</v>
      </c>
      <c r="C5" s="0" t="n">
        <v>75.75</v>
      </c>
      <c r="D5" s="0" t="n">
        <v>318</v>
      </c>
      <c r="E5" s="0" t="n">
        <v>5.25</v>
      </c>
      <c r="F5" s="0" t="n">
        <v>-1.46657328509614</v>
      </c>
      <c r="G5" s="0" t="n">
        <v>20</v>
      </c>
      <c r="H5" s="0" t="n">
        <v>-0.13218205387322</v>
      </c>
      <c r="I5" s="0" t="n">
        <v>24</v>
      </c>
      <c r="J5" s="0" t="n">
        <v>-2.27772369655134</v>
      </c>
      <c r="K5" s="0" t="n">
        <v>99</v>
      </c>
      <c r="L5" s="0" t="n">
        <v>-1.69719015589794</v>
      </c>
      <c r="M5" s="0" t="n">
        <v>4.76</v>
      </c>
      <c r="N5" s="0" t="n">
        <v>-1.54548518067668</v>
      </c>
      <c r="Q5" s="0" t="n">
        <v>-7.11915437209532</v>
      </c>
      <c r="R5" s="0" t="n">
        <v>-1.42383087441906</v>
      </c>
      <c r="V5" s="12"/>
      <c r="AA5" s="0" t="n">
        <f aca="false">IFERROR(X5+Y5+Z5,"")</f>
        <v>0</v>
      </c>
      <c r="AB5" s="0" t="str">
        <f aca="false">IFERROR(AA5/W5,"")</f>
        <v/>
      </c>
      <c r="AC5" s="12"/>
      <c r="AD5" s="0" t="n">
        <v>13</v>
      </c>
      <c r="AE5" s="0" t="n">
        <v>299</v>
      </c>
      <c r="AF5" s="0" t="n">
        <v>0</v>
      </c>
      <c r="AG5" s="0" t="n">
        <v>35</v>
      </c>
      <c r="AH5" s="0" t="n">
        <f aca="false">IFERROR(AE5+AF5+AG5,"")</f>
        <v>334</v>
      </c>
      <c r="AI5" s="0" t="n">
        <f aca="false">IFERROR(AH5/AD5,"")</f>
        <v>25.6923076923077</v>
      </c>
      <c r="AJ5" s="12"/>
      <c r="AK5" s="0" t="n">
        <v>14</v>
      </c>
      <c r="AL5" s="0" t="n">
        <v>235</v>
      </c>
      <c r="AM5" s="0" t="n">
        <v>0</v>
      </c>
      <c r="AN5" s="0" t="n">
        <v>63</v>
      </c>
      <c r="AO5" s="0" t="n">
        <f aca="false">IFERROR(AL5+AM5+AN5,"")</f>
        <v>298</v>
      </c>
      <c r="AP5" s="0" t="n">
        <f aca="false">IFERROR(AO5/AK5,"")</f>
        <v>21.2857142857143</v>
      </c>
    </row>
    <row r="6" customFormat="false" ht="15" hidden="false" customHeight="false" outlineLevel="0" collapsed="false">
      <c r="A6" s="0" t="s">
        <v>139</v>
      </c>
      <c r="B6" s="0" t="s">
        <v>80</v>
      </c>
      <c r="C6" s="0" t="n">
        <v>75</v>
      </c>
      <c r="D6" s="0" t="n">
        <v>298</v>
      </c>
      <c r="E6" s="0" t="n">
        <v>5.27</v>
      </c>
      <c r="F6" s="0" t="n">
        <v>-1.53342976932227</v>
      </c>
      <c r="Q6" s="0" t="n">
        <v>-1.53342976932227</v>
      </c>
      <c r="R6" s="0" t="n">
        <v>-1.53342976932227</v>
      </c>
      <c r="V6" s="12"/>
      <c r="AA6" s="0" t="n">
        <f aca="false">IFERROR(X6+Y6+Z6,"")</f>
        <v>0</v>
      </c>
      <c r="AB6" s="0" t="str">
        <f aca="false">IFERROR(AA6/W6,"")</f>
        <v/>
      </c>
      <c r="AC6" s="12"/>
      <c r="AH6" s="0" t="n">
        <f aca="false">IFERROR(AE6+AF6+AG6,"")</f>
        <v>0</v>
      </c>
      <c r="AI6" s="0" t="str">
        <f aca="false">IFERROR(AH6/AD6,"")</f>
        <v/>
      </c>
      <c r="AJ6" s="12"/>
      <c r="AO6" s="0" t="n">
        <f aca="false">IFERROR(AL6+AM6+AN6,"")</f>
        <v>0</v>
      </c>
      <c r="AP6" s="0" t="str">
        <f aca="false">IFERROR(AO6/AK6,"")</f>
        <v/>
      </c>
    </row>
    <row r="7" customFormat="false" ht="15" hidden="false" customHeight="false" outlineLevel="0" collapsed="false">
      <c r="A7" s="0" t="s">
        <v>163</v>
      </c>
      <c r="B7" s="0" t="s">
        <v>80</v>
      </c>
      <c r="C7" s="0" t="n">
        <v>74</v>
      </c>
      <c r="D7" s="0" t="n">
        <v>304</v>
      </c>
      <c r="E7" s="0" t="n">
        <v>5.2</v>
      </c>
      <c r="F7" s="0" t="n">
        <v>-1.29943207453084</v>
      </c>
      <c r="Q7" s="0" t="n">
        <v>-1.29943207453084</v>
      </c>
      <c r="R7" s="0" t="n">
        <v>-1.29943207453084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O7" s="0" t="n">
        <f aca="false">IFERROR(AL7+AM7+AN7,"")</f>
        <v>0</v>
      </c>
      <c r="AP7" s="0" t="str">
        <f aca="false">IFERROR(AO7/AK7,"")</f>
        <v/>
      </c>
    </row>
    <row r="8" customFormat="false" ht="15" hidden="false" customHeight="false" outlineLevel="0" collapsed="false">
      <c r="A8" s="0" t="s">
        <v>208</v>
      </c>
      <c r="B8" s="0" t="s">
        <v>80</v>
      </c>
      <c r="C8" s="0" t="n">
        <v>77.5</v>
      </c>
      <c r="D8" s="0" t="n">
        <v>313</v>
      </c>
      <c r="E8" s="0" t="n">
        <v>5.15</v>
      </c>
      <c r="F8" s="0" t="n">
        <v>-1.13229086396553</v>
      </c>
      <c r="G8" s="0" t="n">
        <v>30</v>
      </c>
      <c r="H8" s="0" t="n">
        <v>1.50366214875668</v>
      </c>
      <c r="I8" s="0" t="n">
        <v>30.5</v>
      </c>
      <c r="J8" s="0" t="n">
        <v>-0.73545218848972</v>
      </c>
      <c r="K8" s="0" t="n">
        <v>112</v>
      </c>
      <c r="L8" s="0" t="n">
        <v>-0.328954414944225</v>
      </c>
      <c r="M8" s="0" t="n">
        <v>4.63</v>
      </c>
      <c r="N8" s="0" t="n">
        <v>-1.03437320204695</v>
      </c>
      <c r="O8" s="0" t="n">
        <v>7.48</v>
      </c>
      <c r="P8" s="0" t="n">
        <v>-0.521494863991576</v>
      </c>
      <c r="Q8" s="0" t="n">
        <v>-2.24890338468132</v>
      </c>
      <c r="R8" s="0" t="n">
        <v>-0.37481723078022</v>
      </c>
      <c r="S8" s="0" t="n">
        <v>1</v>
      </c>
      <c r="T8" s="0" t="n">
        <v>19</v>
      </c>
      <c r="U8" s="0" t="n">
        <v>19</v>
      </c>
      <c r="V8" s="12"/>
      <c r="W8" s="0" t="n">
        <v>16</v>
      </c>
      <c r="X8" s="0" t="n">
        <v>424</v>
      </c>
      <c r="Y8" s="0" t="n">
        <v>0</v>
      </c>
      <c r="Z8" s="0" t="n">
        <v>48</v>
      </c>
      <c r="AA8" s="0" t="n">
        <f aca="false">IFERROR(X8+Y8+Z8,"")</f>
        <v>472</v>
      </c>
      <c r="AB8" s="0" t="n">
        <f aca="false">IFERROR(AA8/W8,"")</f>
        <v>29.5</v>
      </c>
      <c r="AC8" s="12"/>
      <c r="AD8" s="0" t="n">
        <v>13</v>
      </c>
      <c r="AE8" s="0" t="n">
        <v>700</v>
      </c>
      <c r="AF8" s="0" t="n">
        <v>0</v>
      </c>
      <c r="AG8" s="0" t="n">
        <v>28</v>
      </c>
      <c r="AH8" s="0" t="n">
        <f aca="false">IFERROR(AE8+AF8+AG8,"")</f>
        <v>728</v>
      </c>
      <c r="AI8" s="0" t="n">
        <f aca="false">IFERROR(AH8/AD8,"")</f>
        <v>56</v>
      </c>
      <c r="AJ8" s="12"/>
      <c r="AK8" s="0" t="n">
        <v>13</v>
      </c>
      <c r="AL8" s="0" t="n">
        <v>276</v>
      </c>
      <c r="AM8" s="0" t="n">
        <v>0</v>
      </c>
      <c r="AN8" s="0" t="n">
        <v>41</v>
      </c>
      <c r="AO8" s="0" t="n">
        <f aca="false">IFERROR(AL8+AM8+AN8,"")</f>
        <v>317</v>
      </c>
      <c r="AP8" s="0" t="n">
        <f aca="false">IFERROR(AO8/AK8,"")</f>
        <v>24.3846153846154</v>
      </c>
    </row>
    <row r="9" customFormat="false" ht="15" hidden="false" customHeight="false" outlineLevel="0" collapsed="false">
      <c r="A9" s="0" t="s">
        <v>245</v>
      </c>
      <c r="B9" s="0" t="s">
        <v>80</v>
      </c>
      <c r="C9" s="0" t="n">
        <v>75</v>
      </c>
      <c r="D9" s="0" t="n">
        <v>297</v>
      </c>
      <c r="E9" s="0" t="n">
        <v>5.38</v>
      </c>
      <c r="F9" s="0" t="n">
        <v>-1.90114043256595</v>
      </c>
      <c r="Q9" s="0" t="n">
        <v>-1.90114043256595</v>
      </c>
      <c r="R9" s="0" t="n">
        <v>-1.90114043256595</v>
      </c>
      <c r="V9" s="12"/>
      <c r="AA9" s="0" t="n">
        <f aca="false">IFERROR(X9+Y9+Z9,"")</f>
        <v>0</v>
      </c>
      <c r="AB9" s="0" t="str">
        <f aca="false">IFERROR(AA9/W9,"")</f>
        <v/>
      </c>
      <c r="AC9" s="12"/>
      <c r="AH9" s="0" t="n">
        <f aca="false">IFERROR(AE9+AF9+AG9,"")</f>
        <v>0</v>
      </c>
      <c r="AI9" s="0" t="str">
        <f aca="false">IFERROR(AH9/AD9,"")</f>
        <v/>
      </c>
      <c r="AJ9" s="12"/>
      <c r="AO9" s="0" t="n">
        <f aca="false">IFERROR(AL9+AM9+AN9,"")</f>
        <v>0</v>
      </c>
      <c r="AP9" s="0" t="str">
        <f aca="false">IFERROR(AO9/AK9,"")</f>
        <v/>
      </c>
    </row>
    <row r="10" customFormat="false" ht="15" hidden="false" customHeight="false" outlineLevel="0" collapsed="false">
      <c r="A10" s="0" t="s">
        <v>322</v>
      </c>
      <c r="B10" s="0" t="s">
        <v>80</v>
      </c>
      <c r="C10" s="0" t="n">
        <v>75</v>
      </c>
      <c r="D10" s="0" t="n">
        <v>294</v>
      </c>
      <c r="E10" s="0" t="n">
        <v>5.12</v>
      </c>
      <c r="F10" s="0" t="n">
        <v>-1.03200613762634</v>
      </c>
      <c r="Q10" s="0" t="n">
        <v>-1.03200613762634</v>
      </c>
      <c r="R10" s="0" t="n">
        <v>-1.03200613762634</v>
      </c>
      <c r="V10" s="12"/>
      <c r="W10" s="0" t="n">
        <v>14</v>
      </c>
      <c r="X10" s="0" t="n">
        <v>763</v>
      </c>
      <c r="Y10" s="0" t="n">
        <v>0</v>
      </c>
      <c r="Z10" s="0" t="n">
        <v>9</v>
      </c>
      <c r="AA10" s="0" t="n">
        <f aca="false">IFERROR(X10+Y10+Z10,"")</f>
        <v>772</v>
      </c>
      <c r="AB10" s="0" t="n">
        <f aca="false">IFERROR(AA10/W10,"")</f>
        <v>55.1428571428571</v>
      </c>
      <c r="AC10" s="12"/>
      <c r="AD10" s="0" t="n">
        <v>16</v>
      </c>
      <c r="AE10" s="0" t="n">
        <v>1114</v>
      </c>
      <c r="AF10" s="0" t="n">
        <v>0</v>
      </c>
      <c r="AG10" s="0" t="n">
        <v>1</v>
      </c>
      <c r="AH10" s="0" t="n">
        <f aca="false">IFERROR(AE10+AF10+AG10,"")</f>
        <v>1115</v>
      </c>
      <c r="AI10" s="0" t="n">
        <f aca="false">IFERROR(AH10/AD10,"")</f>
        <v>69.6875</v>
      </c>
      <c r="AJ10" s="12"/>
      <c r="AK10" s="0" t="n">
        <v>14</v>
      </c>
      <c r="AL10" s="0" t="n">
        <v>990</v>
      </c>
      <c r="AM10" s="0" t="n">
        <v>0</v>
      </c>
      <c r="AN10" s="0" t="n">
        <v>0</v>
      </c>
      <c r="AO10" s="0" t="n">
        <f aca="false">IFERROR(AL10+AM10+AN10,"")</f>
        <v>990</v>
      </c>
      <c r="AP10" s="0" t="n">
        <f aca="false">IFERROR(AO10/AK10,"")</f>
        <v>70.7142857142857</v>
      </c>
    </row>
    <row r="11" customFormat="false" ht="15" hidden="false" customHeight="false" outlineLevel="0" collapsed="false">
      <c r="A11" s="0" t="s">
        <v>329</v>
      </c>
      <c r="B11" s="0" t="s">
        <v>80</v>
      </c>
      <c r="C11" s="0" t="n">
        <v>75</v>
      </c>
      <c r="D11" s="0" t="n">
        <v>295</v>
      </c>
      <c r="E11" s="0" t="n">
        <v>5.32</v>
      </c>
      <c r="F11" s="0" t="n">
        <v>-1.70057097988758</v>
      </c>
      <c r="Q11" s="0" t="n">
        <v>-1.70057097988758</v>
      </c>
      <c r="R11" s="0" t="n">
        <v>-1.70057097988758</v>
      </c>
      <c r="V11" s="12"/>
      <c r="AA11" s="0" t="n">
        <f aca="false">IFERROR(X11+Y11+Z11,"")</f>
        <v>0</v>
      </c>
      <c r="AB11" s="0" t="str">
        <f aca="false">IFERROR(AA11/W11,"")</f>
        <v/>
      </c>
      <c r="AC11" s="12"/>
      <c r="AH11" s="0" t="n">
        <f aca="false">IFERROR(AE11+AF11+AG11,"")</f>
        <v>0</v>
      </c>
      <c r="AI11" s="0" t="str">
        <f aca="false">IFERROR(AH11/AD11,"")</f>
        <v/>
      </c>
      <c r="AJ11" s="12"/>
      <c r="AO11" s="0" t="n">
        <f aca="false">IFERROR(AL11+AM11+AN11,"")</f>
        <v>0</v>
      </c>
      <c r="AP11" s="0" t="str">
        <f aca="false">IFERROR(AO11/AK11,"")</f>
        <v/>
      </c>
    </row>
    <row r="12" customFormat="false" ht="15" hidden="false" customHeight="false" outlineLevel="0" collapsed="false">
      <c r="A12" s="0" t="s">
        <v>380</v>
      </c>
      <c r="B12" s="0" t="s">
        <v>80</v>
      </c>
      <c r="C12" s="0" t="n">
        <v>76</v>
      </c>
      <c r="D12" s="0" t="n">
        <v>305</v>
      </c>
      <c r="E12" s="0" t="n">
        <v>5.26</v>
      </c>
      <c r="F12" s="0" t="n">
        <v>-1.50000152720921</v>
      </c>
      <c r="Q12" s="0" t="n">
        <v>-1.50000152720921</v>
      </c>
      <c r="R12" s="0" t="n">
        <v>-1.50000152720921</v>
      </c>
      <c r="V12" s="12"/>
      <c r="AA12" s="0" t="n">
        <f aca="false">IFERROR(X12+Y12+Z12,"")</f>
        <v>0</v>
      </c>
      <c r="AB12" s="0" t="str">
        <f aca="false">IFERROR(AA12/W12,"")</f>
        <v/>
      </c>
      <c r="AC12" s="12"/>
      <c r="AH12" s="0" t="n">
        <f aca="false">IFERROR(AE12+AF12+AG12,"")</f>
        <v>0</v>
      </c>
      <c r="AI12" s="0" t="str">
        <f aca="false">IFERROR(AH12/AD12,"")</f>
        <v/>
      </c>
      <c r="AJ12" s="12"/>
      <c r="AO12" s="0" t="n">
        <f aca="false">IFERROR(AL12+AM12+AN12,"")</f>
        <v>0</v>
      </c>
      <c r="AP12" s="0" t="str">
        <f aca="false">IFERROR(AO12/AK12,"")</f>
        <v/>
      </c>
    </row>
    <row r="13" customFormat="false" ht="15" hidden="false" customHeight="false" outlineLevel="0" collapsed="false">
      <c r="A13" s="0" t="s">
        <v>407</v>
      </c>
      <c r="B13" s="0" t="s">
        <v>80</v>
      </c>
      <c r="C13" s="0" t="n">
        <v>76</v>
      </c>
      <c r="D13" s="0" t="n">
        <v>298</v>
      </c>
      <c r="E13" s="0" t="n">
        <v>5.16</v>
      </c>
      <c r="F13" s="0" t="n">
        <v>-1.16571910607859</v>
      </c>
      <c r="Q13" s="0" t="n">
        <v>-1.16571910607859</v>
      </c>
      <c r="R13" s="0" t="n">
        <v>-1.16571910607859</v>
      </c>
      <c r="V13" s="12"/>
      <c r="AA13" s="0" t="n">
        <f aca="false">IFERROR(X13+Y13+Z13,"")</f>
        <v>0</v>
      </c>
      <c r="AB13" s="0" t="str">
        <f aca="false">IFERROR(AA13/W13,"")</f>
        <v/>
      </c>
      <c r="AC13" s="12"/>
      <c r="AH13" s="0" t="n">
        <f aca="false">IFERROR(AE13+AF13+AG13,"")</f>
        <v>0</v>
      </c>
      <c r="AI13" s="0" t="str">
        <f aca="false">IFERROR(AH13/AD13,"")</f>
        <v/>
      </c>
      <c r="AJ13" s="12"/>
      <c r="AO13" s="0" t="n">
        <f aca="false">IFERROR(AL13+AM13+AN13,"")</f>
        <v>0</v>
      </c>
      <c r="AP13" s="0" t="str">
        <f aca="false">IFERROR(AO13/AK13,"")</f>
        <v/>
      </c>
    </row>
    <row r="14" customFormat="false" ht="15" hidden="false" customHeight="false" outlineLevel="0" collapsed="false">
      <c r="A14" s="0" t="s">
        <v>446</v>
      </c>
      <c r="B14" s="0" t="s">
        <v>80</v>
      </c>
      <c r="C14" s="0" t="n">
        <v>76</v>
      </c>
      <c r="D14" s="0" t="n">
        <v>301</v>
      </c>
      <c r="E14" s="0" t="n">
        <v>5.08</v>
      </c>
      <c r="F14" s="0" t="n">
        <v>-0.898293169174098</v>
      </c>
      <c r="Q14" s="0" t="n">
        <v>-0.898293169174098</v>
      </c>
      <c r="R14" s="0" t="n">
        <v>-0.898293169174098</v>
      </c>
      <c r="V14" s="12"/>
      <c r="W14" s="0" t="n">
        <v>3</v>
      </c>
      <c r="X14" s="0" t="n">
        <v>1</v>
      </c>
      <c r="Y14" s="0" t="n">
        <v>0</v>
      </c>
      <c r="Z14" s="0" t="n">
        <v>11</v>
      </c>
      <c r="AA14" s="0" t="n">
        <f aca="false">IFERROR(X14+Y14+Z14,"")</f>
        <v>12</v>
      </c>
      <c r="AB14" s="0" t="n">
        <f aca="false">IFERROR(AA14/W14,"")</f>
        <v>4</v>
      </c>
      <c r="AC14" s="12"/>
      <c r="AD14" s="0" t="n">
        <v>16</v>
      </c>
      <c r="AE14" s="0" t="n">
        <v>1120</v>
      </c>
      <c r="AF14" s="0" t="n">
        <v>0</v>
      </c>
      <c r="AG14" s="0" t="n">
        <v>0</v>
      </c>
      <c r="AH14" s="0" t="n">
        <f aca="false">IFERROR(AE14+AF14+AG14,"")</f>
        <v>1120</v>
      </c>
      <c r="AI14" s="0" t="n">
        <f aca="false">IFERROR(AH14/AD14,"")</f>
        <v>70</v>
      </c>
      <c r="AJ14" s="12"/>
      <c r="AK14" s="0" t="n">
        <v>10</v>
      </c>
      <c r="AL14" s="0" t="n">
        <v>560</v>
      </c>
      <c r="AM14" s="0" t="n">
        <v>0</v>
      </c>
      <c r="AN14" s="0" t="n">
        <v>28</v>
      </c>
      <c r="AO14" s="0" t="n">
        <f aca="false">IFERROR(AL14+AM14+AN14,"")</f>
        <v>588</v>
      </c>
      <c r="AP14" s="0" t="n">
        <f aca="false">IFERROR(AO14/AK14,"")</f>
        <v>58.8</v>
      </c>
    </row>
    <row r="15" customFormat="false" ht="15" hidden="false" customHeight="false" outlineLevel="0" collapsed="false">
      <c r="A15" s="0" t="s">
        <v>456</v>
      </c>
      <c r="B15" s="0" t="s">
        <v>80</v>
      </c>
      <c r="C15" s="0" t="n">
        <v>75</v>
      </c>
      <c r="D15" s="0" t="n">
        <v>297</v>
      </c>
      <c r="E15" s="0" t="n">
        <v>5.12</v>
      </c>
      <c r="F15" s="0" t="n">
        <v>-1.03200613762634</v>
      </c>
      <c r="Q15" s="0" t="n">
        <v>-1.03200613762634</v>
      </c>
      <c r="R15" s="0" t="n">
        <v>-1.03200613762634</v>
      </c>
      <c r="S15" s="0" t="n">
        <v>3</v>
      </c>
      <c r="T15" s="0" t="n">
        <v>71</v>
      </c>
      <c r="U15" s="0" t="n">
        <v>70</v>
      </c>
      <c r="V15" s="12"/>
      <c r="W15" s="0" t="n">
        <v>8</v>
      </c>
      <c r="X15" s="0" t="n">
        <v>551</v>
      </c>
      <c r="Y15" s="0" t="n">
        <v>0</v>
      </c>
      <c r="Z15" s="0" t="n">
        <v>0</v>
      </c>
      <c r="AA15" s="0" t="n">
        <f aca="false">IFERROR(X15+Y15+Z15,"")</f>
        <v>551</v>
      </c>
      <c r="AB15" s="0" t="n">
        <f aca="false">IFERROR(AA15/W15,"")</f>
        <v>68.875</v>
      </c>
      <c r="AC15" s="12"/>
      <c r="AH15" s="0" t="n">
        <f aca="false">IFERROR(AE15+AF15+AG15,"")</f>
        <v>0</v>
      </c>
      <c r="AI15" s="0" t="str">
        <f aca="false">IFERROR(AH15/AD15,"")</f>
        <v/>
      </c>
      <c r="AJ15" s="12"/>
      <c r="AK15" s="0" t="n">
        <v>6</v>
      </c>
      <c r="AL15" s="0" t="n">
        <v>259</v>
      </c>
      <c r="AM15" s="0" t="n">
        <v>0</v>
      </c>
      <c r="AN15" s="0" t="n">
        <v>3</v>
      </c>
      <c r="AO15" s="0" t="n">
        <f aca="false">IFERROR(AL15+AM15+AN15,"")</f>
        <v>262</v>
      </c>
      <c r="AP15" s="0" t="n">
        <f aca="false">IFERROR(AO15/AK15,"")</f>
        <v>43.6666666666667</v>
      </c>
    </row>
    <row r="16" customFormat="false" ht="15" hidden="false" customHeight="false" outlineLevel="0" collapsed="false">
      <c r="A16" s="0" t="s">
        <v>484</v>
      </c>
      <c r="B16" s="0" t="s">
        <v>80</v>
      </c>
      <c r="C16" s="0" t="n">
        <v>75</v>
      </c>
      <c r="D16" s="0" t="n">
        <v>309</v>
      </c>
      <c r="E16" s="0" t="n">
        <v>5.32</v>
      </c>
      <c r="F16" s="0" t="n">
        <v>-1.70057097988758</v>
      </c>
      <c r="Q16" s="0" t="n">
        <v>-1.70057097988758</v>
      </c>
      <c r="R16" s="0" t="n">
        <v>-1.70057097988758</v>
      </c>
      <c r="V16" s="12"/>
      <c r="AA16" s="0" t="n">
        <f aca="false">IFERROR(X16+Y16+Z16,"")</f>
        <v>0</v>
      </c>
      <c r="AB16" s="0" t="str">
        <f aca="false">IFERROR(AA16/W16,"")</f>
        <v/>
      </c>
      <c r="AC16" s="12"/>
      <c r="AH16" s="0" t="n">
        <f aca="false">IFERROR(AE16+AF16+AG16,"")</f>
        <v>0</v>
      </c>
      <c r="AI16" s="0" t="str">
        <f aca="false">IFERROR(AH16/AD16,"")</f>
        <v/>
      </c>
      <c r="AJ16" s="12"/>
      <c r="AO16" s="0" t="n">
        <f aca="false">IFERROR(AL16+AM16+AN16,"")</f>
        <v>0</v>
      </c>
      <c r="AP16" s="0" t="str">
        <f aca="false">IFERROR(AO16/AK16,"")</f>
        <v/>
      </c>
    </row>
    <row r="17" customFormat="false" ht="15" hidden="false" customHeight="false" outlineLevel="0" collapsed="false">
      <c r="A17" s="0" t="s">
        <v>540</v>
      </c>
      <c r="B17" s="0" t="s">
        <v>80</v>
      </c>
      <c r="C17" s="0" t="n">
        <v>75</v>
      </c>
      <c r="D17" s="0" t="n">
        <v>308</v>
      </c>
      <c r="E17" s="0" t="n">
        <v>5.28</v>
      </c>
      <c r="F17" s="0" t="n">
        <v>-1.56685801143533</v>
      </c>
      <c r="Q17" s="0" t="n">
        <v>-1.56685801143533</v>
      </c>
      <c r="R17" s="0" t="n">
        <v>-1.56685801143533</v>
      </c>
      <c r="V17" s="12"/>
      <c r="AA17" s="0" t="n">
        <f aca="false">IFERROR(X17+Y17+Z17,"")</f>
        <v>0</v>
      </c>
      <c r="AB17" s="0" t="str">
        <f aca="false">IFERROR(AA17/W17,"")</f>
        <v/>
      </c>
      <c r="AC17" s="12"/>
      <c r="AH17" s="0" t="n">
        <f aca="false">IFERROR(AE17+AF17+AG17,"")</f>
        <v>0</v>
      </c>
      <c r="AI17" s="0" t="str">
        <f aca="false">IFERROR(AH17/AD17,"")</f>
        <v/>
      </c>
      <c r="AJ17" s="12"/>
      <c r="AO17" s="0" t="n">
        <f aca="false">IFERROR(AL17+AM17+AN17,"")</f>
        <v>0</v>
      </c>
      <c r="AP17" s="0" t="str">
        <f aca="false">IFERROR(AO17/AK17,"")</f>
        <v/>
      </c>
    </row>
    <row r="18" customFormat="false" ht="15" hidden="false" customHeight="false" outlineLevel="0" collapsed="false">
      <c r="A18" s="0" t="s">
        <v>699</v>
      </c>
      <c r="B18" s="0" t="s">
        <v>80</v>
      </c>
      <c r="C18" s="0" t="n">
        <v>76.13</v>
      </c>
      <c r="D18" s="0" t="n">
        <v>309</v>
      </c>
      <c r="E18" s="0" t="n">
        <v>5.24</v>
      </c>
      <c r="F18" s="0" t="n">
        <v>-1.43314504298308</v>
      </c>
      <c r="Q18" s="0" t="n">
        <v>-1.43314504298308</v>
      </c>
      <c r="R18" s="0" t="n">
        <v>-1.43314504298308</v>
      </c>
      <c r="S18" s="0" t="n">
        <v>4</v>
      </c>
      <c r="T18" s="0" t="n">
        <v>133</v>
      </c>
      <c r="U18" s="0" t="n">
        <v>130</v>
      </c>
      <c r="V18" s="12"/>
      <c r="W18" s="0" t="n">
        <v>15</v>
      </c>
      <c r="X18" s="0" t="n">
        <v>542</v>
      </c>
      <c r="Y18" s="0" t="n">
        <v>0</v>
      </c>
      <c r="Z18" s="0" t="n">
        <v>73</v>
      </c>
      <c r="AA18" s="0" t="n">
        <f aca="false">IFERROR(X18+Y18+Z18,"")</f>
        <v>615</v>
      </c>
      <c r="AB18" s="0" t="n">
        <f aca="false">IFERROR(AA18/W18,"")</f>
        <v>41</v>
      </c>
      <c r="AC18" s="12"/>
      <c r="AD18" s="0" t="n">
        <v>16</v>
      </c>
      <c r="AE18" s="0" t="n">
        <v>1075</v>
      </c>
      <c r="AF18" s="0" t="n">
        <v>0</v>
      </c>
      <c r="AG18" s="0" t="n">
        <v>69</v>
      </c>
      <c r="AH18" s="0" t="n">
        <f aca="false">IFERROR(AE18+AF18+AG18,"")</f>
        <v>1144</v>
      </c>
      <c r="AI18" s="0" t="n">
        <f aca="false">IFERROR(AH18/AD18,"")</f>
        <v>71.5</v>
      </c>
      <c r="AJ18" s="12"/>
      <c r="AK18" s="0" t="n">
        <v>16</v>
      </c>
      <c r="AL18" s="0" t="n">
        <v>869</v>
      </c>
      <c r="AM18" s="0" t="n">
        <v>0</v>
      </c>
      <c r="AN18" s="0" t="n">
        <v>60</v>
      </c>
      <c r="AO18" s="0" t="n">
        <f aca="false">IFERROR(AL18+AM18+AN18,"")</f>
        <v>929</v>
      </c>
      <c r="AP18" s="0" t="n">
        <f aca="false">IFERROR(AO18/AK18,"")</f>
        <v>58.0625</v>
      </c>
    </row>
    <row r="19" customFormat="false" ht="15" hidden="false" customHeight="false" outlineLevel="0" collapsed="false">
      <c r="A19" s="0" t="s">
        <v>735</v>
      </c>
      <c r="B19" s="0" t="s">
        <v>80</v>
      </c>
      <c r="C19" s="0" t="n">
        <v>74</v>
      </c>
      <c r="D19" s="0" t="n">
        <v>307</v>
      </c>
      <c r="E19" s="0" t="n">
        <v>5.15</v>
      </c>
      <c r="F19" s="0" t="n">
        <v>-1.13229086396553</v>
      </c>
      <c r="Q19" s="0" t="n">
        <v>-1.13229086396553</v>
      </c>
      <c r="R19" s="0" t="n">
        <v>-1.13229086396553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D19" s="0" t="n">
        <v>11</v>
      </c>
      <c r="AE19" s="0" t="n">
        <v>414</v>
      </c>
      <c r="AF19" s="0" t="n">
        <v>0</v>
      </c>
      <c r="AG19" s="0" t="n">
        <v>23</v>
      </c>
      <c r="AH19" s="0" t="n">
        <f aca="false">IFERROR(AE19+AF19+AG19,"")</f>
        <v>437</v>
      </c>
      <c r="AI19" s="0" t="n">
        <f aca="false">IFERROR(AH19/AD19,"")</f>
        <v>39.7272727272727</v>
      </c>
      <c r="AJ19" s="12"/>
      <c r="AK19" s="0" t="n">
        <v>12</v>
      </c>
      <c r="AL19" s="0" t="n">
        <v>748</v>
      </c>
      <c r="AM19" s="0" t="n">
        <v>0</v>
      </c>
      <c r="AN19" s="0" t="n">
        <v>52</v>
      </c>
      <c r="AO19" s="0" t="n">
        <f aca="false">IFERROR(AL19+AM19+AN19,"")</f>
        <v>800</v>
      </c>
      <c r="AP19" s="0" t="n">
        <f aca="false">IFERROR(AO19/AK19,"")</f>
        <v>66.6666666666667</v>
      </c>
    </row>
    <row r="20" customFormat="false" ht="15" hidden="false" customHeight="false" outlineLevel="0" collapsed="false">
      <c r="A20" s="0" t="s">
        <v>790</v>
      </c>
      <c r="B20" s="0" t="s">
        <v>80</v>
      </c>
      <c r="C20" s="0" t="n">
        <v>74.75</v>
      </c>
      <c r="D20" s="0" t="n">
        <v>296</v>
      </c>
      <c r="E20" s="0" t="n">
        <v>5.31</v>
      </c>
      <c r="F20" s="0" t="n">
        <v>-1.66714273777451</v>
      </c>
      <c r="G20" s="0" t="n">
        <v>23</v>
      </c>
      <c r="H20" s="0" t="n">
        <v>0.358571206915751</v>
      </c>
      <c r="I20" s="0" t="n">
        <v>27.5</v>
      </c>
      <c r="J20" s="0" t="n">
        <v>-1.44726980759508</v>
      </c>
      <c r="K20" s="0" t="n">
        <v>107</v>
      </c>
      <c r="L20" s="0" t="n">
        <v>-0.855198930695652</v>
      </c>
      <c r="M20" s="0" t="n">
        <v>4.7</v>
      </c>
      <c r="N20" s="0" t="n">
        <v>-1.30958734438604</v>
      </c>
      <c r="O20" s="0" t="n">
        <v>8.14</v>
      </c>
      <c r="P20" s="0" t="n">
        <v>-2.19122292140316</v>
      </c>
      <c r="Q20" s="0" t="n">
        <v>-7.1118505349387</v>
      </c>
      <c r="R20" s="0" t="n">
        <v>-1.18530842248978</v>
      </c>
      <c r="V20" s="12"/>
      <c r="AA20" s="0" t="n">
        <f aca="false">IFERROR(X20+Y20+Z20,"")</f>
        <v>0</v>
      </c>
      <c r="AB20" s="0" t="str">
        <f aca="false">IFERROR(AA20/W20,"")</f>
        <v/>
      </c>
      <c r="AC20" s="12"/>
      <c r="AH20" s="0" t="n">
        <f aca="false">IFERROR(AE20+AF20+AG20,"")</f>
        <v>0</v>
      </c>
      <c r="AI20" s="0" t="str">
        <f aca="false">IFERROR(AH20/AD20,"")</f>
        <v/>
      </c>
      <c r="AJ20" s="12"/>
      <c r="AO20" s="0" t="n">
        <f aca="false">IFERROR(AL20+AM20+AN20,"")</f>
        <v>0</v>
      </c>
      <c r="AP20" s="0" t="str">
        <f aca="false">IFERROR(AO20/AK20,"")</f>
        <v/>
      </c>
    </row>
    <row r="21" customFormat="false" ht="15" hidden="false" customHeight="false" outlineLevel="0" collapsed="false">
      <c r="A21" s="0" t="s">
        <v>802</v>
      </c>
      <c r="B21" s="0" t="s">
        <v>80</v>
      </c>
      <c r="C21" s="0" t="n">
        <v>74</v>
      </c>
      <c r="D21" s="0" t="n">
        <v>290</v>
      </c>
      <c r="E21" s="0" t="n">
        <v>5.23</v>
      </c>
      <c r="F21" s="0" t="n">
        <v>-1.39971680087002</v>
      </c>
      <c r="Q21" s="0" t="n">
        <v>-1.39971680087002</v>
      </c>
      <c r="R21" s="0" t="n">
        <v>-1.39971680087002</v>
      </c>
      <c r="V21" s="12"/>
      <c r="AA21" s="0" t="n">
        <f aca="false">IFERROR(X21+Y21+Z21,"")</f>
        <v>0</v>
      </c>
      <c r="AB21" s="0" t="str">
        <f aca="false">IFERROR(AA21/W21,"")</f>
        <v/>
      </c>
      <c r="AC21" s="12"/>
      <c r="AH21" s="0" t="n">
        <f aca="false">IFERROR(AE21+AF21+AG21,"")</f>
        <v>0</v>
      </c>
      <c r="AI21" s="0" t="str">
        <f aca="false">IFERROR(AH21/AD21,"")</f>
        <v/>
      </c>
      <c r="AJ21" s="12"/>
      <c r="AO21" s="0" t="n">
        <f aca="false">IFERROR(AL21+AM21+AN21,"")</f>
        <v>0</v>
      </c>
      <c r="AP21" s="0" t="str">
        <f aca="false">IFERROR(AO21/AK21,"")</f>
        <v/>
      </c>
    </row>
    <row r="22" customFormat="false" ht="15" hidden="false" customHeight="false" outlineLevel="0" collapsed="false">
      <c r="A22" s="0" t="s">
        <v>830</v>
      </c>
      <c r="B22" s="0" t="s">
        <v>80</v>
      </c>
      <c r="C22" s="0" t="n">
        <v>76</v>
      </c>
      <c r="D22" s="0" t="n">
        <v>302</v>
      </c>
      <c r="E22" s="0" t="n">
        <v>5.21</v>
      </c>
      <c r="F22" s="0" t="n">
        <v>-1.3328603166439</v>
      </c>
      <c r="Q22" s="0" t="n">
        <v>-1.3328603166439</v>
      </c>
      <c r="R22" s="0" t="n">
        <v>-1.3328603166439</v>
      </c>
      <c r="V22" s="12"/>
      <c r="AA22" s="0" t="n">
        <f aca="false">IFERROR(X22+Y22+Z22,"")</f>
        <v>0</v>
      </c>
      <c r="AB22" s="0" t="str">
        <f aca="false">IFERROR(AA22/W22,"")</f>
        <v/>
      </c>
      <c r="AC22" s="12"/>
      <c r="AD22" s="0" t="n">
        <v>2</v>
      </c>
      <c r="AE22" s="0" t="n">
        <v>3</v>
      </c>
      <c r="AF22" s="0" t="n">
        <v>0</v>
      </c>
      <c r="AG22" s="0" t="n">
        <v>9</v>
      </c>
      <c r="AH22" s="0" t="n">
        <f aca="false">IFERROR(AE22+AF22+AG22,"")</f>
        <v>12</v>
      </c>
      <c r="AI22" s="0" t="n">
        <f aca="false">IFERROR(AH22/AD22,"")</f>
        <v>6</v>
      </c>
      <c r="AJ22" s="12"/>
      <c r="AO22" s="0" t="n">
        <f aca="false">IFERROR(AL22+AM22+AN22,"")</f>
        <v>0</v>
      </c>
      <c r="AP22" s="0" t="str">
        <f aca="false">IFERROR(AO22/AK22,"")</f>
        <v/>
      </c>
    </row>
    <row r="23" customFormat="false" ht="15" hidden="false" customHeight="false" outlineLevel="0" collapsed="false">
      <c r="A23" s="0" t="s">
        <v>834</v>
      </c>
      <c r="B23" s="0" t="s">
        <v>80</v>
      </c>
      <c r="C23" s="0" t="n">
        <v>74</v>
      </c>
      <c r="D23" s="0" t="n">
        <v>310</v>
      </c>
      <c r="E23" s="0" t="n">
        <v>5.27</v>
      </c>
      <c r="F23" s="0" t="n">
        <v>-1.53342976932227</v>
      </c>
      <c r="Q23" s="0" t="n">
        <v>-1.53342976932227</v>
      </c>
      <c r="R23" s="0" t="n">
        <v>-1.53342976932227</v>
      </c>
      <c r="V23" s="12"/>
      <c r="AA23" s="0" t="n">
        <f aca="false">IFERROR(X23+Y23+Z23,"")</f>
        <v>0</v>
      </c>
      <c r="AB23" s="0" t="str">
        <f aca="false">IFERROR(AA23/W23,"")</f>
        <v/>
      </c>
      <c r="AC23" s="12"/>
      <c r="AH23" s="0" t="n">
        <f aca="false">IFERROR(AE23+AF23+AG23,"")</f>
        <v>0</v>
      </c>
      <c r="AI23" s="0" t="str">
        <f aca="false">IFERROR(AH23/AD23,"")</f>
        <v/>
      </c>
      <c r="AJ23" s="12"/>
      <c r="AO23" s="0" t="n">
        <f aca="false">IFERROR(AL23+AM23+AN23,"")</f>
        <v>0</v>
      </c>
      <c r="AP23" s="0" t="str">
        <f aca="false">IFERROR(AO23/AK23,"")</f>
        <v/>
      </c>
    </row>
    <row r="24" customFormat="false" ht="15" hidden="false" customHeight="false" outlineLevel="0" collapsed="false">
      <c r="A24" s="0" t="s">
        <v>846</v>
      </c>
      <c r="B24" s="0" t="s">
        <v>80</v>
      </c>
      <c r="C24" s="0" t="n">
        <v>74</v>
      </c>
      <c r="D24" s="0" t="n">
        <v>291</v>
      </c>
      <c r="E24" s="0" t="n">
        <v>5.27</v>
      </c>
      <c r="F24" s="0" t="n">
        <v>-1.53342976932227</v>
      </c>
      <c r="Q24" s="0" t="n">
        <v>-1.53342976932227</v>
      </c>
      <c r="R24" s="0" t="n">
        <v>-1.53342976932227</v>
      </c>
      <c r="V24" s="12"/>
      <c r="AA24" s="0" t="n">
        <f aca="false">IFERROR(X24+Y24+Z24,"")</f>
        <v>0</v>
      </c>
      <c r="AB24" s="0" t="str">
        <f aca="false">IFERROR(AA24/W24,"")</f>
        <v/>
      </c>
      <c r="AC24" s="12"/>
      <c r="AH24" s="0" t="n">
        <f aca="false">IFERROR(AE24+AF24+AG24,"")</f>
        <v>0</v>
      </c>
      <c r="AI24" s="0" t="str">
        <f aca="false">IFERROR(AH24/AD24,"")</f>
        <v/>
      </c>
      <c r="AJ24" s="12"/>
      <c r="AO24" s="0" t="n">
        <f aca="false">IFERROR(AL24+AM24+AN24,"")</f>
        <v>0</v>
      </c>
      <c r="AP24" s="0" t="str">
        <f aca="false">IFERROR(AO24/AK24,"")</f>
        <v/>
      </c>
    </row>
    <row r="25" customFormat="false" ht="15" hidden="false" customHeight="false" outlineLevel="0" collapsed="false">
      <c r="A25" s="0" t="s">
        <v>889</v>
      </c>
      <c r="B25" s="0" t="s">
        <v>80</v>
      </c>
      <c r="C25" s="0" t="n">
        <v>75</v>
      </c>
      <c r="D25" s="0" t="n">
        <v>300</v>
      </c>
      <c r="E25" s="0" t="n">
        <v>5.27</v>
      </c>
      <c r="F25" s="0" t="n">
        <v>-1.53342976932227</v>
      </c>
      <c r="Q25" s="0" t="n">
        <v>-1.53342976932227</v>
      </c>
      <c r="R25" s="0" t="n">
        <v>-1.53342976932227</v>
      </c>
      <c r="V25" s="12"/>
      <c r="AA25" s="0" t="n">
        <f aca="false">IFERROR(X25+Y25+Z25,"")</f>
        <v>0</v>
      </c>
      <c r="AB25" s="0" t="str">
        <f aca="false">IFERROR(AA25/W25,"")</f>
        <v/>
      </c>
      <c r="AC25" s="12"/>
      <c r="AH25" s="0" t="n">
        <f aca="false">IFERROR(AE25+AF25+AG25,"")</f>
        <v>0</v>
      </c>
      <c r="AI25" s="0" t="str">
        <f aca="false">IFERROR(AH25/AD25,"")</f>
        <v/>
      </c>
      <c r="AJ25" s="12"/>
      <c r="AO25" s="0" t="n">
        <f aca="false">IFERROR(AL25+AM25+AN25,"")</f>
        <v>0</v>
      </c>
      <c r="AP25" s="0" t="str">
        <f aca="false">IFERROR(AO25/AK25,"")</f>
        <v/>
      </c>
    </row>
    <row r="26" customFormat="false" ht="15" hidden="false" customHeight="false" outlineLevel="0" collapsed="false">
      <c r="A26" s="0" t="s">
        <v>933</v>
      </c>
      <c r="B26" s="0" t="s">
        <v>80</v>
      </c>
      <c r="C26" s="0" t="n">
        <v>74</v>
      </c>
      <c r="D26" s="0" t="n">
        <v>305</v>
      </c>
      <c r="E26" s="0" t="n">
        <v>5.45</v>
      </c>
      <c r="F26" s="0" t="n">
        <v>-2.13513812735738</v>
      </c>
      <c r="Q26" s="0" t="n">
        <v>-2.13513812735738</v>
      </c>
      <c r="R26" s="0" t="n">
        <v>-2.13513812735738</v>
      </c>
      <c r="V26" s="12"/>
      <c r="AA26" s="0" t="n">
        <f aca="false">IFERROR(X26+Y26+Z26,"")</f>
        <v>0</v>
      </c>
      <c r="AB26" s="0" t="str">
        <f aca="false">IFERROR(AA26/W26,"")</f>
        <v/>
      </c>
      <c r="AC26" s="12"/>
      <c r="AH26" s="0" t="n">
        <f aca="false">IFERROR(AE26+AF26+AG26,"")</f>
        <v>0</v>
      </c>
      <c r="AI26" s="0" t="str">
        <f aca="false">IFERROR(AH26/AD26,"")</f>
        <v/>
      </c>
      <c r="AJ26" s="12"/>
      <c r="AO26" s="0" t="n">
        <f aca="false">IFERROR(AL26+AM26+AN26,"")</f>
        <v>0</v>
      </c>
      <c r="AP26" s="0" t="str">
        <f aca="false">IFERROR(AO26/AK26,"")</f>
        <v/>
      </c>
    </row>
    <row r="27" customFormat="false" ht="15" hidden="false" customHeight="false" outlineLevel="0" collapsed="false">
      <c r="A27" s="0" t="s">
        <v>46</v>
      </c>
      <c r="B27" s="0" t="s">
        <v>47</v>
      </c>
      <c r="C27" s="0" t="n">
        <v>72.13</v>
      </c>
      <c r="D27" s="0" t="n">
        <v>196</v>
      </c>
      <c r="E27" s="0" t="n">
        <v>4.51</v>
      </c>
      <c r="F27" s="0" t="n">
        <v>1.00711663127041</v>
      </c>
      <c r="G27" s="0" t="n">
        <v>17</v>
      </c>
      <c r="H27" s="0" t="n">
        <v>-0.622935314662191</v>
      </c>
      <c r="I27" s="0" t="n">
        <v>40</v>
      </c>
      <c r="J27" s="0" t="n">
        <v>1.51863693867726</v>
      </c>
      <c r="K27" s="0" t="n">
        <v>121</v>
      </c>
      <c r="L27" s="0" t="n">
        <v>0.618285713408343</v>
      </c>
      <c r="M27" s="0" t="n">
        <v>4.07</v>
      </c>
      <c r="N27" s="0" t="n">
        <v>1.16733993666571</v>
      </c>
      <c r="O27" s="0" t="n">
        <v>7.05</v>
      </c>
      <c r="P27" s="0" t="n">
        <v>0.566358264322033</v>
      </c>
      <c r="Q27" s="0" t="n">
        <v>4.25480216968157</v>
      </c>
      <c r="R27" s="0" t="n">
        <v>0.709133694946929</v>
      </c>
      <c r="S27" s="0" t="n">
        <v>3</v>
      </c>
      <c r="T27" s="0" t="n">
        <v>80</v>
      </c>
      <c r="U27" s="0" t="n">
        <v>79</v>
      </c>
      <c r="V27" s="12"/>
      <c r="AA27" s="0" t="n">
        <f aca="false">IFERROR(X27+Y27+Z27,"")</f>
        <v>0</v>
      </c>
      <c r="AB27" s="0" t="str">
        <f aca="false">IFERROR(AA27/W27,"")</f>
        <v/>
      </c>
      <c r="AC27" s="12"/>
      <c r="AD27" s="0" t="n">
        <v>1</v>
      </c>
      <c r="AE27" s="0" t="n">
        <v>0</v>
      </c>
      <c r="AF27" s="0" t="n">
        <v>0</v>
      </c>
      <c r="AG27" s="0" t="n">
        <v>4</v>
      </c>
      <c r="AH27" s="0" t="n">
        <f aca="false">IFERROR(AE27+AF27+AG27,"")</f>
        <v>4</v>
      </c>
      <c r="AI27" s="0" t="n">
        <f aca="false">IFERROR(AH27/AD27,"")</f>
        <v>4</v>
      </c>
      <c r="AJ27" s="12"/>
      <c r="AO27" s="0" t="n">
        <f aca="false">IFERROR(AL27+AM27+AN27,"")</f>
        <v>0</v>
      </c>
      <c r="AP27" s="0" t="str">
        <f aca="false">IFERROR(AO27/AK27,"")</f>
        <v/>
      </c>
    </row>
    <row r="28" customFormat="false" ht="15" hidden="false" customHeight="false" outlineLevel="0" collapsed="false">
      <c r="A28" s="0" t="s">
        <v>48</v>
      </c>
      <c r="B28" s="0" t="s">
        <v>47</v>
      </c>
      <c r="C28" s="0" t="n">
        <v>71</v>
      </c>
      <c r="D28" s="0" t="n">
        <v>202</v>
      </c>
      <c r="E28" s="0" t="n">
        <v>4.57</v>
      </c>
      <c r="F28" s="0" t="n">
        <v>0.806547178592042</v>
      </c>
      <c r="Q28" s="0" t="n">
        <v>0.806547178592042</v>
      </c>
      <c r="R28" s="0" t="n">
        <v>0.806547178592042</v>
      </c>
      <c r="V28" s="12"/>
      <c r="AA28" s="0" t="n">
        <f aca="false">IFERROR(X28+Y28+Z28,"")</f>
        <v>0</v>
      </c>
      <c r="AB28" s="0" t="str">
        <f aca="false">IFERROR(AA28/W28,"")</f>
        <v/>
      </c>
      <c r="AC28" s="12"/>
      <c r="AD28" s="0" t="n">
        <v>8</v>
      </c>
      <c r="AE28" s="0" t="n">
        <v>0</v>
      </c>
      <c r="AF28" s="0" t="n">
        <v>6</v>
      </c>
      <c r="AG28" s="0" t="n">
        <v>85</v>
      </c>
      <c r="AH28" s="0" t="n">
        <f aca="false">IFERROR(AE28+AF28+AG28,"")</f>
        <v>91</v>
      </c>
      <c r="AI28" s="0" t="n">
        <f aca="false">IFERROR(AH28/AD28,"")</f>
        <v>11.375</v>
      </c>
      <c r="AJ28" s="12"/>
      <c r="AO28" s="0" t="n">
        <f aca="false">IFERROR(AL28+AM28+AN28,"")</f>
        <v>0</v>
      </c>
      <c r="AP28" s="0" t="str">
        <f aca="false">IFERROR(AO28/AK28,"")</f>
        <v/>
      </c>
    </row>
    <row r="29" customFormat="false" ht="15" hidden="false" customHeight="false" outlineLevel="0" collapsed="false">
      <c r="A29" s="0" t="s">
        <v>112</v>
      </c>
      <c r="B29" s="0" t="s">
        <v>47</v>
      </c>
      <c r="C29" s="0" t="n">
        <v>73</v>
      </c>
      <c r="D29" s="0" t="n">
        <v>182</v>
      </c>
      <c r="E29" s="0" t="n">
        <v>4.52</v>
      </c>
      <c r="F29" s="0" t="n">
        <v>0.973688389157352</v>
      </c>
      <c r="Q29" s="0" t="n">
        <v>0.973688389157352</v>
      </c>
      <c r="R29" s="0" t="n">
        <v>0.973688389157352</v>
      </c>
      <c r="V29" s="12"/>
      <c r="AA29" s="0" t="n">
        <f aca="false">IFERROR(X29+Y29+Z29,"")</f>
        <v>0</v>
      </c>
      <c r="AB29" s="0" t="str">
        <f aca="false">IFERROR(AA29/W29,"")</f>
        <v/>
      </c>
      <c r="AC29" s="12"/>
      <c r="AH29" s="0" t="n">
        <f aca="false">IFERROR(AE29+AF29+AG29,"")</f>
        <v>0</v>
      </c>
      <c r="AI29" s="0" t="str">
        <f aca="false">IFERROR(AH29/AD29,"")</f>
        <v/>
      </c>
      <c r="AJ29" s="12"/>
      <c r="AO29" s="0" t="n">
        <f aca="false">IFERROR(AL29+AM29+AN29,"")</f>
        <v>0</v>
      </c>
      <c r="AP29" s="0" t="str">
        <f aca="false">IFERROR(AO29/AK29,"")</f>
        <v/>
      </c>
    </row>
    <row r="30" customFormat="false" ht="15" hidden="false" customHeight="false" outlineLevel="0" collapsed="false">
      <c r="A30" s="0" t="s">
        <v>138</v>
      </c>
      <c r="B30" s="0" t="s">
        <v>47</v>
      </c>
      <c r="C30" s="0" t="n">
        <v>71</v>
      </c>
      <c r="D30" s="0" t="n">
        <v>177</v>
      </c>
      <c r="E30" s="0" t="n">
        <v>4.52</v>
      </c>
      <c r="F30" s="0" t="n">
        <v>0.973688389157352</v>
      </c>
      <c r="Q30" s="0" t="n">
        <v>0.973688389157352</v>
      </c>
      <c r="R30" s="0" t="n">
        <v>0.973688389157352</v>
      </c>
      <c r="V30" s="12"/>
      <c r="AA30" s="0" t="n">
        <f aca="false">IFERROR(X30+Y30+Z30,"")</f>
        <v>0</v>
      </c>
      <c r="AB30" s="0" t="str">
        <f aca="false">IFERROR(AA30/W30,"")</f>
        <v/>
      </c>
      <c r="AC30" s="12"/>
      <c r="AH30" s="0" t="n">
        <f aca="false">IFERROR(AE30+AF30+AG30,"")</f>
        <v>0</v>
      </c>
      <c r="AI30" s="0" t="str">
        <f aca="false">IFERROR(AH30/AD30,"")</f>
        <v/>
      </c>
      <c r="AJ30" s="12"/>
      <c r="AO30" s="0" t="n">
        <f aca="false">IFERROR(AL30+AM30+AN30,"")</f>
        <v>0</v>
      </c>
      <c r="AP30" s="0" t="str">
        <f aca="false">IFERROR(AO30/AK30,"")</f>
        <v/>
      </c>
    </row>
    <row r="31" customFormat="false" ht="15" hidden="false" customHeight="false" outlineLevel="0" collapsed="false">
      <c r="A31" s="0" t="s">
        <v>144</v>
      </c>
      <c r="B31" s="0" t="s">
        <v>47</v>
      </c>
      <c r="C31" s="0" t="n">
        <v>70</v>
      </c>
      <c r="D31" s="0" t="n">
        <v>186</v>
      </c>
      <c r="E31" s="0" t="n">
        <v>4.55</v>
      </c>
      <c r="F31" s="0" t="n">
        <v>0.873403662818166</v>
      </c>
      <c r="Q31" s="0" t="n">
        <v>0.873403662818166</v>
      </c>
      <c r="R31" s="0" t="n">
        <v>0.873403662818166</v>
      </c>
      <c r="V31" s="12"/>
      <c r="AA31" s="0" t="n">
        <f aca="false">IFERROR(X31+Y31+Z31,"")</f>
        <v>0</v>
      </c>
      <c r="AB31" s="0" t="str">
        <f aca="false">IFERROR(AA31/W31,"")</f>
        <v/>
      </c>
      <c r="AC31" s="12"/>
      <c r="AH31" s="0" t="n">
        <f aca="false">IFERROR(AE31+AF31+AG31,"")</f>
        <v>0</v>
      </c>
      <c r="AI31" s="0" t="str">
        <f aca="false">IFERROR(AH31/AD31,"")</f>
        <v/>
      </c>
      <c r="AJ31" s="12"/>
      <c r="AO31" s="0" t="n">
        <f aca="false">IFERROR(AL31+AM31+AN31,"")</f>
        <v>0</v>
      </c>
      <c r="AP31" s="0" t="str">
        <f aca="false">IFERROR(AO31/AK31,"")</f>
        <v/>
      </c>
    </row>
    <row r="32" customFormat="false" ht="15" hidden="false" customHeight="false" outlineLevel="0" collapsed="false">
      <c r="A32" s="0" t="s">
        <v>152</v>
      </c>
      <c r="B32" s="0" t="s">
        <v>47</v>
      </c>
      <c r="C32" s="0" t="n">
        <v>69.5</v>
      </c>
      <c r="D32" s="0" t="n">
        <v>195</v>
      </c>
      <c r="E32" s="0" t="n">
        <v>4.51</v>
      </c>
      <c r="F32" s="0" t="n">
        <v>1.00711663127041</v>
      </c>
      <c r="G32" s="0" t="n">
        <v>17</v>
      </c>
      <c r="H32" s="0" t="n">
        <v>-0.622935314662191</v>
      </c>
      <c r="I32" s="0" t="n">
        <v>36</v>
      </c>
      <c r="J32" s="0" t="n">
        <v>0.569546779870111</v>
      </c>
      <c r="K32" s="0" t="n">
        <v>130</v>
      </c>
      <c r="L32" s="0" t="n">
        <v>1.56552584176091</v>
      </c>
      <c r="M32" s="0" t="n">
        <v>3.82</v>
      </c>
      <c r="N32" s="0" t="n">
        <v>2.15024758787673</v>
      </c>
      <c r="O32" s="0" t="n">
        <v>6.8</v>
      </c>
      <c r="P32" s="0" t="n">
        <v>1.19883101334157</v>
      </c>
      <c r="Q32" s="0" t="n">
        <v>5.86833253945755</v>
      </c>
      <c r="R32" s="0" t="n">
        <v>0.978055423242924</v>
      </c>
      <c r="S32" s="0" t="n">
        <v>5</v>
      </c>
      <c r="T32" s="0" t="n">
        <v>145</v>
      </c>
      <c r="U32" s="0" t="n">
        <v>140</v>
      </c>
      <c r="V32" s="12"/>
      <c r="W32" s="0" t="n">
        <v>16</v>
      </c>
      <c r="X32" s="0" t="n">
        <v>0</v>
      </c>
      <c r="Y32" s="0" t="n">
        <v>254</v>
      </c>
      <c r="Z32" s="0" t="n">
        <v>191</v>
      </c>
      <c r="AA32" s="0" t="n">
        <f aca="false">IFERROR(X32+Y32+Z32,"")</f>
        <v>445</v>
      </c>
      <c r="AB32" s="0" t="n">
        <f aca="false">IFERROR(AA32/W32,"")</f>
        <v>27.8125</v>
      </c>
      <c r="AC32" s="12"/>
      <c r="AD32" s="0" t="n">
        <v>16</v>
      </c>
      <c r="AE32" s="0" t="n">
        <v>0</v>
      </c>
      <c r="AF32" s="0" t="n">
        <v>620</v>
      </c>
      <c r="AG32" s="0" t="n">
        <v>215</v>
      </c>
      <c r="AH32" s="0" t="n">
        <f aca="false">IFERROR(AE32+AF32+AG32,"")</f>
        <v>835</v>
      </c>
      <c r="AI32" s="0" t="n">
        <f aca="false">IFERROR(AH32/AD32,"")</f>
        <v>52.1875</v>
      </c>
      <c r="AJ32" s="12"/>
      <c r="AK32" s="0" t="n">
        <v>16</v>
      </c>
      <c r="AL32" s="0" t="n">
        <v>0</v>
      </c>
      <c r="AM32" s="0" t="n">
        <v>662</v>
      </c>
      <c r="AN32" s="0" t="n">
        <v>189</v>
      </c>
      <c r="AO32" s="0" t="n">
        <f aca="false">IFERROR(AL32+AM32+AN32,"")</f>
        <v>851</v>
      </c>
      <c r="AP32" s="0" t="n">
        <f aca="false">IFERROR(AO32/AK32,"")</f>
        <v>53.1875</v>
      </c>
    </row>
    <row r="33" customFormat="false" ht="15" hidden="false" customHeight="false" outlineLevel="0" collapsed="false">
      <c r="A33" s="0" t="s">
        <v>189</v>
      </c>
      <c r="B33" s="0" t="s">
        <v>47</v>
      </c>
      <c r="C33" s="0" t="n">
        <v>69</v>
      </c>
      <c r="D33" s="0" t="n">
        <v>184</v>
      </c>
      <c r="E33" s="0" t="n">
        <v>4.49</v>
      </c>
      <c r="F33" s="0" t="n">
        <v>1.07397311549653</v>
      </c>
      <c r="Q33" s="0" t="n">
        <v>1.07397311549653</v>
      </c>
      <c r="R33" s="0" t="n">
        <v>1.07397311549653</v>
      </c>
      <c r="V33" s="12"/>
      <c r="W33" s="0" t="n">
        <v>9</v>
      </c>
      <c r="X33" s="0" t="n">
        <v>0</v>
      </c>
      <c r="Y33" s="0" t="n">
        <v>322</v>
      </c>
      <c r="Z33" s="0" t="n">
        <v>68</v>
      </c>
      <c r="AA33" s="0" t="n">
        <f aca="false">IFERROR(X33+Y33+Z33,"")</f>
        <v>390</v>
      </c>
      <c r="AB33" s="0" t="n">
        <f aca="false">IFERROR(AA33/W33,"")</f>
        <v>43.3333333333333</v>
      </c>
      <c r="AC33" s="12"/>
      <c r="AD33" s="0" t="n">
        <v>11</v>
      </c>
      <c r="AE33" s="0" t="n">
        <v>0</v>
      </c>
      <c r="AF33" s="0" t="n">
        <v>489</v>
      </c>
      <c r="AG33" s="0" t="n">
        <v>17</v>
      </c>
      <c r="AH33" s="0" t="n">
        <f aca="false">IFERROR(AE33+AF33+AG33,"")</f>
        <v>506</v>
      </c>
      <c r="AI33" s="0" t="n">
        <f aca="false">IFERROR(AH33/AD33,"")</f>
        <v>46</v>
      </c>
      <c r="AJ33" s="12"/>
      <c r="AK33" s="0" t="n">
        <v>12</v>
      </c>
      <c r="AL33" s="0" t="n">
        <v>0</v>
      </c>
      <c r="AM33" s="0" t="n">
        <v>512</v>
      </c>
      <c r="AN33" s="0" t="n">
        <v>1</v>
      </c>
      <c r="AO33" s="0" t="n">
        <f aca="false">IFERROR(AL33+AM33+AN33,"")</f>
        <v>513</v>
      </c>
      <c r="AP33" s="0" t="n">
        <f aca="false">IFERROR(AO33/AK33,"")</f>
        <v>42.75</v>
      </c>
    </row>
    <row r="34" customFormat="false" ht="15" hidden="false" customHeight="false" outlineLevel="0" collapsed="false">
      <c r="A34" s="0" t="s">
        <v>195</v>
      </c>
      <c r="B34" s="0" t="s">
        <v>47</v>
      </c>
      <c r="C34" s="0" t="n">
        <v>72.63</v>
      </c>
      <c r="D34" s="0" t="n">
        <v>199</v>
      </c>
      <c r="E34" s="0" t="n">
        <v>4.49</v>
      </c>
      <c r="F34" s="0" t="n">
        <v>1.07397311549653</v>
      </c>
      <c r="I34" s="0" t="n">
        <v>44.5</v>
      </c>
      <c r="J34" s="0" t="n">
        <v>2.5863633673353</v>
      </c>
      <c r="K34" s="0" t="n">
        <v>147</v>
      </c>
      <c r="L34" s="0" t="n">
        <v>3.35475719531576</v>
      </c>
      <c r="M34" s="0" t="n">
        <v>3.94</v>
      </c>
      <c r="N34" s="0" t="n">
        <v>1.67845191529544</v>
      </c>
      <c r="O34" s="0" t="n">
        <v>6.78</v>
      </c>
      <c r="P34" s="0" t="n">
        <v>1.24942883326313</v>
      </c>
      <c r="Q34" s="0" t="n">
        <v>9.94297442670618</v>
      </c>
      <c r="R34" s="0" t="n">
        <v>1.98859488534124</v>
      </c>
      <c r="S34" s="0" t="n">
        <v>1</v>
      </c>
      <c r="T34" s="0" t="n">
        <v>27</v>
      </c>
      <c r="U34" s="0" t="n">
        <v>26</v>
      </c>
      <c r="V34" s="12"/>
      <c r="W34" s="0" t="n">
        <v>16</v>
      </c>
      <c r="X34" s="0" t="n">
        <v>0</v>
      </c>
      <c r="Y34" s="0" t="n">
        <v>871</v>
      </c>
      <c r="Z34" s="0" t="n">
        <v>186</v>
      </c>
      <c r="AA34" s="0" t="n">
        <f aca="false">IFERROR(X34+Y34+Z34,"")</f>
        <v>1057</v>
      </c>
      <c r="AB34" s="0" t="n">
        <f aca="false">IFERROR(AA34/W34,"")</f>
        <v>66.0625</v>
      </c>
      <c r="AC34" s="12"/>
      <c r="AD34" s="0" t="n">
        <v>16</v>
      </c>
      <c r="AE34" s="0" t="n">
        <v>0</v>
      </c>
      <c r="AF34" s="0" t="n">
        <v>982</v>
      </c>
      <c r="AG34" s="0" t="n">
        <v>227</v>
      </c>
      <c r="AH34" s="0" t="n">
        <f aca="false">IFERROR(AE34+AF34+AG34,"")</f>
        <v>1209</v>
      </c>
      <c r="AI34" s="0" t="n">
        <f aca="false">IFERROR(AH34/AD34,"")</f>
        <v>75.5625</v>
      </c>
      <c r="AJ34" s="12"/>
      <c r="AK34" s="0" t="n">
        <v>16</v>
      </c>
      <c r="AL34" s="0" t="n">
        <v>0</v>
      </c>
      <c r="AM34" s="0" t="n">
        <v>910</v>
      </c>
      <c r="AN34" s="0" t="n">
        <v>219</v>
      </c>
      <c r="AO34" s="0" t="n">
        <f aca="false">IFERROR(AL34+AM34+AN34,"")</f>
        <v>1129</v>
      </c>
      <c r="AP34" s="0" t="n">
        <f aca="false">IFERROR(AO34/AK34,"")</f>
        <v>70.5625</v>
      </c>
    </row>
    <row r="35" customFormat="false" ht="15" hidden="false" customHeight="false" outlineLevel="0" collapsed="false">
      <c r="A35" s="0" t="s">
        <v>198</v>
      </c>
      <c r="B35" s="0" t="s">
        <v>47</v>
      </c>
      <c r="C35" s="0" t="n">
        <v>73</v>
      </c>
      <c r="D35" s="0" t="n">
        <v>195</v>
      </c>
      <c r="E35" s="0" t="n">
        <v>4.53</v>
      </c>
      <c r="F35" s="0" t="n">
        <v>0.940260147044288</v>
      </c>
      <c r="Q35" s="0" t="n">
        <v>0.940260147044288</v>
      </c>
      <c r="R35" s="0" t="n">
        <v>0.940260147044288</v>
      </c>
      <c r="V35" s="12"/>
      <c r="W35" s="0" t="n">
        <v>15</v>
      </c>
      <c r="X35" s="0" t="n">
        <v>0</v>
      </c>
      <c r="Y35" s="0" t="n">
        <v>185</v>
      </c>
      <c r="Z35" s="0" t="n">
        <v>13</v>
      </c>
      <c r="AA35" s="0" t="n">
        <f aca="false">IFERROR(X35+Y35+Z35,"")</f>
        <v>198</v>
      </c>
      <c r="AB35" s="0" t="n">
        <f aca="false">IFERROR(AA35/W35,"")</f>
        <v>13.2</v>
      </c>
      <c r="AC35" s="12"/>
      <c r="AD35" s="0" t="n">
        <v>16</v>
      </c>
      <c r="AE35" s="0" t="n">
        <v>0</v>
      </c>
      <c r="AF35" s="0" t="n">
        <v>392</v>
      </c>
      <c r="AG35" s="0" t="n">
        <v>43</v>
      </c>
      <c r="AH35" s="0" t="n">
        <f aca="false">IFERROR(AE35+AF35+AG35,"")</f>
        <v>435</v>
      </c>
      <c r="AI35" s="0" t="n">
        <f aca="false">IFERROR(AH35/AD35,"")</f>
        <v>27.1875</v>
      </c>
      <c r="AJ35" s="12"/>
      <c r="AK35" s="0" t="n">
        <v>1</v>
      </c>
      <c r="AL35" s="0" t="n">
        <v>0</v>
      </c>
      <c r="AM35" s="0" t="n">
        <v>15</v>
      </c>
      <c r="AN35" s="0" t="n">
        <v>0</v>
      </c>
      <c r="AO35" s="0" t="n">
        <f aca="false">IFERROR(AL35+AM35+AN35,"")</f>
        <v>15</v>
      </c>
      <c r="AP35" s="0" t="n">
        <f aca="false">IFERROR(AO35/AK35,"")</f>
        <v>15</v>
      </c>
    </row>
    <row r="36" customFormat="false" ht="15" hidden="false" customHeight="false" outlineLevel="0" collapsed="false">
      <c r="A36" s="0" t="s">
        <v>213</v>
      </c>
      <c r="B36" s="0" t="s">
        <v>47</v>
      </c>
      <c r="C36" s="0" t="n">
        <v>69</v>
      </c>
      <c r="D36" s="0" t="n">
        <v>196</v>
      </c>
      <c r="E36" s="0" t="n">
        <v>4.53</v>
      </c>
      <c r="F36" s="0" t="n">
        <v>0.940260147044288</v>
      </c>
      <c r="Q36" s="0" t="n">
        <v>0.940260147044288</v>
      </c>
      <c r="R36" s="0" t="n">
        <v>0.940260147044288</v>
      </c>
      <c r="V36" s="12"/>
      <c r="W36" s="0" t="n">
        <v>3</v>
      </c>
      <c r="X36" s="0" t="n">
        <v>0</v>
      </c>
      <c r="Y36" s="0" t="n">
        <v>0</v>
      </c>
      <c r="Z36" s="0" t="n">
        <v>36</v>
      </c>
      <c r="AA36" s="0" t="n">
        <f aca="false">IFERROR(X36+Y36+Z36,"")</f>
        <v>36</v>
      </c>
      <c r="AB36" s="0" t="n">
        <f aca="false">IFERROR(AA36/W36,"")</f>
        <v>12</v>
      </c>
      <c r="AC36" s="12"/>
      <c r="AH36" s="0" t="n">
        <f aca="false">IFERROR(AE36+AF36+AG36,"")</f>
        <v>0</v>
      </c>
      <c r="AI36" s="0" t="str">
        <f aca="false">IFERROR(AH36/AD36,"")</f>
        <v/>
      </c>
      <c r="AJ36" s="12"/>
      <c r="AO36" s="0" t="n">
        <f aca="false">IFERROR(AL36+AM36+AN36,"")</f>
        <v>0</v>
      </c>
      <c r="AP36" s="0" t="str">
        <f aca="false">IFERROR(AO36/AK36,"")</f>
        <v/>
      </c>
    </row>
    <row r="37" customFormat="false" ht="15" hidden="false" customHeight="false" outlineLevel="0" collapsed="false">
      <c r="A37" s="0" t="s">
        <v>227</v>
      </c>
      <c r="B37" s="0" t="s">
        <v>47</v>
      </c>
      <c r="C37" s="0" t="n">
        <v>69.88</v>
      </c>
      <c r="D37" s="0" t="n">
        <v>180</v>
      </c>
      <c r="E37" s="0" t="n">
        <v>4.44</v>
      </c>
      <c r="F37" s="0" t="n">
        <v>1.24111432606184</v>
      </c>
      <c r="I37" s="0" t="n">
        <v>34.5</v>
      </c>
      <c r="J37" s="0" t="n">
        <v>0.21363797031743</v>
      </c>
      <c r="K37" s="0" t="n">
        <v>123</v>
      </c>
      <c r="L37" s="0" t="n">
        <v>0.828783519708914</v>
      </c>
      <c r="M37" s="0" t="n">
        <v>4.2</v>
      </c>
      <c r="N37" s="0" t="n">
        <v>0.656227958035988</v>
      </c>
      <c r="O37" s="0" t="n">
        <v>7.07</v>
      </c>
      <c r="P37" s="0" t="n">
        <v>0.515760444400468</v>
      </c>
      <c r="Q37" s="0" t="n">
        <v>3.45552421852464</v>
      </c>
      <c r="R37" s="0" t="n">
        <v>0.691104843704928</v>
      </c>
      <c r="S37" s="0" t="n">
        <v>6</v>
      </c>
      <c r="T37" s="0" t="n">
        <v>189</v>
      </c>
      <c r="U37" s="0" t="n">
        <v>183</v>
      </c>
      <c r="V37" s="12"/>
      <c r="W37" s="0" t="n">
        <v>6</v>
      </c>
      <c r="X37" s="0" t="n">
        <v>0</v>
      </c>
      <c r="Y37" s="0" t="n">
        <v>264</v>
      </c>
      <c r="Z37" s="0" t="n">
        <v>18</v>
      </c>
      <c r="AA37" s="0" t="n">
        <f aca="false">IFERROR(X37+Y37+Z37,"")</f>
        <v>282</v>
      </c>
      <c r="AB37" s="0" t="n">
        <f aca="false">IFERROR(AA37/W37,"")</f>
        <v>47</v>
      </c>
      <c r="AC37" s="12"/>
      <c r="AH37" s="0" t="n">
        <f aca="false">IFERROR(AE37+AF37+AG37,"")</f>
        <v>0</v>
      </c>
      <c r="AI37" s="0" t="str">
        <f aca="false">IFERROR(AH37/AD37,"")</f>
        <v/>
      </c>
      <c r="AJ37" s="12"/>
      <c r="AO37" s="0" t="n">
        <f aca="false">IFERROR(AL37+AM37+AN37,"")</f>
        <v>0</v>
      </c>
      <c r="AP37" s="0" t="str">
        <f aca="false">IFERROR(AO37/AK37,"")</f>
        <v/>
      </c>
    </row>
    <row r="38" customFormat="false" ht="15" hidden="false" customHeight="false" outlineLevel="0" collapsed="false">
      <c r="A38" s="0" t="s">
        <v>228</v>
      </c>
      <c r="B38" s="0" t="s">
        <v>47</v>
      </c>
      <c r="C38" s="0" t="n">
        <v>71</v>
      </c>
      <c r="D38" s="0" t="n">
        <v>205</v>
      </c>
      <c r="E38" s="0" t="n">
        <v>4.58</v>
      </c>
      <c r="F38" s="0" t="n">
        <v>0.773118936478981</v>
      </c>
      <c r="Q38" s="0" t="n">
        <v>0.773118936478981</v>
      </c>
      <c r="R38" s="0" t="n">
        <v>0.773118936478981</v>
      </c>
      <c r="V38" s="12"/>
      <c r="AA38" s="0" t="n">
        <f aca="false">IFERROR(X38+Y38+Z38,"")</f>
        <v>0</v>
      </c>
      <c r="AB38" s="0" t="str">
        <f aca="false">IFERROR(AA38/W38,"")</f>
        <v/>
      </c>
      <c r="AC38" s="12"/>
      <c r="AH38" s="0" t="n">
        <f aca="false">IFERROR(AE38+AF38+AG38,"")</f>
        <v>0</v>
      </c>
      <c r="AI38" s="0" t="str">
        <f aca="false">IFERROR(AH38/AD38,"")</f>
        <v/>
      </c>
      <c r="AJ38" s="12"/>
      <c r="AO38" s="0" t="n">
        <f aca="false">IFERROR(AL38+AM38+AN38,"")</f>
        <v>0</v>
      </c>
      <c r="AP38" s="0" t="str">
        <f aca="false">IFERROR(AO38/AK38,"")</f>
        <v/>
      </c>
    </row>
    <row r="39" customFormat="false" ht="15" hidden="false" customHeight="false" outlineLevel="0" collapsed="false">
      <c r="A39" s="0" t="s">
        <v>236</v>
      </c>
      <c r="B39" s="0" t="s">
        <v>47</v>
      </c>
      <c r="C39" s="0" t="n">
        <v>73</v>
      </c>
      <c r="D39" s="0" t="n">
        <v>195</v>
      </c>
      <c r="E39" s="0" t="n">
        <v>4.62</v>
      </c>
      <c r="F39" s="0" t="n">
        <v>0.639405968026734</v>
      </c>
      <c r="Q39" s="0" t="n">
        <v>0.639405968026734</v>
      </c>
      <c r="R39" s="0" t="n">
        <v>0.639405968026734</v>
      </c>
      <c r="V39" s="12"/>
      <c r="AA39" s="0" t="n">
        <f aca="false">IFERROR(X39+Y39+Z39,"")</f>
        <v>0</v>
      </c>
      <c r="AB39" s="0" t="str">
        <f aca="false">IFERROR(AA39/W39,"")</f>
        <v/>
      </c>
      <c r="AC39" s="12"/>
      <c r="AH39" s="0" t="n">
        <f aca="false">IFERROR(AE39+AF39+AG39,"")</f>
        <v>0</v>
      </c>
      <c r="AI39" s="0" t="str">
        <f aca="false">IFERROR(AH39/AD39,"")</f>
        <v/>
      </c>
      <c r="AJ39" s="12"/>
      <c r="AO39" s="0" t="n">
        <f aca="false">IFERROR(AL39+AM39+AN39,"")</f>
        <v>0</v>
      </c>
      <c r="AP39" s="0" t="str">
        <f aca="false">IFERROR(AO39/AK39,"")</f>
        <v/>
      </c>
    </row>
    <row r="40" customFormat="false" ht="15" hidden="false" customHeight="false" outlineLevel="0" collapsed="false">
      <c r="A40" s="0" t="s">
        <v>241</v>
      </c>
      <c r="B40" s="0" t="s">
        <v>47</v>
      </c>
      <c r="C40" s="0" t="n">
        <v>71</v>
      </c>
      <c r="D40" s="0" t="n">
        <v>182</v>
      </c>
      <c r="E40" s="0" t="n">
        <v>4.46</v>
      </c>
      <c r="F40" s="0" t="n">
        <v>1.17425784183572</v>
      </c>
      <c r="Q40" s="0" t="n">
        <v>1.17425784183572</v>
      </c>
      <c r="R40" s="0" t="n">
        <v>1.17425784183572</v>
      </c>
      <c r="V40" s="12"/>
      <c r="AA40" s="0" t="n">
        <f aca="false">IFERROR(X40+Y40+Z40,"")</f>
        <v>0</v>
      </c>
      <c r="AB40" s="0" t="str">
        <f aca="false">IFERROR(AA40/W40,"")</f>
        <v/>
      </c>
      <c r="AC40" s="12"/>
      <c r="AH40" s="0" t="n">
        <f aca="false">IFERROR(AE40+AF40+AG40,"")</f>
        <v>0</v>
      </c>
      <c r="AI40" s="0" t="str">
        <f aca="false">IFERROR(AH40/AD40,"")</f>
        <v/>
      </c>
      <c r="AJ40" s="12"/>
      <c r="AO40" s="0" t="n">
        <f aca="false">IFERROR(AL40+AM40+AN40,"")</f>
        <v>0</v>
      </c>
      <c r="AP40" s="0" t="str">
        <f aca="false">IFERROR(AO40/AK40,"")</f>
        <v/>
      </c>
    </row>
    <row r="41" customFormat="false" ht="15" hidden="false" customHeight="false" outlineLevel="0" collapsed="false">
      <c r="A41" s="0" t="s">
        <v>258</v>
      </c>
      <c r="B41" s="0" t="s">
        <v>47</v>
      </c>
      <c r="C41" s="0" t="n">
        <v>69</v>
      </c>
      <c r="D41" s="0" t="n">
        <v>186</v>
      </c>
      <c r="E41" s="0" t="n">
        <v>4.56</v>
      </c>
      <c r="F41" s="0" t="n">
        <v>0.839975420705105</v>
      </c>
      <c r="Q41" s="0" t="n">
        <v>0.839975420705105</v>
      </c>
      <c r="R41" s="0" t="n">
        <v>0.839975420705105</v>
      </c>
      <c r="V41" s="12"/>
      <c r="W41" s="0" t="n">
        <v>11</v>
      </c>
      <c r="X41" s="0" t="n">
        <v>0</v>
      </c>
      <c r="Y41" s="0" t="n">
        <v>170</v>
      </c>
      <c r="Z41" s="0" t="n">
        <v>195</v>
      </c>
      <c r="AA41" s="0" t="n">
        <f aca="false">IFERROR(X41+Y41+Z41,"")</f>
        <v>365</v>
      </c>
      <c r="AB41" s="0" t="n">
        <f aca="false">IFERROR(AA41/W41,"")</f>
        <v>33.1818181818182</v>
      </c>
      <c r="AC41" s="12"/>
      <c r="AD41" s="0" t="n">
        <v>3</v>
      </c>
      <c r="AE41" s="0" t="n">
        <v>0</v>
      </c>
      <c r="AF41" s="0" t="n">
        <v>0</v>
      </c>
      <c r="AG41" s="0" t="n">
        <v>48</v>
      </c>
      <c r="AH41" s="0" t="n">
        <f aca="false">IFERROR(AE41+AF41+AG41,"")</f>
        <v>48</v>
      </c>
      <c r="AI41" s="0" t="n">
        <f aca="false">IFERROR(AH41/AD41,"")</f>
        <v>16</v>
      </c>
      <c r="AJ41" s="12"/>
      <c r="AO41" s="0" t="n">
        <f aca="false">IFERROR(AL41+AM41+AN41,"")</f>
        <v>0</v>
      </c>
      <c r="AP41" s="0" t="str">
        <f aca="false">IFERROR(AO41/AK41,"")</f>
        <v/>
      </c>
    </row>
    <row r="42" customFormat="false" ht="15" hidden="false" customHeight="false" outlineLevel="0" collapsed="false">
      <c r="A42" s="0" t="s">
        <v>281</v>
      </c>
      <c r="B42" s="0" t="s">
        <v>47</v>
      </c>
      <c r="C42" s="0" t="n">
        <v>71.5</v>
      </c>
      <c r="D42" s="0" t="n">
        <v>201</v>
      </c>
      <c r="E42" s="0" t="n">
        <v>4.44</v>
      </c>
      <c r="F42" s="0" t="n">
        <v>1.24111432606184</v>
      </c>
      <c r="G42" s="0" t="n">
        <v>17</v>
      </c>
      <c r="H42" s="0" t="n">
        <v>-0.622935314662191</v>
      </c>
      <c r="I42" s="0" t="n">
        <v>38</v>
      </c>
      <c r="J42" s="0" t="n">
        <v>1.04409185927369</v>
      </c>
      <c r="K42" s="0" t="n">
        <v>130</v>
      </c>
      <c r="L42" s="0" t="n">
        <v>1.56552584176091</v>
      </c>
      <c r="M42" s="0" t="n">
        <v>4.07</v>
      </c>
      <c r="N42" s="0" t="n">
        <v>1.16733993666571</v>
      </c>
      <c r="O42" s="0" t="n">
        <v>6.83</v>
      </c>
      <c r="P42" s="0" t="n">
        <v>1.12293428345923</v>
      </c>
      <c r="Q42" s="0" t="n">
        <v>5.51807093255919</v>
      </c>
      <c r="R42" s="0" t="n">
        <v>0.919678488759865</v>
      </c>
      <c r="S42" s="0" t="n">
        <v>3</v>
      </c>
      <c r="T42" s="0" t="n">
        <v>83</v>
      </c>
      <c r="U42" s="0" t="n">
        <v>82</v>
      </c>
      <c r="V42" s="12"/>
      <c r="W42" s="0" t="n">
        <v>10</v>
      </c>
      <c r="X42" s="0" t="n">
        <v>0</v>
      </c>
      <c r="Y42" s="0" t="n">
        <v>226</v>
      </c>
      <c r="Z42" s="0" t="n">
        <v>96</v>
      </c>
      <c r="AA42" s="0" t="n">
        <f aca="false">IFERROR(X42+Y42+Z42,"")</f>
        <v>322</v>
      </c>
      <c r="AB42" s="0" t="n">
        <f aca="false">IFERROR(AA42/W42,"")</f>
        <v>32.2</v>
      </c>
      <c r="AC42" s="12"/>
      <c r="AD42" s="0" t="n">
        <v>11</v>
      </c>
      <c r="AE42" s="0" t="n">
        <v>0</v>
      </c>
      <c r="AF42" s="0" t="n">
        <v>409</v>
      </c>
      <c r="AG42" s="0" t="n">
        <v>128</v>
      </c>
      <c r="AH42" s="0" t="n">
        <f aca="false">IFERROR(AE42+AF42+AG42,"")</f>
        <v>537</v>
      </c>
      <c r="AI42" s="0" t="n">
        <f aca="false">IFERROR(AH42/AD42,"")</f>
        <v>48.8181818181818</v>
      </c>
      <c r="AJ42" s="12"/>
      <c r="AK42" s="0" t="n">
        <v>2</v>
      </c>
      <c r="AL42" s="0" t="n">
        <v>0</v>
      </c>
      <c r="AM42" s="0" t="n">
        <v>1</v>
      </c>
      <c r="AN42" s="0" t="n">
        <v>39</v>
      </c>
      <c r="AO42" s="0" t="n">
        <f aca="false">IFERROR(AL42+AM42+AN42,"")</f>
        <v>40</v>
      </c>
      <c r="AP42" s="0" t="n">
        <f aca="false">IFERROR(AO42/AK42,"")</f>
        <v>20</v>
      </c>
    </row>
    <row r="43" customFormat="false" ht="15" hidden="false" customHeight="false" outlineLevel="0" collapsed="false">
      <c r="A43" s="0" t="s">
        <v>285</v>
      </c>
      <c r="B43" s="0" t="s">
        <v>47</v>
      </c>
      <c r="C43" s="0" t="n">
        <v>73</v>
      </c>
      <c r="D43" s="0" t="n">
        <v>190</v>
      </c>
      <c r="E43" s="0" t="n">
        <v>4.52</v>
      </c>
      <c r="F43" s="0" t="n">
        <v>0.973688389157352</v>
      </c>
      <c r="Q43" s="0" t="n">
        <v>0.973688389157352</v>
      </c>
      <c r="R43" s="0" t="n">
        <v>0.973688389157352</v>
      </c>
      <c r="V43" s="12"/>
      <c r="AA43" s="0" t="n">
        <f aca="false">IFERROR(X43+Y43+Z43,"")</f>
        <v>0</v>
      </c>
      <c r="AB43" s="0" t="str">
        <f aca="false">IFERROR(AA43/W43,"")</f>
        <v/>
      </c>
      <c r="AC43" s="12"/>
      <c r="AD43" s="0" t="n">
        <v>4</v>
      </c>
      <c r="AE43" s="0" t="n">
        <v>0</v>
      </c>
      <c r="AF43" s="0" t="n">
        <v>0</v>
      </c>
      <c r="AG43" s="0" t="n">
        <v>56</v>
      </c>
      <c r="AH43" s="0" t="n">
        <f aca="false">IFERROR(AE43+AF43+AG43,"")</f>
        <v>56</v>
      </c>
      <c r="AI43" s="0" t="n">
        <f aca="false">IFERROR(AH43/AD43,"")</f>
        <v>14</v>
      </c>
      <c r="AJ43" s="12"/>
      <c r="AK43" s="0" t="n">
        <v>7</v>
      </c>
      <c r="AL43" s="0" t="n">
        <v>0</v>
      </c>
      <c r="AM43" s="0" t="n">
        <v>161</v>
      </c>
      <c r="AN43" s="0" t="n">
        <v>104</v>
      </c>
      <c r="AO43" s="0" t="n">
        <f aca="false">IFERROR(AL43+AM43+AN43,"")</f>
        <v>265</v>
      </c>
      <c r="AP43" s="0" t="n">
        <f aca="false">IFERROR(AO43/AK43,"")</f>
        <v>37.8571428571429</v>
      </c>
    </row>
    <row r="44" customFormat="false" ht="15" hidden="false" customHeight="false" outlineLevel="0" collapsed="false">
      <c r="A44" s="0" t="s">
        <v>296</v>
      </c>
      <c r="B44" s="0" t="s">
        <v>47</v>
      </c>
      <c r="C44" s="0" t="n">
        <v>72</v>
      </c>
      <c r="D44" s="0" t="n">
        <v>189</v>
      </c>
      <c r="E44" s="0" t="n">
        <v>4.5</v>
      </c>
      <c r="F44" s="0" t="n">
        <v>1.04054487338347</v>
      </c>
      <c r="I44" s="0" t="n">
        <v>33</v>
      </c>
      <c r="J44" s="0" t="n">
        <v>-0.142270839235251</v>
      </c>
      <c r="K44" s="0" t="n">
        <v>118</v>
      </c>
      <c r="L44" s="0" t="n">
        <v>0.302539003957487</v>
      </c>
      <c r="Q44" s="0" t="n">
        <v>1.20081303810571</v>
      </c>
      <c r="R44" s="0" t="n">
        <v>0.400271012701903</v>
      </c>
      <c r="S44" s="0" t="n">
        <v>5</v>
      </c>
      <c r="T44" s="0" t="n">
        <v>167</v>
      </c>
      <c r="U44" s="0" t="n">
        <v>162</v>
      </c>
      <c r="V44" s="12"/>
      <c r="W44" s="0" t="n">
        <v>7</v>
      </c>
      <c r="X44" s="0" t="n">
        <v>0</v>
      </c>
      <c r="Y44" s="0" t="n">
        <v>230</v>
      </c>
      <c r="Z44" s="0" t="n">
        <v>36</v>
      </c>
      <c r="AA44" s="0" t="n">
        <f aca="false">IFERROR(X44+Y44+Z44,"")</f>
        <v>266</v>
      </c>
      <c r="AB44" s="0" t="n">
        <f aca="false">IFERROR(AA44/W44,"")</f>
        <v>38</v>
      </c>
      <c r="AC44" s="12"/>
      <c r="AH44" s="0" t="n">
        <f aca="false">IFERROR(AE44+AF44+AG44,"")</f>
        <v>0</v>
      </c>
      <c r="AI44" s="0" t="str">
        <f aca="false">IFERROR(AH44/AD44,"")</f>
        <v/>
      </c>
      <c r="AJ44" s="12"/>
      <c r="AO44" s="0" t="n">
        <f aca="false">IFERROR(AL44+AM44+AN44,"")</f>
        <v>0</v>
      </c>
      <c r="AP44" s="0" t="str">
        <f aca="false">IFERROR(AO44/AK44,"")</f>
        <v/>
      </c>
    </row>
    <row r="45" customFormat="false" ht="15" hidden="false" customHeight="false" outlineLevel="0" collapsed="false">
      <c r="A45" s="0" t="s">
        <v>341</v>
      </c>
      <c r="B45" s="0" t="s">
        <v>47</v>
      </c>
      <c r="C45" s="0" t="n">
        <v>73</v>
      </c>
      <c r="D45" s="0" t="n">
        <v>186</v>
      </c>
      <c r="E45" s="0" t="n">
        <v>4.54</v>
      </c>
      <c r="F45" s="0" t="n">
        <v>0.906831904931227</v>
      </c>
      <c r="Q45" s="0" t="n">
        <v>0.906831904931227</v>
      </c>
      <c r="R45" s="0" t="n">
        <v>0.906831904931227</v>
      </c>
      <c r="V45" s="12"/>
      <c r="AA45" s="0" t="n">
        <f aca="false">IFERROR(X45+Y45+Z45,"")</f>
        <v>0</v>
      </c>
      <c r="AB45" s="0" t="str">
        <f aca="false">IFERROR(AA45/W45,"")</f>
        <v/>
      </c>
      <c r="AC45" s="12"/>
      <c r="AH45" s="0" t="n">
        <f aca="false">IFERROR(AE45+AF45+AG45,"")</f>
        <v>0</v>
      </c>
      <c r="AI45" s="0" t="str">
        <f aca="false">IFERROR(AH45/AD45,"")</f>
        <v/>
      </c>
      <c r="AJ45" s="12"/>
      <c r="AO45" s="0" t="n">
        <f aca="false">IFERROR(AL45+AM45+AN45,"")</f>
        <v>0</v>
      </c>
      <c r="AP45" s="0" t="str">
        <f aca="false">IFERROR(AO45/AK45,"")</f>
        <v/>
      </c>
    </row>
    <row r="46" customFormat="false" ht="15" hidden="false" customHeight="false" outlineLevel="0" collapsed="false">
      <c r="A46" s="0" t="s">
        <v>344</v>
      </c>
      <c r="B46" s="0" t="s">
        <v>47</v>
      </c>
      <c r="C46" s="0" t="n">
        <v>69</v>
      </c>
      <c r="D46" s="0" t="n">
        <v>185</v>
      </c>
      <c r="E46" s="0" t="n">
        <v>4.5</v>
      </c>
      <c r="F46" s="0" t="n">
        <v>1.04054487338347</v>
      </c>
      <c r="Q46" s="0" t="n">
        <v>1.04054487338347</v>
      </c>
      <c r="R46" s="0" t="n">
        <v>1.04054487338347</v>
      </c>
      <c r="V46" s="12"/>
      <c r="AA46" s="0" t="n">
        <f aca="false">IFERROR(X46+Y46+Z46,"")</f>
        <v>0</v>
      </c>
      <c r="AB46" s="0" t="str">
        <f aca="false">IFERROR(AA46/W46,"")</f>
        <v/>
      </c>
      <c r="AC46" s="12"/>
      <c r="AH46" s="0" t="n">
        <f aca="false">IFERROR(AE46+AF46+AG46,"")</f>
        <v>0</v>
      </c>
      <c r="AI46" s="0" t="str">
        <f aca="false">IFERROR(AH46/AD46,"")</f>
        <v/>
      </c>
      <c r="AJ46" s="12"/>
      <c r="AO46" s="0" t="n">
        <f aca="false">IFERROR(AL46+AM46+AN46,"")</f>
        <v>0</v>
      </c>
      <c r="AP46" s="0" t="str">
        <f aca="false">IFERROR(AO46/AK46,"")</f>
        <v/>
      </c>
    </row>
    <row r="47" customFormat="false" ht="15" hidden="false" customHeight="false" outlineLevel="0" collapsed="false">
      <c r="A47" s="0" t="s">
        <v>364</v>
      </c>
      <c r="B47" s="0" t="s">
        <v>47</v>
      </c>
      <c r="C47" s="0" t="n">
        <v>71</v>
      </c>
      <c r="D47" s="0" t="n">
        <v>188</v>
      </c>
      <c r="E47" s="0" t="n">
        <v>4.49</v>
      </c>
      <c r="F47" s="0" t="n">
        <v>1.07397311549653</v>
      </c>
      <c r="Q47" s="0" t="n">
        <v>1.07397311549653</v>
      </c>
      <c r="R47" s="0" t="n">
        <v>1.07397311549653</v>
      </c>
      <c r="V47" s="12"/>
      <c r="W47" s="0" t="n">
        <v>11</v>
      </c>
      <c r="X47" s="0" t="n">
        <v>0</v>
      </c>
      <c r="Y47" s="0" t="n">
        <v>38</v>
      </c>
      <c r="Z47" s="0" t="n">
        <v>201</v>
      </c>
      <c r="AA47" s="0" t="n">
        <f aca="false">IFERROR(X47+Y47+Z47,"")</f>
        <v>239</v>
      </c>
      <c r="AB47" s="0" t="n">
        <f aca="false">IFERROR(AA47/W47,"")</f>
        <v>21.7272727272727</v>
      </c>
      <c r="AC47" s="12"/>
      <c r="AD47" s="0" t="n">
        <v>16</v>
      </c>
      <c r="AE47" s="0" t="n">
        <v>0</v>
      </c>
      <c r="AF47" s="0" t="n">
        <v>38</v>
      </c>
      <c r="AG47" s="0" t="n">
        <v>283</v>
      </c>
      <c r="AH47" s="0" t="n">
        <f aca="false">IFERROR(AE47+AF47+AG47,"")</f>
        <v>321</v>
      </c>
      <c r="AI47" s="0" t="n">
        <f aca="false">IFERROR(AH47/AD47,"")</f>
        <v>20.0625</v>
      </c>
      <c r="AJ47" s="12"/>
      <c r="AK47" s="0" t="n">
        <v>14</v>
      </c>
      <c r="AL47" s="0" t="n">
        <v>0</v>
      </c>
      <c r="AM47" s="0" t="n">
        <v>589</v>
      </c>
      <c r="AN47" s="0" t="n">
        <v>235</v>
      </c>
      <c r="AO47" s="0" t="n">
        <f aca="false">IFERROR(AL47+AM47+AN47,"")</f>
        <v>824</v>
      </c>
      <c r="AP47" s="0" t="n">
        <f aca="false">IFERROR(AO47/AK47,"")</f>
        <v>58.8571428571429</v>
      </c>
    </row>
    <row r="48" customFormat="false" ht="15" hidden="false" customHeight="false" outlineLevel="0" collapsed="false">
      <c r="A48" s="0" t="s">
        <v>367</v>
      </c>
      <c r="B48" s="0" t="s">
        <v>47</v>
      </c>
      <c r="C48" s="0" t="n">
        <v>73</v>
      </c>
      <c r="D48" s="0" t="n">
        <v>200</v>
      </c>
      <c r="E48" s="0" t="n">
        <v>4.59</v>
      </c>
      <c r="F48" s="0" t="n">
        <v>0.73969069436592</v>
      </c>
      <c r="Q48" s="0" t="n">
        <v>0.73969069436592</v>
      </c>
      <c r="R48" s="0" t="n">
        <v>0.73969069436592</v>
      </c>
      <c r="V48" s="12"/>
      <c r="AA48" s="0" t="n">
        <f aca="false">IFERROR(X48+Y48+Z48,"")</f>
        <v>0</v>
      </c>
      <c r="AB48" s="0" t="str">
        <f aca="false">IFERROR(AA48/W48,"")</f>
        <v/>
      </c>
      <c r="AC48" s="12"/>
      <c r="AH48" s="0" t="n">
        <f aca="false">IFERROR(AE48+AF48+AG48,"")</f>
        <v>0</v>
      </c>
      <c r="AI48" s="0" t="str">
        <f aca="false">IFERROR(AH48/AD48,"")</f>
        <v/>
      </c>
      <c r="AJ48" s="12"/>
      <c r="AO48" s="0" t="n">
        <f aca="false">IFERROR(AL48+AM48+AN48,"")</f>
        <v>0</v>
      </c>
      <c r="AP48" s="0" t="str">
        <f aca="false">IFERROR(AO48/AK48,"")</f>
        <v/>
      </c>
    </row>
    <row r="49" customFormat="false" ht="15" hidden="false" customHeight="false" outlineLevel="0" collapsed="false">
      <c r="A49" s="0" t="s">
        <v>375</v>
      </c>
      <c r="B49" s="0" t="s">
        <v>47</v>
      </c>
      <c r="C49" s="0" t="n">
        <v>73</v>
      </c>
      <c r="D49" s="0" t="n">
        <v>203</v>
      </c>
      <c r="E49" s="0" t="n">
        <v>4.57</v>
      </c>
      <c r="F49" s="0" t="n">
        <v>0.806547178592042</v>
      </c>
      <c r="Q49" s="0" t="n">
        <v>0.806547178592042</v>
      </c>
      <c r="R49" s="0" t="n">
        <v>0.806547178592042</v>
      </c>
      <c r="S49" s="0" t="n">
        <v>7</v>
      </c>
      <c r="T49" s="0" t="n">
        <v>242</v>
      </c>
      <c r="U49" s="0" t="n">
        <v>232</v>
      </c>
      <c r="V49" s="12"/>
      <c r="W49" s="0" t="n">
        <v>6</v>
      </c>
      <c r="X49" s="0" t="n">
        <v>0</v>
      </c>
      <c r="Y49" s="0" t="n">
        <v>29</v>
      </c>
      <c r="Z49" s="0" t="n">
        <v>40</v>
      </c>
      <c r="AA49" s="0" t="n">
        <f aca="false">IFERROR(X49+Y49+Z49,"")</f>
        <v>69</v>
      </c>
      <c r="AB49" s="0" t="n">
        <f aca="false">IFERROR(AA49/W49,"")</f>
        <v>11.5</v>
      </c>
      <c r="AC49" s="12"/>
      <c r="AD49" s="0" t="n">
        <v>6</v>
      </c>
      <c r="AE49" s="0" t="n">
        <v>0</v>
      </c>
      <c r="AF49" s="0" t="n">
        <v>2</v>
      </c>
      <c r="AG49" s="0" t="n">
        <v>53</v>
      </c>
      <c r="AH49" s="0" t="n">
        <f aca="false">IFERROR(AE49+AF49+AG49,"")</f>
        <v>55</v>
      </c>
      <c r="AI49" s="0" t="n">
        <f aca="false">IFERROR(AH49/AD49,"")</f>
        <v>9.16666666666667</v>
      </c>
      <c r="AJ49" s="12"/>
      <c r="AK49" s="0" t="n">
        <v>15</v>
      </c>
      <c r="AL49" s="0" t="n">
        <v>0</v>
      </c>
      <c r="AM49" s="0" t="n">
        <v>534</v>
      </c>
      <c r="AN49" s="0" t="n">
        <v>95</v>
      </c>
      <c r="AO49" s="0" t="n">
        <f aca="false">IFERROR(AL49+AM49+AN49,"")</f>
        <v>629</v>
      </c>
      <c r="AP49" s="0" t="n">
        <f aca="false">IFERROR(AO49/AK49,"")</f>
        <v>41.9333333333333</v>
      </c>
    </row>
    <row r="50" customFormat="false" ht="15" hidden="false" customHeight="false" outlineLevel="0" collapsed="false">
      <c r="A50" s="0" t="s">
        <v>381</v>
      </c>
      <c r="B50" s="0" t="s">
        <v>47</v>
      </c>
      <c r="C50" s="0" t="n">
        <v>68</v>
      </c>
      <c r="D50" s="0" t="n">
        <v>175</v>
      </c>
      <c r="E50" s="0" t="n">
        <v>4.49</v>
      </c>
      <c r="F50" s="0" t="n">
        <v>1.07397311549653</v>
      </c>
      <c r="Q50" s="0" t="n">
        <v>1.07397311549653</v>
      </c>
      <c r="R50" s="0" t="n">
        <v>1.07397311549653</v>
      </c>
      <c r="V50" s="12"/>
      <c r="AA50" s="0" t="n">
        <f aca="false">IFERROR(X50+Y50+Z50,"")</f>
        <v>0</v>
      </c>
      <c r="AB50" s="0" t="str">
        <f aca="false">IFERROR(AA50/W50,"")</f>
        <v/>
      </c>
      <c r="AC50" s="12"/>
      <c r="AH50" s="0" t="n">
        <f aca="false">IFERROR(AE50+AF50+AG50,"")</f>
        <v>0</v>
      </c>
      <c r="AI50" s="0" t="str">
        <f aca="false">IFERROR(AH50/AD50,"")</f>
        <v/>
      </c>
      <c r="AJ50" s="12"/>
      <c r="AO50" s="0" t="n">
        <f aca="false">IFERROR(AL50+AM50+AN50,"")</f>
        <v>0</v>
      </c>
      <c r="AP50" s="0" t="str">
        <f aca="false">IFERROR(AO50/AK50,"")</f>
        <v/>
      </c>
    </row>
    <row r="51" customFormat="false" ht="15" hidden="false" customHeight="false" outlineLevel="0" collapsed="false">
      <c r="A51" s="0" t="s">
        <v>382</v>
      </c>
      <c r="B51" s="0" t="s">
        <v>47</v>
      </c>
      <c r="C51" s="0" t="n">
        <v>70</v>
      </c>
      <c r="D51" s="0" t="n">
        <v>187</v>
      </c>
      <c r="E51" s="0" t="n">
        <v>4.45</v>
      </c>
      <c r="F51" s="0" t="n">
        <v>1.20768608394878</v>
      </c>
      <c r="G51" s="0" t="n">
        <v>18</v>
      </c>
      <c r="H51" s="0" t="n">
        <v>-0.459350894399201</v>
      </c>
      <c r="I51" s="0" t="n">
        <v>36</v>
      </c>
      <c r="J51" s="0" t="n">
        <v>0.569546779870111</v>
      </c>
      <c r="K51" s="0" t="n">
        <v>124</v>
      </c>
      <c r="L51" s="0" t="n">
        <v>0.9340324228592</v>
      </c>
      <c r="M51" s="0" t="n">
        <v>4.26</v>
      </c>
      <c r="N51" s="0" t="n">
        <v>0.420330121745346</v>
      </c>
      <c r="O51" s="0" t="n">
        <v>6.96</v>
      </c>
      <c r="P51" s="0" t="n">
        <v>0.794048453969066</v>
      </c>
      <c r="Q51" s="0" t="n">
        <v>3.4662929679933</v>
      </c>
      <c r="R51" s="0" t="n">
        <v>0.57771549466555</v>
      </c>
      <c r="S51" s="0" t="n">
        <v>3</v>
      </c>
      <c r="T51" s="0" t="n">
        <v>65</v>
      </c>
      <c r="U51" s="0" t="n">
        <v>64</v>
      </c>
      <c r="V51" s="12"/>
      <c r="AA51" s="0" t="n">
        <f aca="false">IFERROR(X51+Y51+Z51,"")</f>
        <v>0</v>
      </c>
      <c r="AB51" s="0" t="str">
        <f aca="false">IFERROR(AA51/W51,"")</f>
        <v/>
      </c>
      <c r="AC51" s="12"/>
      <c r="AH51" s="0" t="n">
        <f aca="false">IFERROR(AE51+AF51+AG51,"")</f>
        <v>0</v>
      </c>
      <c r="AI51" s="0" t="str">
        <f aca="false">IFERROR(AH51/AD51,"")</f>
        <v/>
      </c>
      <c r="AJ51" s="12"/>
      <c r="AO51" s="0" t="n">
        <f aca="false">IFERROR(AL51+AM51+AN51,"")</f>
        <v>0</v>
      </c>
      <c r="AP51" s="0" t="str">
        <f aca="false">IFERROR(AO51/AK51,"")</f>
        <v/>
      </c>
    </row>
    <row r="52" customFormat="false" ht="15" hidden="false" customHeight="false" outlineLevel="0" collapsed="false">
      <c r="A52" s="0" t="s">
        <v>385</v>
      </c>
      <c r="B52" s="0" t="s">
        <v>47</v>
      </c>
      <c r="C52" s="0" t="n">
        <v>70.88</v>
      </c>
      <c r="D52" s="0" t="n">
        <v>194</v>
      </c>
      <c r="E52" s="0" t="n">
        <v>4.62</v>
      </c>
      <c r="F52" s="0" t="n">
        <v>0.639405968026734</v>
      </c>
      <c r="K52" s="0" t="n">
        <v>120</v>
      </c>
      <c r="L52" s="0" t="n">
        <v>0.513036810258058</v>
      </c>
      <c r="Q52" s="0" t="n">
        <v>1.15244277828479</v>
      </c>
      <c r="R52" s="0" t="n">
        <v>0.576221389142396</v>
      </c>
      <c r="V52" s="12"/>
      <c r="AA52" s="0" t="n">
        <f aca="false">IFERROR(X52+Y52+Z52,"")</f>
        <v>0</v>
      </c>
      <c r="AB52" s="0" t="str">
        <f aca="false">IFERROR(AA52/W52,"")</f>
        <v/>
      </c>
      <c r="AC52" s="12"/>
      <c r="AH52" s="0" t="n">
        <f aca="false">IFERROR(AE52+AF52+AG52,"")</f>
        <v>0</v>
      </c>
      <c r="AI52" s="0" t="str">
        <f aca="false">IFERROR(AH52/AD52,"")</f>
        <v/>
      </c>
      <c r="AJ52" s="12"/>
      <c r="AO52" s="0" t="n">
        <f aca="false">IFERROR(AL52+AM52+AN52,"")</f>
        <v>0</v>
      </c>
      <c r="AP52" s="0" t="str">
        <f aca="false">IFERROR(AO52/AK52,"")</f>
        <v/>
      </c>
    </row>
    <row r="53" customFormat="false" ht="15" hidden="false" customHeight="false" outlineLevel="0" collapsed="false">
      <c r="A53" s="0" t="s">
        <v>389</v>
      </c>
      <c r="B53" s="0" t="s">
        <v>47</v>
      </c>
      <c r="C53" s="0" t="n">
        <v>70.25</v>
      </c>
      <c r="D53" s="0" t="n">
        <v>200</v>
      </c>
      <c r="E53" s="0" t="n">
        <v>4.44</v>
      </c>
      <c r="F53" s="0" t="n">
        <v>1.24111432606184</v>
      </c>
      <c r="G53" s="0" t="n">
        <v>21</v>
      </c>
      <c r="H53" s="0" t="n">
        <v>0.0314023663897703</v>
      </c>
      <c r="I53" s="0" t="n">
        <v>33</v>
      </c>
      <c r="J53" s="0" t="n">
        <v>-0.142270839235251</v>
      </c>
      <c r="K53" s="0" t="n">
        <v>116</v>
      </c>
      <c r="L53" s="0" t="n">
        <v>0.0920411976569163</v>
      </c>
      <c r="M53" s="0" t="n">
        <v>4.33</v>
      </c>
      <c r="N53" s="0" t="n">
        <v>0.145115979406261</v>
      </c>
      <c r="Q53" s="0" t="n">
        <v>1.36740303027954</v>
      </c>
      <c r="R53" s="0" t="n">
        <v>0.273480606055908</v>
      </c>
      <c r="S53" s="0" t="n">
        <v>4</v>
      </c>
      <c r="T53" s="0" t="n">
        <v>121</v>
      </c>
      <c r="U53" s="0" t="n">
        <v>119</v>
      </c>
      <c r="V53" s="12"/>
      <c r="W53" s="0" t="n">
        <v>3</v>
      </c>
      <c r="X53" s="0" t="n">
        <v>0</v>
      </c>
      <c r="Y53" s="0" t="n">
        <v>1</v>
      </c>
      <c r="Z53" s="0" t="n">
        <v>17</v>
      </c>
      <c r="AA53" s="0" t="n">
        <f aca="false">IFERROR(X53+Y53+Z53,"")</f>
        <v>18</v>
      </c>
      <c r="AB53" s="0" t="n">
        <f aca="false">IFERROR(AA53/W53,"")</f>
        <v>6</v>
      </c>
      <c r="AC53" s="12"/>
      <c r="AH53" s="0" t="n">
        <f aca="false">IFERROR(AE53+AF53+AG53,"")</f>
        <v>0</v>
      </c>
      <c r="AI53" s="0" t="str">
        <f aca="false">IFERROR(AH53/AD53,"")</f>
        <v/>
      </c>
      <c r="AJ53" s="12"/>
      <c r="AO53" s="0" t="n">
        <f aca="false">IFERROR(AL53+AM53+AN53,"")</f>
        <v>0</v>
      </c>
      <c r="AP53" s="0" t="str">
        <f aca="false">IFERROR(AO53/AK53,"")</f>
        <v/>
      </c>
    </row>
    <row r="54" customFormat="false" ht="15" hidden="false" customHeight="false" outlineLevel="0" collapsed="false">
      <c r="A54" s="0" t="s">
        <v>393</v>
      </c>
      <c r="B54" s="0" t="s">
        <v>47</v>
      </c>
      <c r="C54" s="0" t="n">
        <v>73</v>
      </c>
      <c r="D54" s="0" t="n">
        <v>180</v>
      </c>
      <c r="E54" s="0" t="n">
        <v>4.49</v>
      </c>
      <c r="F54" s="0" t="n">
        <v>1.07397311549653</v>
      </c>
      <c r="Q54" s="0" t="n">
        <v>1.07397311549653</v>
      </c>
      <c r="R54" s="0" t="n">
        <v>1.07397311549653</v>
      </c>
      <c r="V54" s="12"/>
      <c r="AA54" s="0" t="n">
        <f aca="false">IFERROR(X54+Y54+Z54,"")</f>
        <v>0</v>
      </c>
      <c r="AB54" s="0" t="str">
        <f aca="false">IFERROR(AA54/W54,"")</f>
        <v/>
      </c>
      <c r="AC54" s="12"/>
      <c r="AH54" s="0" t="n">
        <f aca="false">IFERROR(AE54+AF54+AG54,"")</f>
        <v>0</v>
      </c>
      <c r="AI54" s="0" t="str">
        <f aca="false">IFERROR(AH54/AD54,"")</f>
        <v/>
      </c>
      <c r="AJ54" s="12"/>
      <c r="AO54" s="0" t="n">
        <f aca="false">IFERROR(AL54+AM54+AN54,"")</f>
        <v>0</v>
      </c>
      <c r="AP54" s="0" t="str">
        <f aca="false">IFERROR(AO54/AK54,"")</f>
        <v/>
      </c>
    </row>
    <row r="55" customFormat="false" ht="15" hidden="false" customHeight="false" outlineLevel="0" collapsed="false">
      <c r="A55" s="0" t="s">
        <v>413</v>
      </c>
      <c r="B55" s="0" t="s">
        <v>47</v>
      </c>
      <c r="C55" s="0" t="n">
        <v>72.75</v>
      </c>
      <c r="D55" s="0" t="n">
        <v>205</v>
      </c>
      <c r="E55" s="0" t="n">
        <v>4.45</v>
      </c>
      <c r="F55" s="0" t="n">
        <v>1.20768608394878</v>
      </c>
      <c r="G55" s="0" t="n">
        <v>19</v>
      </c>
      <c r="H55" s="0" t="n">
        <v>-0.295766474136211</v>
      </c>
      <c r="I55" s="0" t="n">
        <v>39</v>
      </c>
      <c r="J55" s="0" t="n">
        <v>1.28136439897547</v>
      </c>
      <c r="K55" s="0" t="n">
        <v>125</v>
      </c>
      <c r="L55" s="0" t="n">
        <v>1.03928132600949</v>
      </c>
      <c r="M55" s="0" t="n">
        <v>3.97</v>
      </c>
      <c r="N55" s="0" t="n">
        <v>1.56050299715012</v>
      </c>
      <c r="O55" s="0" t="n">
        <v>6.7</v>
      </c>
      <c r="P55" s="0" t="n">
        <v>1.45182011294939</v>
      </c>
      <c r="Q55" s="0" t="n">
        <v>6.24488844489704</v>
      </c>
      <c r="R55" s="0" t="n">
        <v>1.04081474081617</v>
      </c>
      <c r="S55" s="0" t="n">
        <v>2</v>
      </c>
      <c r="T55" s="0" t="n">
        <v>47</v>
      </c>
      <c r="U55" s="0" t="n">
        <v>46</v>
      </c>
      <c r="V55" s="12"/>
      <c r="W55" s="0" t="n">
        <v>16</v>
      </c>
      <c r="X55" s="0" t="n">
        <v>0</v>
      </c>
      <c r="Y55" s="0" t="n">
        <v>505</v>
      </c>
      <c r="Z55" s="0" t="n">
        <v>174</v>
      </c>
      <c r="AA55" s="0" t="n">
        <f aca="false">IFERROR(X55+Y55+Z55,"")</f>
        <v>679</v>
      </c>
      <c r="AB55" s="0" t="n">
        <f aca="false">IFERROR(AA55/W55,"")</f>
        <v>42.4375</v>
      </c>
      <c r="AC55" s="12"/>
      <c r="AD55" s="0" t="n">
        <v>9</v>
      </c>
      <c r="AE55" s="0" t="n">
        <v>0</v>
      </c>
      <c r="AF55" s="0" t="n">
        <v>452</v>
      </c>
      <c r="AG55" s="0" t="n">
        <v>7</v>
      </c>
      <c r="AH55" s="0" t="n">
        <f aca="false">IFERROR(AE55+AF55+AG55,"")</f>
        <v>459</v>
      </c>
      <c r="AI55" s="0" t="n">
        <f aca="false">IFERROR(AH55/AD55,"")</f>
        <v>51</v>
      </c>
      <c r="AJ55" s="12"/>
      <c r="AK55" s="0" t="n">
        <v>8</v>
      </c>
      <c r="AL55" s="0" t="n">
        <v>0</v>
      </c>
      <c r="AM55" s="0" t="n">
        <v>259</v>
      </c>
      <c r="AN55" s="0" t="n">
        <v>13</v>
      </c>
      <c r="AO55" s="0" t="n">
        <f aca="false">IFERROR(AL55+AM55+AN55,"")</f>
        <v>272</v>
      </c>
      <c r="AP55" s="0" t="n">
        <f aca="false">IFERROR(AO55/AK55,"")</f>
        <v>34</v>
      </c>
    </row>
    <row r="56" customFormat="false" ht="15" hidden="false" customHeight="false" outlineLevel="0" collapsed="false">
      <c r="A56" s="0" t="s">
        <v>433</v>
      </c>
      <c r="B56" s="0" t="s">
        <v>47</v>
      </c>
      <c r="C56" s="0" t="n">
        <v>71.75</v>
      </c>
      <c r="D56" s="0" t="n">
        <v>191</v>
      </c>
      <c r="E56" s="0" t="n">
        <v>4.61</v>
      </c>
      <c r="F56" s="0" t="n">
        <v>0.672834210139795</v>
      </c>
      <c r="G56" s="0" t="n">
        <v>7</v>
      </c>
      <c r="H56" s="0" t="n">
        <v>-2.2587795172921</v>
      </c>
      <c r="I56" s="0" t="n">
        <v>32.5</v>
      </c>
      <c r="J56" s="0" t="n">
        <v>-0.260907109086145</v>
      </c>
      <c r="K56" s="0" t="n">
        <v>119</v>
      </c>
      <c r="L56" s="0" t="n">
        <v>0.407787907107773</v>
      </c>
      <c r="M56" s="0" t="n">
        <v>4</v>
      </c>
      <c r="N56" s="0" t="n">
        <v>1.4425540790048</v>
      </c>
      <c r="O56" s="0" t="n">
        <v>6.8</v>
      </c>
      <c r="P56" s="0" t="n">
        <v>1.19883101334157</v>
      </c>
      <c r="Q56" s="0" t="n">
        <v>1.2023205832157</v>
      </c>
      <c r="R56" s="0" t="n">
        <v>0.200386763869283</v>
      </c>
      <c r="V56" s="12"/>
      <c r="AA56" s="0" t="n">
        <f aca="false">IFERROR(X56+Y56+Z56,"")</f>
        <v>0</v>
      </c>
      <c r="AB56" s="0" t="str">
        <f aca="false">IFERROR(AA56/W56,"")</f>
        <v/>
      </c>
      <c r="AC56" s="12"/>
      <c r="AH56" s="0" t="n">
        <f aca="false">IFERROR(AE56+AF56+AG56,"")</f>
        <v>0</v>
      </c>
      <c r="AI56" s="0" t="str">
        <f aca="false">IFERROR(AH56/AD56,"")</f>
        <v/>
      </c>
      <c r="AJ56" s="12"/>
      <c r="AO56" s="0" t="n">
        <f aca="false">IFERROR(AL56+AM56+AN56,"")</f>
        <v>0</v>
      </c>
      <c r="AP56" s="0" t="str">
        <f aca="false">IFERROR(AO56/AK56,"")</f>
        <v/>
      </c>
    </row>
    <row r="57" customFormat="false" ht="15" hidden="false" customHeight="false" outlineLevel="0" collapsed="false">
      <c r="A57" s="0" t="s">
        <v>445</v>
      </c>
      <c r="B57" s="0" t="s">
        <v>47</v>
      </c>
      <c r="C57" s="0" t="n">
        <v>71</v>
      </c>
      <c r="D57" s="0" t="n">
        <v>181</v>
      </c>
      <c r="E57" s="0" t="n">
        <v>4.53</v>
      </c>
      <c r="F57" s="0" t="n">
        <v>0.940260147044288</v>
      </c>
      <c r="Q57" s="0" t="n">
        <v>0.940260147044288</v>
      </c>
      <c r="R57" s="0" t="n">
        <v>0.940260147044288</v>
      </c>
      <c r="V57" s="12"/>
      <c r="AA57" s="0" t="n">
        <f aca="false">IFERROR(X57+Y57+Z57,"")</f>
        <v>0</v>
      </c>
      <c r="AB57" s="0" t="str">
        <f aca="false">IFERROR(AA57/W57,"")</f>
        <v/>
      </c>
      <c r="AC57" s="12"/>
      <c r="AH57" s="0" t="n">
        <f aca="false">IFERROR(AE57+AF57+AG57,"")</f>
        <v>0</v>
      </c>
      <c r="AI57" s="0" t="str">
        <f aca="false">IFERROR(AH57/AD57,"")</f>
        <v/>
      </c>
      <c r="AJ57" s="12"/>
      <c r="AO57" s="0" t="n">
        <f aca="false">IFERROR(AL57+AM57+AN57,"")</f>
        <v>0</v>
      </c>
      <c r="AP57" s="0" t="str">
        <f aca="false">IFERROR(AO57/AK57,"")</f>
        <v/>
      </c>
    </row>
    <row r="58" customFormat="false" ht="15" hidden="false" customHeight="false" outlineLevel="0" collapsed="false">
      <c r="A58" s="0" t="s">
        <v>461</v>
      </c>
      <c r="B58" s="0" t="s">
        <v>47</v>
      </c>
      <c r="C58" s="0" t="n">
        <v>69.13</v>
      </c>
      <c r="D58" s="0" t="n">
        <v>192</v>
      </c>
      <c r="E58" s="0" t="n">
        <v>4.52</v>
      </c>
      <c r="F58" s="0" t="n">
        <v>0.973688389157352</v>
      </c>
      <c r="Q58" s="0" t="n">
        <v>0.973688389157352</v>
      </c>
      <c r="R58" s="0" t="n">
        <v>0.973688389157352</v>
      </c>
      <c r="S58" s="0" t="n">
        <v>7</v>
      </c>
      <c r="T58" s="0" t="n">
        <v>241</v>
      </c>
      <c r="U58" s="0" t="n">
        <v>231</v>
      </c>
      <c r="V58" s="12"/>
      <c r="AA58" s="0" t="n">
        <f aca="false">IFERROR(X58+Y58+Z58,"")</f>
        <v>0</v>
      </c>
      <c r="AB58" s="0" t="str">
        <f aca="false">IFERROR(AA58/W58,"")</f>
        <v/>
      </c>
      <c r="AC58" s="12"/>
      <c r="AH58" s="0" t="n">
        <f aca="false">IFERROR(AE58+AF58+AG58,"")</f>
        <v>0</v>
      </c>
      <c r="AI58" s="0" t="str">
        <f aca="false">IFERROR(AH58/AD58,"")</f>
        <v/>
      </c>
      <c r="AJ58" s="12"/>
      <c r="AO58" s="0" t="n">
        <f aca="false">IFERROR(AL58+AM58+AN58,"")</f>
        <v>0</v>
      </c>
      <c r="AP58" s="0" t="str">
        <f aca="false">IFERROR(AO58/AK58,"")</f>
        <v/>
      </c>
    </row>
    <row r="59" customFormat="false" ht="15" hidden="false" customHeight="false" outlineLevel="0" collapsed="false">
      <c r="A59" s="0" t="s">
        <v>462</v>
      </c>
      <c r="B59" s="0" t="s">
        <v>47</v>
      </c>
      <c r="C59" s="0" t="n">
        <v>70</v>
      </c>
      <c r="D59" s="0" t="n">
        <v>189</v>
      </c>
      <c r="E59" s="0" t="n">
        <v>4.53</v>
      </c>
      <c r="F59" s="0" t="n">
        <v>0.940260147044288</v>
      </c>
      <c r="Q59" s="0" t="n">
        <v>0.940260147044288</v>
      </c>
      <c r="R59" s="0" t="n">
        <v>0.940260147044288</v>
      </c>
      <c r="V59" s="12"/>
      <c r="AA59" s="0" t="n">
        <f aca="false">IFERROR(X59+Y59+Z59,"")</f>
        <v>0</v>
      </c>
      <c r="AB59" s="0" t="str">
        <f aca="false">IFERROR(AA59/W59,"")</f>
        <v/>
      </c>
      <c r="AC59" s="12"/>
      <c r="AH59" s="0" t="n">
        <f aca="false">IFERROR(AE59+AF59+AG59,"")</f>
        <v>0</v>
      </c>
      <c r="AI59" s="0" t="str">
        <f aca="false">IFERROR(AH59/AD59,"")</f>
        <v/>
      </c>
      <c r="AJ59" s="12"/>
      <c r="AO59" s="0" t="n">
        <f aca="false">IFERROR(AL59+AM59+AN59,"")</f>
        <v>0</v>
      </c>
      <c r="AP59" s="0" t="str">
        <f aca="false">IFERROR(AO59/AK59,"")</f>
        <v/>
      </c>
    </row>
    <row r="60" customFormat="false" ht="15" hidden="false" customHeight="false" outlineLevel="0" collapsed="false">
      <c r="A60" s="0" t="s">
        <v>473</v>
      </c>
      <c r="B60" s="0" t="s">
        <v>47</v>
      </c>
      <c r="C60" s="0" t="n">
        <v>72</v>
      </c>
      <c r="D60" s="0" t="n">
        <v>179</v>
      </c>
      <c r="E60" s="0" t="n">
        <v>4.64</v>
      </c>
      <c r="F60" s="0" t="n">
        <v>0.572549483800613</v>
      </c>
      <c r="I60" s="0" t="n">
        <v>34</v>
      </c>
      <c r="J60" s="0" t="n">
        <v>0.095001700466536</v>
      </c>
      <c r="K60" s="0" t="n">
        <v>123</v>
      </c>
      <c r="L60" s="0" t="n">
        <v>0.828783519708914</v>
      </c>
      <c r="M60" s="0" t="n">
        <v>4.26</v>
      </c>
      <c r="N60" s="0" t="n">
        <v>0.420330121745346</v>
      </c>
      <c r="O60" s="0" t="n">
        <v>6.97</v>
      </c>
      <c r="P60" s="0" t="n">
        <v>0.768749544008285</v>
      </c>
      <c r="Q60" s="0" t="n">
        <v>2.68541436972969</v>
      </c>
      <c r="R60" s="0" t="n">
        <v>0.537082873945939</v>
      </c>
      <c r="V60" s="12"/>
      <c r="W60" s="0" t="n">
        <v>1</v>
      </c>
      <c r="X60" s="0" t="n">
        <v>0</v>
      </c>
      <c r="Y60" s="0" t="n">
        <v>0</v>
      </c>
      <c r="Z60" s="0" t="n">
        <v>3</v>
      </c>
      <c r="AA60" s="0" t="n">
        <f aca="false">IFERROR(X60+Y60+Z60,"")</f>
        <v>3</v>
      </c>
      <c r="AB60" s="0" t="n">
        <f aca="false">IFERROR(AA60/W60,"")</f>
        <v>3</v>
      </c>
      <c r="AC60" s="12"/>
      <c r="AD60" s="0" t="n">
        <v>7</v>
      </c>
      <c r="AE60" s="0" t="n">
        <v>0</v>
      </c>
      <c r="AF60" s="0" t="n">
        <v>244</v>
      </c>
      <c r="AG60" s="0" t="n">
        <v>59</v>
      </c>
      <c r="AH60" s="0" t="n">
        <f aca="false">IFERROR(AE60+AF60+AG60,"")</f>
        <v>303</v>
      </c>
      <c r="AI60" s="0" t="n">
        <f aca="false">IFERROR(AH60/AD60,"")</f>
        <v>43.2857142857143</v>
      </c>
      <c r="AJ60" s="12"/>
      <c r="AO60" s="0" t="n">
        <f aca="false">IFERROR(AL60+AM60+AN60,"")</f>
        <v>0</v>
      </c>
      <c r="AP60" s="0" t="str">
        <f aca="false">IFERROR(AO60/AK60,"")</f>
        <v/>
      </c>
    </row>
    <row r="61" customFormat="false" ht="15" hidden="false" customHeight="false" outlineLevel="0" collapsed="false">
      <c r="A61" s="0" t="s">
        <v>474</v>
      </c>
      <c r="B61" s="0" t="s">
        <v>47</v>
      </c>
      <c r="C61" s="0" t="n">
        <v>70.88</v>
      </c>
      <c r="D61" s="0" t="n">
        <v>199</v>
      </c>
      <c r="E61" s="0" t="n">
        <v>4.54</v>
      </c>
      <c r="F61" s="0" t="n">
        <v>0.906831904931227</v>
      </c>
      <c r="G61" s="0" t="n">
        <v>14</v>
      </c>
      <c r="H61" s="0" t="n">
        <v>-1.11368857545116</v>
      </c>
      <c r="Q61" s="0" t="n">
        <v>-0.206856670519935</v>
      </c>
      <c r="R61" s="0" t="n">
        <v>-0.103428335259968</v>
      </c>
      <c r="S61" s="0" t="n">
        <v>6</v>
      </c>
      <c r="T61" s="0" t="n">
        <v>191</v>
      </c>
      <c r="U61" s="0" t="n">
        <v>185</v>
      </c>
      <c r="V61" s="12"/>
      <c r="AA61" s="0" t="n">
        <f aca="false">IFERROR(X61+Y61+Z61,"")</f>
        <v>0</v>
      </c>
      <c r="AB61" s="0" t="str">
        <f aca="false">IFERROR(AA61/W61,"")</f>
        <v/>
      </c>
      <c r="AC61" s="12"/>
      <c r="AD61" s="0" t="n">
        <v>11</v>
      </c>
      <c r="AE61" s="0" t="n">
        <v>0</v>
      </c>
      <c r="AF61" s="0" t="n">
        <v>11</v>
      </c>
      <c r="AG61" s="0" t="n">
        <v>111</v>
      </c>
      <c r="AH61" s="0" t="n">
        <f aca="false">IFERROR(AE61+AF61+AG61,"")</f>
        <v>122</v>
      </c>
      <c r="AI61" s="0" t="n">
        <f aca="false">IFERROR(AH61/AD61,"")</f>
        <v>11.0909090909091</v>
      </c>
      <c r="AJ61" s="12"/>
      <c r="AO61" s="0" t="n">
        <f aca="false">IFERROR(AL61+AM61+AN61,"")</f>
        <v>0</v>
      </c>
      <c r="AP61" s="0" t="str">
        <f aca="false">IFERROR(AO61/AK61,"")</f>
        <v/>
      </c>
    </row>
    <row r="62" customFormat="false" ht="15" hidden="false" customHeight="false" outlineLevel="0" collapsed="false">
      <c r="A62" s="0" t="s">
        <v>486</v>
      </c>
      <c r="B62" s="0" t="s">
        <v>47</v>
      </c>
      <c r="C62" s="0" t="n">
        <v>73.5</v>
      </c>
      <c r="D62" s="0" t="n">
        <v>203</v>
      </c>
      <c r="E62" s="0" t="n">
        <v>4.48</v>
      </c>
      <c r="F62" s="0" t="n">
        <v>1.1074013576096</v>
      </c>
      <c r="I62" s="0" t="n">
        <v>36</v>
      </c>
      <c r="J62" s="0" t="n">
        <v>0.569546779870111</v>
      </c>
      <c r="K62" s="0" t="n">
        <v>124</v>
      </c>
      <c r="L62" s="0" t="n">
        <v>0.9340324228592</v>
      </c>
      <c r="M62" s="0" t="n">
        <v>4.27</v>
      </c>
      <c r="N62" s="0" t="n">
        <v>0.381013815696906</v>
      </c>
      <c r="O62" s="0" t="n">
        <v>6.77</v>
      </c>
      <c r="P62" s="0" t="n">
        <v>1.27472774322392</v>
      </c>
      <c r="Q62" s="0" t="n">
        <v>4.26672211925973</v>
      </c>
      <c r="R62" s="0" t="n">
        <v>0.853344423851946</v>
      </c>
      <c r="S62" s="0" t="n">
        <v>2</v>
      </c>
      <c r="T62" s="0" t="n">
        <v>42</v>
      </c>
      <c r="U62" s="0" t="n">
        <v>41</v>
      </c>
      <c r="V62" s="12"/>
      <c r="W62" s="0" t="n">
        <v>16</v>
      </c>
      <c r="X62" s="0" t="n">
        <v>0</v>
      </c>
      <c r="Y62" s="0" t="n">
        <v>300</v>
      </c>
      <c r="Z62" s="0" t="n">
        <v>187</v>
      </c>
      <c r="AA62" s="0" t="n">
        <f aca="false">IFERROR(X62+Y62+Z62,"")</f>
        <v>487</v>
      </c>
      <c r="AB62" s="0" t="n">
        <f aca="false">IFERROR(AA62/W62,"")</f>
        <v>30.4375</v>
      </c>
      <c r="AC62" s="12"/>
      <c r="AD62" s="0" t="n">
        <v>8</v>
      </c>
      <c r="AE62" s="0" t="n">
        <v>0</v>
      </c>
      <c r="AF62" s="0" t="n">
        <v>424</v>
      </c>
      <c r="AG62" s="0" t="n">
        <v>47</v>
      </c>
      <c r="AH62" s="0" t="n">
        <f aca="false">IFERROR(AE62+AF62+AG62,"")</f>
        <v>471</v>
      </c>
      <c r="AI62" s="0" t="n">
        <f aca="false">IFERROR(AH62/AD62,"")</f>
        <v>58.875</v>
      </c>
      <c r="AJ62" s="12"/>
      <c r="AO62" s="0" t="n">
        <f aca="false">IFERROR(AL62+AM62+AN62,"")</f>
        <v>0</v>
      </c>
      <c r="AP62" s="0" t="str">
        <f aca="false">IFERROR(AO62/AK62,"")</f>
        <v/>
      </c>
    </row>
    <row r="63" customFormat="false" ht="15" hidden="false" customHeight="false" outlineLevel="0" collapsed="false">
      <c r="A63" s="0" t="s">
        <v>520</v>
      </c>
      <c r="B63" s="0" t="s">
        <v>47</v>
      </c>
      <c r="C63" s="0" t="n">
        <v>71</v>
      </c>
      <c r="D63" s="0" t="n">
        <v>195</v>
      </c>
      <c r="E63" s="0" t="n">
        <v>4.54</v>
      </c>
      <c r="F63" s="0" t="n">
        <v>0.906831904931227</v>
      </c>
      <c r="G63" s="0" t="n">
        <v>20</v>
      </c>
      <c r="H63" s="0" t="n">
        <v>-0.13218205387322</v>
      </c>
      <c r="I63" s="0" t="n">
        <v>35</v>
      </c>
      <c r="J63" s="0" t="n">
        <v>0.332274240168323</v>
      </c>
      <c r="K63" s="0" t="n">
        <v>115</v>
      </c>
      <c r="L63" s="0" t="n">
        <v>-0.0132077054933691</v>
      </c>
      <c r="Q63" s="0" t="n">
        <v>1.09371638573296</v>
      </c>
      <c r="R63" s="0" t="n">
        <v>0.27342909643324</v>
      </c>
      <c r="V63" s="12"/>
      <c r="AA63" s="0" t="n">
        <f aca="false">IFERROR(X63+Y63+Z63,"")</f>
        <v>0</v>
      </c>
      <c r="AB63" s="0" t="str">
        <f aca="false">IFERROR(AA63/W63,"")</f>
        <v/>
      </c>
      <c r="AC63" s="12"/>
      <c r="AH63" s="0" t="n">
        <f aca="false">IFERROR(AE63+AF63+AG63,"")</f>
        <v>0</v>
      </c>
      <c r="AI63" s="0" t="str">
        <f aca="false">IFERROR(AH63/AD63,"")</f>
        <v/>
      </c>
      <c r="AJ63" s="12"/>
      <c r="AO63" s="0" t="n">
        <f aca="false">IFERROR(AL63+AM63+AN63,"")</f>
        <v>0</v>
      </c>
      <c r="AP63" s="0" t="str">
        <f aca="false">IFERROR(AO63/AK63,"")</f>
        <v/>
      </c>
    </row>
    <row r="64" customFormat="false" ht="15" hidden="false" customHeight="false" outlineLevel="0" collapsed="false">
      <c r="A64" s="0" t="s">
        <v>550</v>
      </c>
      <c r="B64" s="0" t="s">
        <v>47</v>
      </c>
      <c r="C64" s="0" t="n">
        <v>70</v>
      </c>
      <c r="D64" s="0" t="n">
        <v>191</v>
      </c>
      <c r="E64" s="0" t="n">
        <v>4.55</v>
      </c>
      <c r="F64" s="0" t="n">
        <v>0.873403662818166</v>
      </c>
      <c r="Q64" s="0" t="n">
        <v>0.873403662818166</v>
      </c>
      <c r="R64" s="0" t="n">
        <v>0.873403662818166</v>
      </c>
      <c r="V64" s="12"/>
      <c r="AA64" s="0" t="n">
        <f aca="false">IFERROR(X64+Y64+Z64,"")</f>
        <v>0</v>
      </c>
      <c r="AB64" s="0" t="str">
        <f aca="false">IFERROR(AA64/W64,"")</f>
        <v/>
      </c>
      <c r="AC64" s="12"/>
      <c r="AH64" s="0" t="n">
        <f aca="false">IFERROR(AE64+AF64+AG64,"")</f>
        <v>0</v>
      </c>
      <c r="AI64" s="0" t="str">
        <f aca="false">IFERROR(AH64/AD64,"")</f>
        <v/>
      </c>
      <c r="AJ64" s="12"/>
      <c r="AO64" s="0" t="n">
        <f aca="false">IFERROR(AL64+AM64+AN64,"")</f>
        <v>0</v>
      </c>
      <c r="AP64" s="0" t="str">
        <f aca="false">IFERROR(AO64/AK64,"")</f>
        <v/>
      </c>
    </row>
    <row r="65" customFormat="false" ht="15" hidden="false" customHeight="false" outlineLevel="0" collapsed="false">
      <c r="A65" s="0" t="s">
        <v>564</v>
      </c>
      <c r="B65" s="0" t="s">
        <v>47</v>
      </c>
      <c r="C65" s="0" t="n">
        <v>72.5</v>
      </c>
      <c r="D65" s="0" t="n">
        <v>201</v>
      </c>
      <c r="E65" s="0" t="n">
        <v>4.44</v>
      </c>
      <c r="F65" s="0" t="n">
        <v>1.24111432606184</v>
      </c>
      <c r="G65" s="0" t="n">
        <v>26</v>
      </c>
      <c r="H65" s="0" t="n">
        <v>0.849324467704722</v>
      </c>
      <c r="I65" s="0" t="n">
        <v>37.5</v>
      </c>
      <c r="J65" s="0" t="n">
        <v>0.925455589422792</v>
      </c>
      <c r="K65" s="0" t="n">
        <v>130</v>
      </c>
      <c r="L65" s="0" t="n">
        <v>1.56552584176091</v>
      </c>
      <c r="M65" s="0" t="n">
        <v>4.12</v>
      </c>
      <c r="N65" s="0" t="n">
        <v>0.970758406423513</v>
      </c>
      <c r="O65" s="0" t="n">
        <v>7.01</v>
      </c>
      <c r="P65" s="0" t="n">
        <v>0.667553904165159</v>
      </c>
      <c r="Q65" s="0" t="n">
        <v>6.21973253553894</v>
      </c>
      <c r="R65" s="0" t="n">
        <v>1.03662208925649</v>
      </c>
      <c r="S65" s="0" t="n">
        <v>4</v>
      </c>
      <c r="T65" s="0" t="n">
        <v>120</v>
      </c>
      <c r="U65" s="0" t="n">
        <v>118</v>
      </c>
      <c r="V65" s="12"/>
      <c r="W65" s="0" t="n">
        <v>15</v>
      </c>
      <c r="X65" s="0" t="n">
        <v>0</v>
      </c>
      <c r="Y65" s="0" t="n">
        <v>116</v>
      </c>
      <c r="Z65" s="0" t="n">
        <v>250</v>
      </c>
      <c r="AA65" s="0" t="n">
        <f aca="false">IFERROR(X65+Y65+Z65,"")</f>
        <v>366</v>
      </c>
      <c r="AB65" s="0" t="n">
        <f aca="false">IFERROR(AA65/W65,"")</f>
        <v>24.4</v>
      </c>
      <c r="AC65" s="12"/>
      <c r="AD65" s="0" t="n">
        <v>16</v>
      </c>
      <c r="AE65" s="0" t="n">
        <v>0</v>
      </c>
      <c r="AF65" s="0" t="n">
        <v>618</v>
      </c>
      <c r="AG65" s="0" t="n">
        <v>219</v>
      </c>
      <c r="AH65" s="0" t="n">
        <f aca="false">IFERROR(AE65+AF65+AG65,"")</f>
        <v>837</v>
      </c>
      <c r="AI65" s="0" t="n">
        <f aca="false">IFERROR(AH65/AD65,"")</f>
        <v>52.3125</v>
      </c>
      <c r="AJ65" s="12"/>
      <c r="AK65" s="0" t="n">
        <v>16</v>
      </c>
      <c r="AL65" s="0" t="n">
        <v>0</v>
      </c>
      <c r="AM65" s="0" t="n">
        <v>552</v>
      </c>
      <c r="AN65" s="0" t="n">
        <v>219</v>
      </c>
      <c r="AO65" s="0" t="n">
        <f aca="false">IFERROR(AL65+AM65+AN65,"")</f>
        <v>771</v>
      </c>
      <c r="AP65" s="0" t="n">
        <f aca="false">IFERROR(AO65/AK65,"")</f>
        <v>48.1875</v>
      </c>
    </row>
    <row r="66" customFormat="false" ht="15" hidden="false" customHeight="false" outlineLevel="0" collapsed="false">
      <c r="A66" s="0" t="s">
        <v>569</v>
      </c>
      <c r="B66" s="0" t="s">
        <v>47</v>
      </c>
      <c r="C66" s="0" t="n">
        <v>74</v>
      </c>
      <c r="D66" s="0" t="n">
        <v>205</v>
      </c>
      <c r="E66" s="0" t="n">
        <v>4.58</v>
      </c>
      <c r="F66" s="0" t="n">
        <v>0.773118936478981</v>
      </c>
      <c r="I66" s="0" t="n">
        <v>36</v>
      </c>
      <c r="J66" s="0" t="n">
        <v>0.569546779870111</v>
      </c>
      <c r="K66" s="0" t="n">
        <v>125</v>
      </c>
      <c r="L66" s="0" t="n">
        <v>1.03928132600949</v>
      </c>
      <c r="M66" s="0" t="n">
        <v>4.22</v>
      </c>
      <c r="N66" s="0" t="n">
        <v>0.577595345939109</v>
      </c>
      <c r="O66" s="0" t="n">
        <v>6.94</v>
      </c>
      <c r="P66" s="0" t="n">
        <v>0.844646273890628</v>
      </c>
      <c r="Q66" s="0" t="n">
        <v>3.80418866218831</v>
      </c>
      <c r="R66" s="0" t="n">
        <v>0.760837732437663</v>
      </c>
      <c r="V66" s="12"/>
      <c r="AA66" s="0" t="n">
        <f aca="false">IFERROR(X66+Y66+Z66,"")</f>
        <v>0</v>
      </c>
      <c r="AB66" s="0" t="str">
        <f aca="false">IFERROR(AA66/W66,"")</f>
        <v/>
      </c>
      <c r="AC66" s="12"/>
      <c r="AH66" s="0" t="n">
        <f aca="false">IFERROR(AE66+AF66+AG66,"")</f>
        <v>0</v>
      </c>
      <c r="AI66" s="0" t="str">
        <f aca="false">IFERROR(AH66/AD66,"")</f>
        <v/>
      </c>
      <c r="AJ66" s="12"/>
      <c r="AO66" s="0" t="n">
        <f aca="false">IFERROR(AL66+AM66+AN66,"")</f>
        <v>0</v>
      </c>
      <c r="AP66" s="0" t="str">
        <f aca="false">IFERROR(AO66/AK66,"")</f>
        <v/>
      </c>
    </row>
    <row r="67" customFormat="false" ht="15" hidden="false" customHeight="false" outlineLevel="0" collapsed="false">
      <c r="A67" s="0" t="s">
        <v>572</v>
      </c>
      <c r="B67" s="0" t="s">
        <v>47</v>
      </c>
      <c r="C67" s="0" t="n">
        <v>70.63</v>
      </c>
      <c r="D67" s="0" t="n">
        <v>185</v>
      </c>
      <c r="E67" s="0" t="n">
        <v>4.53</v>
      </c>
      <c r="F67" s="0" t="n">
        <v>0.940260147044288</v>
      </c>
      <c r="G67" s="0" t="n">
        <v>20</v>
      </c>
      <c r="H67" s="0" t="n">
        <v>-0.13218205387322</v>
      </c>
      <c r="I67" s="0" t="n">
        <v>37.5</v>
      </c>
      <c r="J67" s="0" t="n">
        <v>0.925455589422792</v>
      </c>
      <c r="K67" s="0" t="n">
        <v>124</v>
      </c>
      <c r="L67" s="0" t="n">
        <v>0.9340324228592</v>
      </c>
      <c r="M67" s="0" t="n">
        <v>3.98</v>
      </c>
      <c r="N67" s="0" t="n">
        <v>1.52118669110168</v>
      </c>
      <c r="O67" s="0" t="n">
        <v>6.61</v>
      </c>
      <c r="P67" s="0" t="n">
        <v>1.67951030259642</v>
      </c>
      <c r="Q67" s="0" t="n">
        <v>5.86826309915116</v>
      </c>
      <c r="R67" s="0" t="n">
        <v>0.978043849858527</v>
      </c>
      <c r="V67" s="12"/>
      <c r="W67" s="0" t="n">
        <v>10</v>
      </c>
      <c r="X67" s="0" t="n">
        <v>0</v>
      </c>
      <c r="Y67" s="0" t="n">
        <v>300</v>
      </c>
      <c r="Z67" s="0" t="n">
        <v>15</v>
      </c>
      <c r="AA67" s="0" t="n">
        <f aca="false">IFERROR(X67+Y67+Z67,"")</f>
        <v>315</v>
      </c>
      <c r="AB67" s="0" t="n">
        <f aca="false">IFERROR(AA67/W67,"")</f>
        <v>31.5</v>
      </c>
      <c r="AC67" s="12"/>
      <c r="AD67" s="0" t="n">
        <v>10</v>
      </c>
      <c r="AE67" s="0" t="n">
        <v>0</v>
      </c>
      <c r="AF67" s="0" t="n">
        <v>227</v>
      </c>
      <c r="AG67" s="0" t="n">
        <v>65</v>
      </c>
      <c r="AH67" s="0" t="n">
        <f aca="false">IFERROR(AE67+AF67+AG67,"")</f>
        <v>292</v>
      </c>
      <c r="AI67" s="0" t="n">
        <f aca="false">IFERROR(AH67/AD67,"")</f>
        <v>29.2</v>
      </c>
      <c r="AJ67" s="12"/>
      <c r="AK67" s="0" t="n">
        <v>16</v>
      </c>
      <c r="AL67" s="0" t="n">
        <v>0</v>
      </c>
      <c r="AM67" s="0" t="n">
        <v>654</v>
      </c>
      <c r="AN67" s="0" t="n">
        <v>223</v>
      </c>
      <c r="AO67" s="0" t="n">
        <f aca="false">IFERROR(AL67+AM67+AN67,"")</f>
        <v>877</v>
      </c>
      <c r="AP67" s="0" t="n">
        <f aca="false">IFERROR(AO67/AK67,"")</f>
        <v>54.8125</v>
      </c>
    </row>
    <row r="68" customFormat="false" ht="15" hidden="false" customHeight="false" outlineLevel="0" collapsed="false">
      <c r="A68" s="0" t="s">
        <v>573</v>
      </c>
      <c r="B68" s="0" t="s">
        <v>47</v>
      </c>
      <c r="C68" s="0" t="n">
        <v>72.63</v>
      </c>
      <c r="D68" s="0" t="n">
        <v>191</v>
      </c>
      <c r="E68" s="0" t="n">
        <v>4.36</v>
      </c>
      <c r="F68" s="0" t="n">
        <v>1.50854026296633</v>
      </c>
      <c r="G68" s="0" t="n">
        <v>15</v>
      </c>
      <c r="H68" s="0" t="n">
        <v>-0.950104155188172</v>
      </c>
      <c r="I68" s="0" t="n">
        <v>38</v>
      </c>
      <c r="J68" s="0" t="n">
        <v>1.04409185927369</v>
      </c>
      <c r="K68" s="0" t="n">
        <v>129</v>
      </c>
      <c r="L68" s="0" t="n">
        <v>1.46027693861063</v>
      </c>
      <c r="M68" s="0" t="n">
        <v>4.07</v>
      </c>
      <c r="N68" s="0" t="n">
        <v>1.16733993666571</v>
      </c>
      <c r="O68" s="0" t="n">
        <v>7.05</v>
      </c>
      <c r="P68" s="0" t="n">
        <v>0.566358264322033</v>
      </c>
      <c r="Q68" s="0" t="n">
        <v>4.79650310665022</v>
      </c>
      <c r="R68" s="0" t="n">
        <v>0.799417184441704</v>
      </c>
      <c r="V68" s="12"/>
      <c r="AA68" s="0" t="n">
        <f aca="false">IFERROR(X68+Y68+Z68,"")</f>
        <v>0</v>
      </c>
      <c r="AB68" s="0" t="str">
        <f aca="false">IFERROR(AA68/W68,"")</f>
        <v/>
      </c>
      <c r="AC68" s="12"/>
      <c r="AH68" s="0" t="n">
        <f aca="false">IFERROR(AE68+AF68+AG68,"")</f>
        <v>0</v>
      </c>
      <c r="AI68" s="0" t="str">
        <f aca="false">IFERROR(AH68/AD68,"")</f>
        <v/>
      </c>
      <c r="AJ68" s="12"/>
      <c r="AO68" s="0" t="n">
        <f aca="false">IFERROR(AL68+AM68+AN68,"")</f>
        <v>0</v>
      </c>
      <c r="AP68" s="0" t="str">
        <f aca="false">IFERROR(AO68/AK68,"")</f>
        <v/>
      </c>
    </row>
    <row r="69" customFormat="false" ht="15" hidden="false" customHeight="false" outlineLevel="0" collapsed="false">
      <c r="A69" s="0" t="s">
        <v>603</v>
      </c>
      <c r="B69" s="0" t="s">
        <v>47</v>
      </c>
      <c r="C69" s="0" t="n">
        <v>72.25</v>
      </c>
      <c r="D69" s="0" t="n">
        <v>188</v>
      </c>
      <c r="E69" s="0" t="n">
        <v>4.52</v>
      </c>
      <c r="F69" s="0" t="n">
        <v>0.973688389157352</v>
      </c>
      <c r="I69" s="0" t="n">
        <v>41.5</v>
      </c>
      <c r="J69" s="0" t="n">
        <v>1.87454574822994</v>
      </c>
      <c r="K69" s="0" t="n">
        <v>130</v>
      </c>
      <c r="L69" s="0" t="n">
        <v>1.56552584176091</v>
      </c>
      <c r="M69" s="0" t="n">
        <v>3.89</v>
      </c>
      <c r="N69" s="0" t="n">
        <v>1.87503344553765</v>
      </c>
      <c r="O69" s="0" t="n">
        <v>6.79</v>
      </c>
      <c r="P69" s="0" t="n">
        <v>1.22412992330235</v>
      </c>
      <c r="Q69" s="0" t="n">
        <v>7.5129233479882</v>
      </c>
      <c r="R69" s="0" t="n">
        <v>1.50258466959764</v>
      </c>
      <c r="S69" s="0" t="n">
        <v>1</v>
      </c>
      <c r="T69" s="0" t="n">
        <v>16</v>
      </c>
      <c r="U69" s="0" t="n">
        <v>16</v>
      </c>
      <c r="V69" s="12"/>
      <c r="W69" s="0" t="n">
        <v>16</v>
      </c>
      <c r="X69" s="0" t="n">
        <v>0</v>
      </c>
      <c r="Y69" s="0" t="n">
        <v>800</v>
      </c>
      <c r="Z69" s="0" t="n">
        <v>125</v>
      </c>
      <c r="AA69" s="0" t="n">
        <f aca="false">IFERROR(X69+Y69+Z69,"")</f>
        <v>925</v>
      </c>
      <c r="AB69" s="0" t="n">
        <f aca="false">IFERROR(AA69/W69,"")</f>
        <v>57.8125</v>
      </c>
      <c r="AC69" s="12"/>
      <c r="AD69" s="0" t="n">
        <v>6</v>
      </c>
      <c r="AE69" s="0" t="n">
        <v>0</v>
      </c>
      <c r="AF69" s="0" t="n">
        <v>289</v>
      </c>
      <c r="AG69" s="0" t="n">
        <v>94</v>
      </c>
      <c r="AH69" s="0" t="n">
        <f aca="false">IFERROR(AE69+AF69+AG69,"")</f>
        <v>383</v>
      </c>
      <c r="AI69" s="0" t="n">
        <f aca="false">IFERROR(AH69/AD69,"")</f>
        <v>63.8333333333333</v>
      </c>
      <c r="AJ69" s="12"/>
      <c r="AK69" s="0" t="n">
        <v>12</v>
      </c>
      <c r="AL69" s="0" t="n">
        <v>0</v>
      </c>
      <c r="AM69" s="0" t="n">
        <v>579</v>
      </c>
      <c r="AN69" s="0" t="n">
        <v>43</v>
      </c>
      <c r="AO69" s="0" t="n">
        <f aca="false">IFERROR(AL69+AM69+AN69,"")</f>
        <v>622</v>
      </c>
      <c r="AP69" s="0" t="n">
        <f aca="false">IFERROR(AO69/AK69,"")</f>
        <v>51.8333333333333</v>
      </c>
    </row>
    <row r="70" customFormat="false" ht="15" hidden="false" customHeight="false" outlineLevel="0" collapsed="false">
      <c r="A70" s="0" t="s">
        <v>608</v>
      </c>
      <c r="B70" s="0" t="s">
        <v>47</v>
      </c>
      <c r="C70" s="0" t="n">
        <v>69.13</v>
      </c>
      <c r="D70" s="0" t="n">
        <v>183</v>
      </c>
      <c r="E70" s="0" t="n">
        <v>4.63</v>
      </c>
      <c r="F70" s="0" t="n">
        <v>0.605977725913674</v>
      </c>
      <c r="G70" s="0" t="n">
        <v>18</v>
      </c>
      <c r="H70" s="0" t="n">
        <v>-0.459350894399201</v>
      </c>
      <c r="I70" s="0" t="n">
        <v>35.5</v>
      </c>
      <c r="J70" s="0" t="n">
        <v>0.450910510019217</v>
      </c>
      <c r="K70" s="0" t="n">
        <v>121</v>
      </c>
      <c r="L70" s="0" t="n">
        <v>0.618285713408343</v>
      </c>
      <c r="M70" s="0" t="n">
        <v>4.14</v>
      </c>
      <c r="N70" s="0" t="n">
        <v>0.892125794326633</v>
      </c>
      <c r="O70" s="0" t="n">
        <v>6.92</v>
      </c>
      <c r="P70" s="0" t="n">
        <v>0.895244093812193</v>
      </c>
      <c r="Q70" s="0" t="n">
        <v>3.00319294308086</v>
      </c>
      <c r="R70" s="0" t="n">
        <v>0.500532157180143</v>
      </c>
      <c r="V70" s="12"/>
      <c r="AA70" s="0" t="n">
        <f aca="false">IFERROR(X70+Y70+Z70,"")</f>
        <v>0</v>
      </c>
      <c r="AB70" s="0" t="str">
        <f aca="false">IFERROR(AA70/W70,"")</f>
        <v/>
      </c>
      <c r="AC70" s="12"/>
      <c r="AH70" s="0" t="n">
        <f aca="false">IFERROR(AE70+AF70+AG70,"")</f>
        <v>0</v>
      </c>
      <c r="AI70" s="0" t="str">
        <f aca="false">IFERROR(AH70/AD70,"")</f>
        <v/>
      </c>
      <c r="AJ70" s="12"/>
      <c r="AO70" s="0" t="n">
        <f aca="false">IFERROR(AL70+AM70+AN70,"")</f>
        <v>0</v>
      </c>
      <c r="AP70" s="0" t="str">
        <f aca="false">IFERROR(AO70/AK70,"")</f>
        <v/>
      </c>
    </row>
    <row r="71" customFormat="false" ht="15" hidden="false" customHeight="false" outlineLevel="0" collapsed="false">
      <c r="A71" s="0" t="s">
        <v>629</v>
      </c>
      <c r="B71" s="0" t="s">
        <v>47</v>
      </c>
      <c r="C71" s="0" t="n">
        <v>73.5</v>
      </c>
      <c r="D71" s="0" t="n">
        <v>202</v>
      </c>
      <c r="E71" s="0" t="n">
        <v>4.69</v>
      </c>
      <c r="F71" s="0" t="n">
        <v>0.405408273235302</v>
      </c>
      <c r="G71" s="0" t="n">
        <v>12</v>
      </c>
      <c r="H71" s="0" t="n">
        <v>-1.44085741597714</v>
      </c>
      <c r="I71" s="0" t="n">
        <v>33.5</v>
      </c>
      <c r="J71" s="0" t="n">
        <v>-0.0236345693843577</v>
      </c>
      <c r="K71" s="0" t="n">
        <v>108</v>
      </c>
      <c r="L71" s="0" t="n">
        <v>-0.749950027545367</v>
      </c>
      <c r="M71" s="0" t="n">
        <v>4.41</v>
      </c>
      <c r="N71" s="0" t="n">
        <v>-0.169414468981263</v>
      </c>
      <c r="O71" s="0" t="n">
        <v>7.18</v>
      </c>
      <c r="P71" s="0" t="n">
        <v>0.237472434831873</v>
      </c>
      <c r="Q71" s="0" t="n">
        <v>-1.74097577382096</v>
      </c>
      <c r="R71" s="0" t="n">
        <v>-0.290162628970159</v>
      </c>
      <c r="V71" s="12"/>
      <c r="W71" s="0" t="n">
        <v>7</v>
      </c>
      <c r="X71" s="0" t="n">
        <v>0</v>
      </c>
      <c r="Y71" s="0" t="n">
        <v>8</v>
      </c>
      <c r="Z71" s="0" t="n">
        <v>46</v>
      </c>
      <c r="AA71" s="0" t="n">
        <f aca="false">IFERROR(X71+Y71+Z71,"")</f>
        <v>54</v>
      </c>
      <c r="AB71" s="0" t="n">
        <f aca="false">IFERROR(AA71/W71,"")</f>
        <v>7.71428571428571</v>
      </c>
      <c r="AC71" s="12"/>
      <c r="AD71" s="0" t="n">
        <v>16</v>
      </c>
      <c r="AE71" s="0" t="n">
        <v>0</v>
      </c>
      <c r="AF71" s="0" t="n">
        <v>859</v>
      </c>
      <c r="AG71" s="0" t="n">
        <v>117</v>
      </c>
      <c r="AH71" s="0" t="n">
        <f aca="false">IFERROR(AE71+AF71+AG71,"")</f>
        <v>976</v>
      </c>
      <c r="AI71" s="0" t="n">
        <f aca="false">IFERROR(AH71/AD71,"")</f>
        <v>61</v>
      </c>
      <c r="AJ71" s="12"/>
      <c r="AK71" s="0" t="n">
        <v>5</v>
      </c>
      <c r="AL71" s="0" t="n">
        <v>0</v>
      </c>
      <c r="AM71" s="0" t="n">
        <v>2</v>
      </c>
      <c r="AN71" s="0" t="n">
        <v>51</v>
      </c>
      <c r="AO71" s="0" t="n">
        <f aca="false">IFERROR(AL71+AM71+AN71,"")</f>
        <v>53</v>
      </c>
      <c r="AP71" s="0" t="n">
        <f aca="false">IFERROR(AO71/AK71,"")</f>
        <v>10.6</v>
      </c>
    </row>
    <row r="72" customFormat="false" ht="15" hidden="false" customHeight="false" outlineLevel="0" collapsed="false">
      <c r="A72" s="0" t="s">
        <v>647</v>
      </c>
      <c r="B72" s="0" t="s">
        <v>47</v>
      </c>
      <c r="C72" s="0" t="n">
        <v>70</v>
      </c>
      <c r="D72" s="0" t="n">
        <v>191</v>
      </c>
      <c r="E72" s="0" t="n">
        <v>4.49</v>
      </c>
      <c r="F72" s="0" t="n">
        <v>1.07397311549653</v>
      </c>
      <c r="Q72" s="0" t="n">
        <v>1.07397311549653</v>
      </c>
      <c r="R72" s="0" t="n">
        <v>1.07397311549653</v>
      </c>
      <c r="V72" s="12"/>
      <c r="AA72" s="0" t="n">
        <f aca="false">IFERROR(X72+Y72+Z72,"")</f>
        <v>0</v>
      </c>
      <c r="AB72" s="0" t="str">
        <f aca="false">IFERROR(AA72/W72,"")</f>
        <v/>
      </c>
      <c r="AC72" s="12"/>
      <c r="AH72" s="0" t="n">
        <f aca="false">IFERROR(AE72+AF72+AG72,"")</f>
        <v>0</v>
      </c>
      <c r="AI72" s="0" t="str">
        <f aca="false">IFERROR(AH72/AD72,"")</f>
        <v/>
      </c>
      <c r="AJ72" s="12"/>
      <c r="AO72" s="0" t="n">
        <f aca="false">IFERROR(AL72+AM72+AN72,"")</f>
        <v>0</v>
      </c>
      <c r="AP72" s="0" t="str">
        <f aca="false">IFERROR(AO72/AK72,"")</f>
        <v/>
      </c>
    </row>
    <row r="73" customFormat="false" ht="15" hidden="false" customHeight="false" outlineLevel="0" collapsed="false">
      <c r="A73" s="0" t="s">
        <v>649</v>
      </c>
      <c r="B73" s="0" t="s">
        <v>47</v>
      </c>
      <c r="C73" s="0" t="n">
        <v>70.38</v>
      </c>
      <c r="D73" s="0" t="n">
        <v>182</v>
      </c>
      <c r="E73" s="0" t="n">
        <v>4.5</v>
      </c>
      <c r="F73" s="0" t="n">
        <v>1.04054487338347</v>
      </c>
      <c r="G73" s="0" t="n">
        <v>9</v>
      </c>
      <c r="H73" s="0" t="n">
        <v>-1.93161067676611</v>
      </c>
      <c r="I73" s="0" t="n">
        <v>33.5</v>
      </c>
      <c r="J73" s="0" t="n">
        <v>-0.0236345693843577</v>
      </c>
      <c r="K73" s="0" t="n">
        <v>115</v>
      </c>
      <c r="L73" s="0" t="n">
        <v>-0.0132077054933691</v>
      </c>
      <c r="M73" s="0" t="n">
        <v>4.26</v>
      </c>
      <c r="N73" s="0" t="n">
        <v>0.420330121745346</v>
      </c>
      <c r="O73" s="0" t="n">
        <v>7.2</v>
      </c>
      <c r="P73" s="0" t="n">
        <v>0.186874614910308</v>
      </c>
      <c r="Q73" s="0" t="n">
        <v>-0.320703341604714</v>
      </c>
      <c r="R73" s="0" t="n">
        <v>-0.053450556934119</v>
      </c>
      <c r="S73" s="0" t="n">
        <v>5</v>
      </c>
      <c r="T73" s="0" t="n">
        <v>164</v>
      </c>
      <c r="U73" s="0" t="n">
        <v>159</v>
      </c>
      <c r="V73" s="12"/>
      <c r="W73" s="0" t="n">
        <v>6</v>
      </c>
      <c r="X73" s="0" t="n">
        <v>0</v>
      </c>
      <c r="Y73" s="0" t="n">
        <v>3</v>
      </c>
      <c r="Z73" s="0" t="n">
        <v>38</v>
      </c>
      <c r="AA73" s="0" t="n">
        <f aca="false">IFERROR(X73+Y73+Z73,"")</f>
        <v>41</v>
      </c>
      <c r="AB73" s="0" t="n">
        <f aca="false">IFERROR(AA73/W73,"")</f>
        <v>6.83333333333333</v>
      </c>
      <c r="AC73" s="12"/>
      <c r="AD73" s="0" t="n">
        <v>6</v>
      </c>
      <c r="AE73" s="0" t="n">
        <v>0</v>
      </c>
      <c r="AF73" s="0" t="n">
        <v>77</v>
      </c>
      <c r="AG73" s="0" t="n">
        <v>36</v>
      </c>
      <c r="AH73" s="0" t="n">
        <f aca="false">IFERROR(AE73+AF73+AG73,"")</f>
        <v>113</v>
      </c>
      <c r="AI73" s="0" t="n">
        <f aca="false">IFERROR(AH73/AD73,"")</f>
        <v>18.8333333333333</v>
      </c>
      <c r="AJ73" s="12"/>
      <c r="AK73" s="0" t="n">
        <v>3</v>
      </c>
      <c r="AL73" s="0" t="n">
        <v>0</v>
      </c>
      <c r="AM73" s="0" t="n">
        <v>8</v>
      </c>
      <c r="AN73" s="0" t="n">
        <v>57</v>
      </c>
      <c r="AO73" s="0" t="n">
        <f aca="false">IFERROR(AL73+AM73+AN73,"")</f>
        <v>65</v>
      </c>
      <c r="AP73" s="0" t="n">
        <f aca="false">IFERROR(AO73/AK73,"")</f>
        <v>21.6666666666667</v>
      </c>
    </row>
    <row r="74" customFormat="false" ht="15" hidden="false" customHeight="false" outlineLevel="0" collapsed="false">
      <c r="A74" s="0" t="s">
        <v>668</v>
      </c>
      <c r="B74" s="0" t="s">
        <v>47</v>
      </c>
      <c r="C74" s="0" t="n">
        <v>71.63</v>
      </c>
      <c r="D74" s="0" t="n">
        <v>197</v>
      </c>
      <c r="E74" s="0" t="n">
        <v>4.53</v>
      </c>
      <c r="F74" s="0" t="n">
        <v>0.940260147044288</v>
      </c>
      <c r="G74" s="0" t="n">
        <v>17</v>
      </c>
      <c r="H74" s="0" t="n">
        <v>-0.622935314662191</v>
      </c>
      <c r="I74" s="0" t="n">
        <v>37.5</v>
      </c>
      <c r="J74" s="0" t="n">
        <v>0.925455589422792</v>
      </c>
      <c r="K74" s="0" t="n">
        <v>121</v>
      </c>
      <c r="L74" s="0" t="n">
        <v>0.618285713408343</v>
      </c>
      <c r="M74" s="0" t="n">
        <v>4.08</v>
      </c>
      <c r="N74" s="0" t="n">
        <v>1.12802363061728</v>
      </c>
      <c r="O74" s="0" t="n">
        <v>7.08</v>
      </c>
      <c r="P74" s="0" t="n">
        <v>0.490461534439687</v>
      </c>
      <c r="Q74" s="0" t="n">
        <v>3.47955130027019</v>
      </c>
      <c r="R74" s="0" t="n">
        <v>0.579925216711699</v>
      </c>
      <c r="S74" s="0" t="n">
        <v>1</v>
      </c>
      <c r="T74" s="0" t="n">
        <v>18</v>
      </c>
      <c r="U74" s="0" t="n">
        <v>18</v>
      </c>
      <c r="V74" s="12"/>
      <c r="X74" s="0" t="n">
        <v>0</v>
      </c>
      <c r="Y74" s="0" t="n">
        <v>1036</v>
      </c>
      <c r="Z74" s="0" t="n">
        <v>5</v>
      </c>
      <c r="AA74" s="0" t="n">
        <f aca="false">IFERROR(X74+Y74+Z74,"")</f>
        <v>1041</v>
      </c>
      <c r="AB74" s="0" t="str">
        <f aca="false">IFERROR(AA74/W74,"")</f>
        <v/>
      </c>
      <c r="AC74" s="12"/>
      <c r="AD74" s="0" t="n">
        <v>15</v>
      </c>
      <c r="AE74" s="0" t="n">
        <v>0</v>
      </c>
      <c r="AF74" s="0" t="n">
        <v>1007</v>
      </c>
      <c r="AG74" s="0" t="n">
        <v>6</v>
      </c>
      <c r="AH74" s="0" t="n">
        <f aca="false">IFERROR(AE74+AF74+AG74,"")</f>
        <v>1013</v>
      </c>
      <c r="AI74" s="0" t="n">
        <f aca="false">IFERROR(AH74/AD74,"")</f>
        <v>67.5333333333333</v>
      </c>
      <c r="AJ74" s="12"/>
      <c r="AK74" s="0" t="n">
        <v>14</v>
      </c>
      <c r="AL74" s="0" t="n">
        <v>0</v>
      </c>
      <c r="AM74" s="0" t="n">
        <v>967</v>
      </c>
      <c r="AN74" s="0" t="n">
        <v>1</v>
      </c>
      <c r="AO74" s="0" t="n">
        <f aca="false">IFERROR(AL74+AM74+AN74,"")</f>
        <v>968</v>
      </c>
      <c r="AP74" s="0" t="n">
        <f aca="false">IFERROR(AO74/AK74,"")</f>
        <v>69.1428571428571</v>
      </c>
    </row>
    <row r="75" customFormat="false" ht="15" hidden="false" customHeight="false" outlineLevel="0" collapsed="false">
      <c r="A75" s="0" t="s">
        <v>706</v>
      </c>
      <c r="B75" s="0" t="s">
        <v>47</v>
      </c>
      <c r="C75" s="0" t="n">
        <v>67</v>
      </c>
      <c r="D75" s="0" t="n">
        <v>174</v>
      </c>
      <c r="E75" s="0" t="n">
        <v>4.53</v>
      </c>
      <c r="F75" s="0" t="n">
        <v>0.940260147044288</v>
      </c>
      <c r="Q75" s="0" t="n">
        <v>0.940260147044288</v>
      </c>
      <c r="R75" s="0" t="n">
        <v>0.940260147044288</v>
      </c>
      <c r="V75" s="12"/>
      <c r="AA75" s="0" t="n">
        <f aca="false">IFERROR(X75+Y75+Z75,"")</f>
        <v>0</v>
      </c>
      <c r="AB75" s="0" t="str">
        <f aca="false">IFERROR(AA75/W75,"")</f>
        <v/>
      </c>
      <c r="AC75" s="12"/>
      <c r="AH75" s="0" t="n">
        <f aca="false">IFERROR(AE75+AF75+AG75,"")</f>
        <v>0</v>
      </c>
      <c r="AI75" s="0" t="str">
        <f aca="false">IFERROR(AH75/AD75,"")</f>
        <v/>
      </c>
      <c r="AJ75" s="12"/>
      <c r="AO75" s="0" t="n">
        <f aca="false">IFERROR(AL75+AM75+AN75,"")</f>
        <v>0</v>
      </c>
      <c r="AP75" s="0" t="str">
        <f aca="false">IFERROR(AO75/AK75,"")</f>
        <v/>
      </c>
    </row>
    <row r="76" customFormat="false" ht="15" hidden="false" customHeight="false" outlineLevel="0" collapsed="false">
      <c r="A76" s="0" t="s">
        <v>739</v>
      </c>
      <c r="B76" s="0" t="s">
        <v>47</v>
      </c>
      <c r="C76" s="0" t="n">
        <v>73.5</v>
      </c>
      <c r="D76" s="0" t="n">
        <v>207</v>
      </c>
      <c r="E76" s="0" t="n">
        <v>4.54</v>
      </c>
      <c r="F76" s="0" t="n">
        <v>0.906831904931227</v>
      </c>
      <c r="G76" s="0" t="n">
        <v>12</v>
      </c>
      <c r="H76" s="0" t="n">
        <v>-1.44085741597714</v>
      </c>
      <c r="I76" s="0" t="n">
        <v>37.5</v>
      </c>
      <c r="J76" s="0" t="n">
        <v>0.925455589422792</v>
      </c>
      <c r="K76" s="0" t="n">
        <v>124</v>
      </c>
      <c r="L76" s="0" t="n">
        <v>0.9340324228592</v>
      </c>
      <c r="M76" s="0" t="n">
        <v>4.15</v>
      </c>
      <c r="N76" s="0" t="n">
        <v>0.85280948827819</v>
      </c>
      <c r="O76" s="0" t="n">
        <v>6.96</v>
      </c>
      <c r="P76" s="0" t="n">
        <v>0.794048453969066</v>
      </c>
      <c r="Q76" s="0" t="n">
        <v>2.97232044348333</v>
      </c>
      <c r="R76" s="0" t="n">
        <v>0.495386740580555</v>
      </c>
      <c r="V76" s="12"/>
      <c r="W76" s="0" t="n">
        <v>13</v>
      </c>
      <c r="X76" s="0" t="n">
        <v>0</v>
      </c>
      <c r="Y76" s="0" t="n">
        <v>141</v>
      </c>
      <c r="Z76" s="0" t="n">
        <v>186</v>
      </c>
      <c r="AA76" s="0" t="n">
        <f aca="false">IFERROR(X76+Y76+Z76,"")</f>
        <v>327</v>
      </c>
      <c r="AB76" s="0" t="n">
        <f aca="false">IFERROR(AA76/W76,"")</f>
        <v>25.1538461538462</v>
      </c>
      <c r="AC76" s="12"/>
      <c r="AD76" s="0" t="n">
        <v>8</v>
      </c>
      <c r="AE76" s="0" t="n">
        <v>0</v>
      </c>
      <c r="AF76" s="0" t="n">
        <v>0</v>
      </c>
      <c r="AG76" s="0" t="n">
        <v>106</v>
      </c>
      <c r="AH76" s="0" t="n">
        <f aca="false">IFERROR(AE76+AF76+AG76,"")</f>
        <v>106</v>
      </c>
      <c r="AI76" s="0" t="n">
        <f aca="false">IFERROR(AH76/AD76,"")</f>
        <v>13.25</v>
      </c>
      <c r="AJ76" s="12"/>
      <c r="AO76" s="0" t="n">
        <f aca="false">IFERROR(AL76+AM76+AN76,"")</f>
        <v>0</v>
      </c>
      <c r="AP76" s="0" t="str">
        <f aca="false">IFERROR(AO76/AK76,"")</f>
        <v/>
      </c>
    </row>
    <row r="77" customFormat="false" ht="15" hidden="false" customHeight="false" outlineLevel="0" collapsed="false">
      <c r="A77" s="0" t="s">
        <v>745</v>
      </c>
      <c r="B77" s="0" t="s">
        <v>47</v>
      </c>
      <c r="C77" s="0" t="n">
        <v>69</v>
      </c>
      <c r="D77" s="0" t="n">
        <v>182</v>
      </c>
      <c r="E77" s="0" t="n">
        <v>4.48</v>
      </c>
      <c r="F77" s="0" t="n">
        <v>1.1074013576096</v>
      </c>
      <c r="Q77" s="0" t="n">
        <v>1.1074013576096</v>
      </c>
      <c r="R77" s="0" t="n">
        <v>1.1074013576096</v>
      </c>
      <c r="V77" s="12"/>
      <c r="AA77" s="0" t="n">
        <f aca="false">IFERROR(X77+Y77+Z77,"")</f>
        <v>0</v>
      </c>
      <c r="AB77" s="0" t="str">
        <f aca="false">IFERROR(AA77/W77,"")</f>
        <v/>
      </c>
      <c r="AC77" s="12"/>
      <c r="AH77" s="0" t="n">
        <f aca="false">IFERROR(AE77+AF77+AG77,"")</f>
        <v>0</v>
      </c>
      <c r="AI77" s="0" t="str">
        <f aca="false">IFERROR(AH77/AD77,"")</f>
        <v/>
      </c>
      <c r="AJ77" s="12"/>
      <c r="AO77" s="0" t="n">
        <f aca="false">IFERROR(AL77+AM77+AN77,"")</f>
        <v>0</v>
      </c>
      <c r="AP77" s="0" t="str">
        <f aca="false">IFERROR(AO77/AK77,"")</f>
        <v/>
      </c>
    </row>
    <row r="78" customFormat="false" ht="15" hidden="false" customHeight="false" outlineLevel="0" collapsed="false">
      <c r="A78" s="0" t="s">
        <v>752</v>
      </c>
      <c r="B78" s="0" t="s">
        <v>47</v>
      </c>
      <c r="C78" s="0" t="n">
        <v>72</v>
      </c>
      <c r="D78" s="0" t="n">
        <v>194</v>
      </c>
      <c r="E78" s="0" t="n">
        <v>4.57</v>
      </c>
      <c r="F78" s="0" t="n">
        <v>0.806547178592042</v>
      </c>
      <c r="G78" s="0" t="n">
        <v>12</v>
      </c>
      <c r="H78" s="0" t="n">
        <v>-1.44085741597714</v>
      </c>
      <c r="I78" s="0" t="n">
        <v>40</v>
      </c>
      <c r="J78" s="0" t="n">
        <v>1.51863693867726</v>
      </c>
      <c r="K78" s="0" t="n">
        <v>132</v>
      </c>
      <c r="L78" s="0" t="n">
        <v>1.77602364806148</v>
      </c>
      <c r="M78" s="0" t="n">
        <v>4.28</v>
      </c>
      <c r="N78" s="0" t="n">
        <v>0.341697509648463</v>
      </c>
      <c r="O78" s="0" t="n">
        <v>7.08</v>
      </c>
      <c r="P78" s="0" t="n">
        <v>0.490461534439687</v>
      </c>
      <c r="Q78" s="0" t="n">
        <v>3.49250939344179</v>
      </c>
      <c r="R78" s="0" t="n">
        <v>0.582084898906965</v>
      </c>
      <c r="S78" s="0" t="n">
        <v>3</v>
      </c>
      <c r="T78" s="0" t="n">
        <v>78</v>
      </c>
      <c r="U78" s="0" t="n">
        <v>77</v>
      </c>
      <c r="V78" s="12"/>
      <c r="AA78" s="0" t="n">
        <f aca="false">IFERROR(X78+Y78+Z78,"")</f>
        <v>0</v>
      </c>
      <c r="AB78" s="0" t="str">
        <f aca="false">IFERROR(AA78/W78,"")</f>
        <v/>
      </c>
      <c r="AC78" s="12"/>
      <c r="AD78" s="0" t="n">
        <v>2</v>
      </c>
      <c r="AE78" s="0" t="n">
        <v>0</v>
      </c>
      <c r="AF78" s="0" t="n">
        <v>82</v>
      </c>
      <c r="AG78" s="0" t="n">
        <v>0</v>
      </c>
      <c r="AH78" s="0" t="n">
        <f aca="false">IFERROR(AE78+AF78+AG78,"")</f>
        <v>82</v>
      </c>
      <c r="AI78" s="0" t="n">
        <f aca="false">IFERROR(AH78/AD78,"")</f>
        <v>41</v>
      </c>
      <c r="AJ78" s="12"/>
      <c r="AK78" s="0" t="n">
        <v>16</v>
      </c>
      <c r="AL78" s="0" t="n">
        <v>0</v>
      </c>
      <c r="AM78" s="0" t="n">
        <v>632</v>
      </c>
      <c r="AN78" s="0" t="n">
        <v>87</v>
      </c>
      <c r="AO78" s="0" t="n">
        <f aca="false">IFERROR(AL78+AM78+AN78,"")</f>
        <v>719</v>
      </c>
      <c r="AP78" s="0" t="n">
        <f aca="false">IFERROR(AO78/AK78,"")</f>
        <v>44.9375</v>
      </c>
    </row>
    <row r="79" customFormat="false" ht="15" hidden="false" customHeight="false" outlineLevel="0" collapsed="false">
      <c r="A79" s="0" t="s">
        <v>760</v>
      </c>
      <c r="B79" s="0" t="s">
        <v>47</v>
      </c>
      <c r="C79" s="0" t="n">
        <v>69.13</v>
      </c>
      <c r="D79" s="0" t="n">
        <v>196</v>
      </c>
      <c r="E79" s="0" t="n">
        <v>4.56</v>
      </c>
      <c r="F79" s="0" t="n">
        <v>0.839975420705105</v>
      </c>
      <c r="G79" s="0" t="n">
        <v>17</v>
      </c>
      <c r="H79" s="0" t="n">
        <v>-0.622935314662191</v>
      </c>
      <c r="I79" s="0" t="n">
        <v>35.5</v>
      </c>
      <c r="J79" s="0" t="n">
        <v>0.450910510019217</v>
      </c>
      <c r="K79" s="0" t="n">
        <v>113</v>
      </c>
      <c r="L79" s="0" t="n">
        <v>-0.22370551179394</v>
      </c>
      <c r="M79" s="0" t="n">
        <v>4.15</v>
      </c>
      <c r="N79" s="0" t="n">
        <v>0.85280948827819</v>
      </c>
      <c r="O79" s="0" t="n">
        <v>7.22</v>
      </c>
      <c r="P79" s="0" t="n">
        <v>0.136276794988746</v>
      </c>
      <c r="Q79" s="0" t="n">
        <v>1.43333138753513</v>
      </c>
      <c r="R79" s="0" t="n">
        <v>0.238888564589188</v>
      </c>
      <c r="S79" s="0" t="n">
        <v>6</v>
      </c>
      <c r="T79" s="0" t="n">
        <v>200</v>
      </c>
      <c r="U79" s="0" t="n">
        <v>193</v>
      </c>
      <c r="V79" s="12"/>
      <c r="W79" s="0" t="n">
        <v>16</v>
      </c>
      <c r="X79" s="0" t="n">
        <v>0</v>
      </c>
      <c r="Y79" s="0" t="n">
        <v>471</v>
      </c>
      <c r="Z79" s="0" t="n">
        <v>112</v>
      </c>
      <c r="AA79" s="0" t="n">
        <f aca="false">IFERROR(X79+Y79+Z79,"")</f>
        <v>583</v>
      </c>
      <c r="AB79" s="0" t="n">
        <f aca="false">IFERROR(AA79/W79,"")</f>
        <v>36.4375</v>
      </c>
      <c r="AC79" s="12"/>
      <c r="AD79" s="0" t="n">
        <v>12</v>
      </c>
      <c r="AE79" s="0" t="n">
        <v>0</v>
      </c>
      <c r="AF79" s="0" t="n">
        <v>421</v>
      </c>
      <c r="AG79" s="0" t="n">
        <v>84</v>
      </c>
      <c r="AH79" s="0" t="n">
        <f aca="false">IFERROR(AE79+AF79+AG79,"")</f>
        <v>505</v>
      </c>
      <c r="AI79" s="0" t="n">
        <f aca="false">IFERROR(AH79/AD79,"")</f>
        <v>42.0833333333333</v>
      </c>
      <c r="AJ79" s="12"/>
      <c r="AK79" s="0" t="n">
        <v>16</v>
      </c>
      <c r="AL79" s="0" t="n">
        <v>0</v>
      </c>
      <c r="AM79" s="0" t="n">
        <v>789</v>
      </c>
      <c r="AN79" s="0" t="n">
        <v>123</v>
      </c>
      <c r="AO79" s="0" t="n">
        <f aca="false">IFERROR(AL79+AM79+AN79,"")</f>
        <v>912</v>
      </c>
      <c r="AP79" s="0" t="n">
        <f aca="false">IFERROR(AO79/AK79,"")</f>
        <v>57</v>
      </c>
    </row>
    <row r="80" customFormat="false" ht="15" hidden="false" customHeight="false" outlineLevel="0" collapsed="false">
      <c r="A80" s="0" t="s">
        <v>768</v>
      </c>
      <c r="B80" s="0" t="s">
        <v>47</v>
      </c>
      <c r="C80" s="0" t="n">
        <v>71.13</v>
      </c>
      <c r="D80" s="0" t="n">
        <v>195</v>
      </c>
      <c r="E80" s="0" t="n">
        <v>4.57</v>
      </c>
      <c r="F80" s="0" t="n">
        <v>0.806547178592042</v>
      </c>
      <c r="G80" s="0" t="n">
        <v>14</v>
      </c>
      <c r="H80" s="0" t="n">
        <v>-1.11368857545116</v>
      </c>
      <c r="I80" s="0" t="n">
        <v>36.5</v>
      </c>
      <c r="J80" s="0" t="n">
        <v>0.688183049721004</v>
      </c>
      <c r="K80" s="0" t="n">
        <v>122</v>
      </c>
      <c r="L80" s="0" t="n">
        <v>0.723534616558629</v>
      </c>
      <c r="M80" s="0" t="n">
        <v>4.28</v>
      </c>
      <c r="N80" s="0" t="n">
        <v>0.341697509648463</v>
      </c>
      <c r="O80" s="0" t="n">
        <v>7.1</v>
      </c>
      <c r="P80" s="0" t="n">
        <v>0.439863714518125</v>
      </c>
      <c r="Q80" s="0" t="n">
        <v>1.8861374935871</v>
      </c>
      <c r="R80" s="0" t="n">
        <v>0.314356248931183</v>
      </c>
      <c r="S80" s="0" t="n">
        <v>2</v>
      </c>
      <c r="T80" s="0" t="n">
        <v>62</v>
      </c>
      <c r="U80" s="0" t="n">
        <v>61</v>
      </c>
      <c r="V80" s="12"/>
      <c r="W80" s="0" t="n">
        <v>14</v>
      </c>
      <c r="X80" s="0" t="n">
        <v>0</v>
      </c>
      <c r="Y80" s="0" t="n">
        <v>322</v>
      </c>
      <c r="Z80" s="0" t="n">
        <v>203</v>
      </c>
      <c r="AA80" s="0" t="n">
        <f aca="false">IFERROR(X80+Y80+Z80,"")</f>
        <v>525</v>
      </c>
      <c r="AB80" s="0" t="n">
        <f aca="false">IFERROR(AA80/W80,"")</f>
        <v>37.5</v>
      </c>
      <c r="AC80" s="12"/>
      <c r="AD80" s="0" t="n">
        <v>13</v>
      </c>
      <c r="AE80" s="0" t="n">
        <v>0</v>
      </c>
      <c r="AF80" s="0" t="n">
        <v>702</v>
      </c>
      <c r="AG80" s="0" t="n">
        <v>56</v>
      </c>
      <c r="AH80" s="0" t="n">
        <f aca="false">IFERROR(AE80+AF80+AG80,"")</f>
        <v>758</v>
      </c>
      <c r="AI80" s="0" t="n">
        <f aca="false">IFERROR(AH80/AD80,"")</f>
        <v>58.3076923076923</v>
      </c>
      <c r="AJ80" s="12"/>
      <c r="AK80" s="0" t="n">
        <v>6</v>
      </c>
      <c r="AL80" s="0" t="n">
        <v>0</v>
      </c>
      <c r="AM80" s="0" t="n">
        <v>139</v>
      </c>
      <c r="AN80" s="0" t="n">
        <v>63</v>
      </c>
      <c r="AO80" s="0" t="n">
        <f aca="false">IFERROR(AL80+AM80+AN80,"")</f>
        <v>202</v>
      </c>
      <c r="AP80" s="0" t="n">
        <f aca="false">IFERROR(AO80/AK80,"")</f>
        <v>33.6666666666667</v>
      </c>
    </row>
    <row r="81" customFormat="false" ht="15" hidden="false" customHeight="false" outlineLevel="0" collapsed="false">
      <c r="A81" s="0" t="s">
        <v>781</v>
      </c>
      <c r="B81" s="0" t="s">
        <v>47</v>
      </c>
      <c r="C81" s="0" t="n">
        <v>73</v>
      </c>
      <c r="D81" s="0" t="n">
        <v>190</v>
      </c>
      <c r="E81" s="0" t="n">
        <v>4.57</v>
      </c>
      <c r="F81" s="0" t="n">
        <v>0.806547178592042</v>
      </c>
      <c r="Q81" s="0" t="n">
        <v>0.806547178592042</v>
      </c>
      <c r="R81" s="0" t="n">
        <v>0.806547178592042</v>
      </c>
      <c r="S81" s="0" t="n">
        <v>6</v>
      </c>
      <c r="T81" s="0" t="n">
        <v>196</v>
      </c>
      <c r="U81" s="0" t="n">
        <v>190</v>
      </c>
      <c r="V81" s="12"/>
      <c r="W81" s="0" t="n">
        <v>1</v>
      </c>
      <c r="X81" s="0" t="n">
        <v>0</v>
      </c>
      <c r="Y81" s="0" t="n">
        <v>0</v>
      </c>
      <c r="Z81" s="0" t="n">
        <v>1</v>
      </c>
      <c r="AA81" s="0" t="n">
        <f aca="false">IFERROR(X81+Y81+Z81,"")</f>
        <v>1</v>
      </c>
      <c r="AB81" s="0" t="n">
        <f aca="false">IFERROR(AA81/W81,"")</f>
        <v>1</v>
      </c>
      <c r="AC81" s="12"/>
      <c r="AH81" s="0" t="n">
        <f aca="false">IFERROR(AE81+AF81+AG81,"")</f>
        <v>0</v>
      </c>
      <c r="AI81" s="0" t="str">
        <f aca="false">IFERROR(AH81/AD81,"")</f>
        <v/>
      </c>
      <c r="AJ81" s="12"/>
      <c r="AO81" s="0" t="n">
        <f aca="false">IFERROR(AL81+AM81+AN81,"")</f>
        <v>0</v>
      </c>
      <c r="AP81" s="0" t="str">
        <f aca="false">IFERROR(AO81/AK81,"")</f>
        <v/>
      </c>
    </row>
    <row r="82" customFormat="false" ht="15" hidden="false" customHeight="false" outlineLevel="0" collapsed="false">
      <c r="A82" s="0" t="s">
        <v>789</v>
      </c>
      <c r="B82" s="0" t="s">
        <v>47</v>
      </c>
      <c r="C82" s="0" t="n">
        <v>70</v>
      </c>
      <c r="D82" s="0" t="n">
        <v>182</v>
      </c>
      <c r="E82" s="0" t="n">
        <v>4.49</v>
      </c>
      <c r="F82" s="0" t="n">
        <v>1.07397311549653</v>
      </c>
      <c r="Q82" s="0" t="n">
        <v>1.07397311549653</v>
      </c>
      <c r="R82" s="0" t="n">
        <v>1.07397311549653</v>
      </c>
      <c r="V82" s="12"/>
      <c r="AA82" s="0" t="n">
        <f aca="false">IFERROR(X82+Y82+Z82,"")</f>
        <v>0</v>
      </c>
      <c r="AB82" s="0" t="str">
        <f aca="false">IFERROR(AA82/W82,"")</f>
        <v/>
      </c>
      <c r="AC82" s="12"/>
      <c r="AH82" s="0" t="n">
        <f aca="false">IFERROR(AE82+AF82+AG82,"")</f>
        <v>0</v>
      </c>
      <c r="AI82" s="0" t="str">
        <f aca="false">IFERROR(AH82/AD82,"")</f>
        <v/>
      </c>
      <c r="AJ82" s="12"/>
      <c r="AO82" s="0" t="n">
        <f aca="false">IFERROR(AL82+AM82+AN82,"")</f>
        <v>0</v>
      </c>
      <c r="AP82" s="0" t="str">
        <f aca="false">IFERROR(AO82/AK82,"")</f>
        <v/>
      </c>
    </row>
    <row r="83" customFormat="false" ht="15" hidden="false" customHeight="false" outlineLevel="0" collapsed="false">
      <c r="A83" s="0" t="s">
        <v>792</v>
      </c>
      <c r="B83" s="0" t="s">
        <v>47</v>
      </c>
      <c r="C83" s="0" t="n">
        <v>73</v>
      </c>
      <c r="D83" s="0" t="n">
        <v>189</v>
      </c>
      <c r="V83" s="12"/>
      <c r="AA83" s="0" t="n">
        <f aca="false">IFERROR(X83+Y83+Z83,"")</f>
        <v>0</v>
      </c>
      <c r="AB83" s="0" t="str">
        <f aca="false">IFERROR(AA83/W83,"")</f>
        <v/>
      </c>
      <c r="AC83" s="12"/>
      <c r="AH83" s="0" t="n">
        <f aca="false">IFERROR(AE83+AF83+AG83,"")</f>
        <v>0</v>
      </c>
      <c r="AI83" s="0" t="str">
        <f aca="false">IFERROR(AH83/AD83,"")</f>
        <v/>
      </c>
      <c r="AJ83" s="12"/>
      <c r="AO83" s="0" t="n">
        <f aca="false">IFERROR(AL83+AM83+AN83,"")</f>
        <v>0</v>
      </c>
      <c r="AP83" s="0" t="str">
        <f aca="false">IFERROR(AO83/AK83,"")</f>
        <v/>
      </c>
    </row>
    <row r="84" customFormat="false" ht="15" hidden="false" customHeight="false" outlineLevel="0" collapsed="false">
      <c r="A84" s="0" t="s">
        <v>797</v>
      </c>
      <c r="B84" s="0" t="s">
        <v>47</v>
      </c>
      <c r="C84" s="0" t="n">
        <v>70</v>
      </c>
      <c r="D84" s="0" t="n">
        <v>188</v>
      </c>
      <c r="E84" s="0" t="n">
        <v>4.59</v>
      </c>
      <c r="F84" s="0" t="n">
        <v>0.73969069436592</v>
      </c>
      <c r="Q84" s="0" t="n">
        <v>0.73969069436592</v>
      </c>
      <c r="R84" s="0" t="n">
        <v>0.73969069436592</v>
      </c>
      <c r="V84" s="12"/>
      <c r="AA84" s="0" t="n">
        <f aca="false">IFERROR(X84+Y84+Z84,"")</f>
        <v>0</v>
      </c>
      <c r="AB84" s="0" t="str">
        <f aca="false">IFERROR(AA84/W84,"")</f>
        <v/>
      </c>
      <c r="AC84" s="12"/>
      <c r="AH84" s="0" t="n">
        <f aca="false">IFERROR(AE84+AF84+AG84,"")</f>
        <v>0</v>
      </c>
      <c r="AI84" s="0" t="str">
        <f aca="false">IFERROR(AH84/AD84,"")</f>
        <v/>
      </c>
      <c r="AJ84" s="12"/>
      <c r="AO84" s="0" t="n">
        <f aca="false">IFERROR(AL84+AM84+AN84,"")</f>
        <v>0</v>
      </c>
      <c r="AP84" s="0" t="str">
        <f aca="false">IFERROR(AO84/AK84,"")</f>
        <v/>
      </c>
    </row>
    <row r="85" customFormat="false" ht="15" hidden="false" customHeight="false" outlineLevel="0" collapsed="false">
      <c r="A85" s="0" t="s">
        <v>803</v>
      </c>
      <c r="B85" s="0" t="s">
        <v>47</v>
      </c>
      <c r="C85" s="0" t="n">
        <v>73</v>
      </c>
      <c r="D85" s="0" t="n">
        <v>198</v>
      </c>
      <c r="E85" s="0" t="n">
        <v>4.56</v>
      </c>
      <c r="F85" s="0" t="n">
        <v>0.839975420705105</v>
      </c>
      <c r="Q85" s="0" t="n">
        <v>0.839975420705105</v>
      </c>
      <c r="R85" s="0" t="n">
        <v>0.839975420705105</v>
      </c>
      <c r="V85" s="12"/>
      <c r="AA85" s="0" t="n">
        <f aca="false">IFERROR(X85+Y85+Z85,"")</f>
        <v>0</v>
      </c>
      <c r="AB85" s="0" t="str">
        <f aca="false">IFERROR(AA85/W85,"")</f>
        <v/>
      </c>
      <c r="AC85" s="12"/>
      <c r="AD85" s="0" t="n">
        <v>1</v>
      </c>
      <c r="AE85" s="0" t="n">
        <v>0</v>
      </c>
      <c r="AF85" s="0" t="n">
        <v>0</v>
      </c>
      <c r="AG85" s="0" t="n">
        <v>19</v>
      </c>
      <c r="AH85" s="0" t="n">
        <f aca="false">IFERROR(AE85+AF85+AG85,"")</f>
        <v>19</v>
      </c>
      <c r="AI85" s="0" t="n">
        <f aca="false">IFERROR(AH85/AD85,"")</f>
        <v>19</v>
      </c>
      <c r="AJ85" s="12"/>
      <c r="AO85" s="0" t="n">
        <f aca="false">IFERROR(AL85+AM85+AN85,"")</f>
        <v>0</v>
      </c>
      <c r="AP85" s="0" t="str">
        <f aca="false">IFERROR(AO85/AK85,"")</f>
        <v/>
      </c>
    </row>
    <row r="86" customFormat="false" ht="15" hidden="false" customHeight="false" outlineLevel="0" collapsed="false">
      <c r="A86" s="0" t="s">
        <v>804</v>
      </c>
      <c r="B86" s="0" t="s">
        <v>47</v>
      </c>
      <c r="C86" s="0" t="n">
        <v>70.63</v>
      </c>
      <c r="D86" s="0" t="n">
        <v>193</v>
      </c>
      <c r="E86" s="0" t="n">
        <v>4.38</v>
      </c>
      <c r="F86" s="0" t="n">
        <v>1.44168377874021</v>
      </c>
      <c r="G86" s="0" t="n">
        <v>12</v>
      </c>
      <c r="H86" s="0" t="n">
        <v>-1.44085741597714</v>
      </c>
      <c r="I86" s="0" t="n">
        <v>41.5</v>
      </c>
      <c r="J86" s="0" t="n">
        <v>1.87454574822994</v>
      </c>
      <c r="K86" s="0" t="n">
        <v>129</v>
      </c>
      <c r="L86" s="0" t="n">
        <v>1.46027693861063</v>
      </c>
      <c r="M86" s="0" t="n">
        <v>4.14</v>
      </c>
      <c r="N86" s="0" t="n">
        <v>0.892125794326633</v>
      </c>
      <c r="O86" s="0" t="n">
        <v>6.94</v>
      </c>
      <c r="P86" s="0" t="n">
        <v>0.844646273890628</v>
      </c>
      <c r="Q86" s="0" t="n">
        <v>5.0724211178209</v>
      </c>
      <c r="R86" s="0" t="n">
        <v>0.845403519636816</v>
      </c>
      <c r="S86" s="0" t="n">
        <v>2</v>
      </c>
      <c r="T86" s="0" t="n">
        <v>50</v>
      </c>
      <c r="U86" s="0" t="n">
        <v>49</v>
      </c>
      <c r="V86" s="12"/>
      <c r="W86" s="0" t="n">
        <v>15</v>
      </c>
      <c r="X86" s="0" t="n">
        <v>0</v>
      </c>
      <c r="Y86" s="0" t="n">
        <v>914</v>
      </c>
      <c r="Z86" s="0" t="n">
        <v>67</v>
      </c>
      <c r="AA86" s="0" t="n">
        <f aca="false">IFERROR(X86+Y86+Z86,"")</f>
        <v>981</v>
      </c>
      <c r="AB86" s="0" t="n">
        <f aca="false">IFERROR(AA86/W86,"")</f>
        <v>65.4</v>
      </c>
      <c r="AC86" s="12"/>
      <c r="AD86" s="0" t="n">
        <v>14</v>
      </c>
      <c r="AE86" s="0" t="n">
        <v>0</v>
      </c>
      <c r="AF86" s="0" t="n">
        <v>821</v>
      </c>
      <c r="AG86" s="0" t="n">
        <v>92</v>
      </c>
      <c r="AH86" s="0" t="n">
        <f aca="false">IFERROR(AE86+AF86+AG86,"")</f>
        <v>913</v>
      </c>
      <c r="AI86" s="0" t="n">
        <f aca="false">IFERROR(AH86/AD86,"")</f>
        <v>65.2142857142857</v>
      </c>
      <c r="AJ86" s="12"/>
      <c r="AK86" s="0" t="n">
        <v>8</v>
      </c>
      <c r="AL86" s="0" t="n">
        <v>0</v>
      </c>
      <c r="AM86" s="0" t="n">
        <v>379</v>
      </c>
      <c r="AN86" s="0" t="n">
        <v>9</v>
      </c>
      <c r="AO86" s="0" t="n">
        <f aca="false">IFERROR(AL86+AM86+AN86,"")</f>
        <v>388</v>
      </c>
      <c r="AP86" s="0" t="n">
        <f aca="false">IFERROR(AO86/AK86,"")</f>
        <v>48.5</v>
      </c>
    </row>
    <row r="87" customFormat="false" ht="15" hidden="false" customHeight="false" outlineLevel="0" collapsed="false">
      <c r="A87" s="0" t="s">
        <v>820</v>
      </c>
      <c r="B87" s="0" t="s">
        <v>47</v>
      </c>
      <c r="C87" s="0" t="n">
        <v>73</v>
      </c>
      <c r="D87" s="0" t="n">
        <v>200</v>
      </c>
      <c r="E87" s="0" t="n">
        <v>4.52</v>
      </c>
      <c r="F87" s="0" t="n">
        <v>0.973688389157352</v>
      </c>
      <c r="Q87" s="0" t="n">
        <v>0.973688389157352</v>
      </c>
      <c r="R87" s="0" t="n">
        <v>0.973688389157352</v>
      </c>
      <c r="V87" s="12"/>
      <c r="AA87" s="0" t="n">
        <f aca="false">IFERROR(X87+Y87+Z87,"")</f>
        <v>0</v>
      </c>
      <c r="AB87" s="0" t="str">
        <f aca="false">IFERROR(AA87/W87,"")</f>
        <v/>
      </c>
      <c r="AC87" s="12"/>
      <c r="AH87" s="0" t="n">
        <f aca="false">IFERROR(AE87+AF87+AG87,"")</f>
        <v>0</v>
      </c>
      <c r="AI87" s="0" t="str">
        <f aca="false">IFERROR(AH87/AD87,"")</f>
        <v/>
      </c>
      <c r="AJ87" s="12"/>
      <c r="AO87" s="0" t="n">
        <f aca="false">IFERROR(AL87+AM87+AN87,"")</f>
        <v>0</v>
      </c>
      <c r="AP87" s="0" t="str">
        <f aca="false">IFERROR(AO87/AK87,"")</f>
        <v/>
      </c>
    </row>
    <row r="88" customFormat="false" ht="15" hidden="false" customHeight="false" outlineLevel="0" collapsed="false">
      <c r="A88" s="0" t="s">
        <v>825</v>
      </c>
      <c r="B88" s="0" t="s">
        <v>47</v>
      </c>
      <c r="C88" s="0" t="n">
        <v>68.63</v>
      </c>
      <c r="D88" s="0" t="n">
        <v>176</v>
      </c>
      <c r="E88" s="0" t="n">
        <v>4.46</v>
      </c>
      <c r="F88" s="0" t="n">
        <v>1.17425784183572</v>
      </c>
      <c r="G88" s="0" t="n">
        <v>15</v>
      </c>
      <c r="H88" s="0" t="n">
        <v>-0.950104155188172</v>
      </c>
      <c r="I88" s="0" t="n">
        <v>33.5</v>
      </c>
      <c r="J88" s="0" t="n">
        <v>-0.0236345693843577</v>
      </c>
      <c r="K88" s="0" t="n">
        <v>120</v>
      </c>
      <c r="L88" s="0" t="n">
        <v>0.513036810258058</v>
      </c>
      <c r="M88" s="0" t="n">
        <v>4.2</v>
      </c>
      <c r="N88" s="0" t="n">
        <v>0.656227958035988</v>
      </c>
      <c r="O88" s="0" t="n">
        <v>6.81</v>
      </c>
      <c r="P88" s="0" t="n">
        <v>1.17353210338079</v>
      </c>
      <c r="Q88" s="0" t="n">
        <v>2.54331598893803</v>
      </c>
      <c r="R88" s="0" t="n">
        <v>0.423885998156338</v>
      </c>
      <c r="S88" s="0" t="n">
        <v>2</v>
      </c>
      <c r="T88" s="0" t="n">
        <v>56</v>
      </c>
      <c r="U88" s="0" t="n">
        <v>55</v>
      </c>
      <c r="V88" s="12"/>
      <c r="AA88" s="0" t="n">
        <f aca="false">IFERROR(X88+Y88+Z88,"")</f>
        <v>0</v>
      </c>
      <c r="AB88" s="0" t="str">
        <f aca="false">IFERROR(AA88/W88,"")</f>
        <v/>
      </c>
      <c r="AC88" s="12"/>
      <c r="AH88" s="0" t="n">
        <f aca="false">IFERROR(AE88+AF88+AG88,"")</f>
        <v>0</v>
      </c>
      <c r="AI88" s="0" t="str">
        <f aca="false">IFERROR(AH88/AD88,"")</f>
        <v/>
      </c>
      <c r="AJ88" s="12"/>
      <c r="AO88" s="0" t="n">
        <f aca="false">IFERROR(AL88+AM88+AN88,"")</f>
        <v>0</v>
      </c>
      <c r="AP88" s="0" t="str">
        <f aca="false">IFERROR(AO88/AK88,"")</f>
        <v/>
      </c>
    </row>
    <row r="89" customFormat="false" ht="15" hidden="false" customHeight="false" outlineLevel="0" collapsed="false">
      <c r="A89" s="0" t="s">
        <v>839</v>
      </c>
      <c r="B89" s="0" t="s">
        <v>47</v>
      </c>
      <c r="C89" s="0" t="n">
        <v>70</v>
      </c>
      <c r="D89" s="0" t="n">
        <v>176</v>
      </c>
      <c r="E89" s="0" t="n">
        <v>4.54</v>
      </c>
      <c r="F89" s="0" t="n">
        <v>0.906831904931227</v>
      </c>
      <c r="Q89" s="0" t="n">
        <v>0.906831904931227</v>
      </c>
      <c r="R89" s="0" t="n">
        <v>0.906831904931227</v>
      </c>
      <c r="V89" s="12"/>
      <c r="AA89" s="0" t="n">
        <f aca="false">IFERROR(X89+Y89+Z89,"")</f>
        <v>0</v>
      </c>
      <c r="AB89" s="0" t="str">
        <f aca="false">IFERROR(AA89/W89,"")</f>
        <v/>
      </c>
      <c r="AC89" s="12"/>
      <c r="AH89" s="0" t="n">
        <f aca="false">IFERROR(AE89+AF89+AG89,"")</f>
        <v>0</v>
      </c>
      <c r="AI89" s="0" t="str">
        <f aca="false">IFERROR(AH89/AD89,"")</f>
        <v/>
      </c>
      <c r="AJ89" s="12"/>
      <c r="AO89" s="0" t="n">
        <f aca="false">IFERROR(AL89+AM89+AN89,"")</f>
        <v>0</v>
      </c>
      <c r="AP89" s="0" t="str">
        <f aca="false">IFERROR(AO89/AK89,"")</f>
        <v/>
      </c>
    </row>
    <row r="90" customFormat="false" ht="15" hidden="false" customHeight="false" outlineLevel="0" collapsed="false">
      <c r="A90" s="0" t="s">
        <v>847</v>
      </c>
      <c r="B90" s="0" t="s">
        <v>47</v>
      </c>
      <c r="C90" s="0" t="n">
        <v>70.13</v>
      </c>
      <c r="D90" s="0" t="n">
        <v>197</v>
      </c>
      <c r="E90" s="0" t="n">
        <v>4.49</v>
      </c>
      <c r="F90" s="0" t="n">
        <v>1.07397311549653</v>
      </c>
      <c r="G90" s="0" t="n">
        <v>19</v>
      </c>
      <c r="H90" s="0" t="n">
        <v>-0.295766474136211</v>
      </c>
      <c r="I90" s="0" t="n">
        <v>34.5</v>
      </c>
      <c r="J90" s="0" t="n">
        <v>0.21363797031743</v>
      </c>
      <c r="K90" s="0" t="n">
        <v>115</v>
      </c>
      <c r="L90" s="0" t="n">
        <v>-0.0132077054933691</v>
      </c>
      <c r="M90" s="0" t="n">
        <v>4.07</v>
      </c>
      <c r="N90" s="0" t="n">
        <v>1.16733993666571</v>
      </c>
      <c r="O90" s="0" t="n">
        <v>6.88</v>
      </c>
      <c r="P90" s="0" t="n">
        <v>0.996439733655319</v>
      </c>
      <c r="Q90" s="0" t="n">
        <v>3.14241657650542</v>
      </c>
      <c r="R90" s="0" t="n">
        <v>0.523736096084236</v>
      </c>
      <c r="S90" s="0" t="n">
        <v>3</v>
      </c>
      <c r="T90" s="0" t="n">
        <v>98</v>
      </c>
      <c r="U90" s="0" t="n">
        <v>97</v>
      </c>
      <c r="V90" s="12"/>
      <c r="W90" s="0" t="n">
        <v>12</v>
      </c>
      <c r="X90" s="0" t="n">
        <v>0</v>
      </c>
      <c r="Y90" s="0" t="n">
        <v>53</v>
      </c>
      <c r="Z90" s="0" t="n">
        <v>126</v>
      </c>
      <c r="AA90" s="0" t="n">
        <f aca="false">IFERROR(X90+Y90+Z90,"")</f>
        <v>179</v>
      </c>
      <c r="AB90" s="0" t="n">
        <f aca="false">IFERROR(AA90/W90,"")</f>
        <v>14.9166666666667</v>
      </c>
      <c r="AC90" s="12"/>
      <c r="AD90" s="0" t="n">
        <v>15</v>
      </c>
      <c r="AE90" s="0" t="n">
        <v>0</v>
      </c>
      <c r="AF90" s="0" t="n">
        <v>1013</v>
      </c>
      <c r="AG90" s="0" t="n">
        <v>117</v>
      </c>
      <c r="AH90" s="0" t="n">
        <f aca="false">IFERROR(AE90+AF90+AG90,"")</f>
        <v>1130</v>
      </c>
      <c r="AI90" s="0" t="n">
        <f aca="false">IFERROR(AH90/AD90,"")</f>
        <v>75.3333333333333</v>
      </c>
      <c r="AJ90" s="12"/>
      <c r="AK90" s="0" t="n">
        <v>9</v>
      </c>
      <c r="AL90" s="0" t="n">
        <v>0</v>
      </c>
      <c r="AM90" s="0" t="n">
        <v>512</v>
      </c>
      <c r="AN90" s="0" t="n">
        <v>35</v>
      </c>
      <c r="AO90" s="0" t="n">
        <f aca="false">IFERROR(AL90+AM90+AN90,"")</f>
        <v>547</v>
      </c>
      <c r="AP90" s="0" t="n">
        <f aca="false">IFERROR(AO90/AK90,"")</f>
        <v>60.7777777777778</v>
      </c>
    </row>
    <row r="91" customFormat="false" ht="15" hidden="false" customHeight="false" outlineLevel="0" collapsed="false">
      <c r="A91" s="0" t="s">
        <v>853</v>
      </c>
      <c r="B91" s="0" t="s">
        <v>47</v>
      </c>
      <c r="C91" s="0" t="n">
        <v>73</v>
      </c>
      <c r="D91" s="0" t="n">
        <v>198</v>
      </c>
      <c r="E91" s="0" t="n">
        <v>4.48</v>
      </c>
      <c r="F91" s="0" t="n">
        <v>1.1074013576096</v>
      </c>
      <c r="Q91" s="0" t="n">
        <v>1.1074013576096</v>
      </c>
      <c r="R91" s="0" t="n">
        <v>1.1074013576096</v>
      </c>
      <c r="V91" s="12"/>
      <c r="AA91" s="0" t="n">
        <f aca="false">IFERROR(X91+Y91+Z91,"")</f>
        <v>0</v>
      </c>
      <c r="AB91" s="0" t="str">
        <f aca="false">IFERROR(AA91/W91,"")</f>
        <v/>
      </c>
      <c r="AC91" s="12"/>
      <c r="AH91" s="0" t="n">
        <f aca="false">IFERROR(AE91+AF91+AG91,"")</f>
        <v>0</v>
      </c>
      <c r="AI91" s="0" t="str">
        <f aca="false">IFERROR(AH91/AD91,"")</f>
        <v/>
      </c>
      <c r="AJ91" s="12"/>
      <c r="AO91" s="0" t="n">
        <f aca="false">IFERROR(AL91+AM91+AN91,"")</f>
        <v>0</v>
      </c>
      <c r="AP91" s="0" t="str">
        <f aca="false">IFERROR(AO91/AK91,"")</f>
        <v/>
      </c>
    </row>
    <row r="92" customFormat="false" ht="15" hidden="false" customHeight="false" outlineLevel="0" collapsed="false">
      <c r="A92" s="0" t="s">
        <v>864</v>
      </c>
      <c r="B92" s="0" t="s">
        <v>47</v>
      </c>
      <c r="C92" s="0" t="n">
        <v>69</v>
      </c>
      <c r="D92" s="0" t="n">
        <v>187</v>
      </c>
      <c r="E92" s="0" t="n">
        <v>4.57</v>
      </c>
      <c r="F92" s="0" t="n">
        <v>0.806547178592042</v>
      </c>
      <c r="Q92" s="0" t="n">
        <v>0.806547178592042</v>
      </c>
      <c r="R92" s="0" t="n">
        <v>0.806547178592042</v>
      </c>
      <c r="V92" s="12"/>
      <c r="AA92" s="0" t="n">
        <f aca="false">IFERROR(X92+Y92+Z92,"")</f>
        <v>0</v>
      </c>
      <c r="AB92" s="0" t="str">
        <f aca="false">IFERROR(AA92/W92,"")</f>
        <v/>
      </c>
      <c r="AC92" s="12"/>
      <c r="AH92" s="0" t="n">
        <f aca="false">IFERROR(AE92+AF92+AG92,"")</f>
        <v>0</v>
      </c>
      <c r="AI92" s="0" t="str">
        <f aca="false">IFERROR(AH92/AD92,"")</f>
        <v/>
      </c>
      <c r="AJ92" s="12"/>
      <c r="AO92" s="0" t="n">
        <f aca="false">IFERROR(AL92+AM92+AN92,"")</f>
        <v>0</v>
      </c>
      <c r="AP92" s="0" t="str">
        <f aca="false">IFERROR(AO92/AK92,"")</f>
        <v/>
      </c>
    </row>
    <row r="93" customFormat="false" ht="15" hidden="false" customHeight="false" outlineLevel="0" collapsed="false">
      <c r="A93" s="0" t="s">
        <v>881</v>
      </c>
      <c r="B93" s="0" t="s">
        <v>47</v>
      </c>
      <c r="C93" s="0" t="n">
        <v>73</v>
      </c>
      <c r="D93" s="0" t="n">
        <v>183</v>
      </c>
      <c r="E93" s="0" t="n">
        <v>4.52</v>
      </c>
      <c r="F93" s="0" t="n">
        <v>0.973688389157352</v>
      </c>
      <c r="Q93" s="0" t="n">
        <v>0.973688389157352</v>
      </c>
      <c r="R93" s="0" t="n">
        <v>0.973688389157352</v>
      </c>
      <c r="S93" s="0" t="n">
        <v>6</v>
      </c>
      <c r="T93" s="0" t="n">
        <v>182</v>
      </c>
      <c r="U93" s="0" t="n">
        <v>176</v>
      </c>
      <c r="V93" s="12"/>
      <c r="AA93" s="0" t="n">
        <f aca="false">IFERROR(X93+Y93+Z93,"")</f>
        <v>0</v>
      </c>
      <c r="AB93" s="0" t="str">
        <f aca="false">IFERROR(AA93/W93,"")</f>
        <v/>
      </c>
      <c r="AC93" s="12"/>
      <c r="AH93" s="0" t="n">
        <f aca="false">IFERROR(AE93+AF93+AG93,"")</f>
        <v>0</v>
      </c>
      <c r="AI93" s="0" t="str">
        <f aca="false">IFERROR(AH93/AD93,"")</f>
        <v/>
      </c>
      <c r="AJ93" s="12"/>
      <c r="AO93" s="0" t="n">
        <f aca="false">IFERROR(AL93+AM93+AN93,"")</f>
        <v>0</v>
      </c>
      <c r="AP93" s="0" t="str">
        <f aca="false">IFERROR(AO93/AK93,"")</f>
        <v/>
      </c>
    </row>
    <row r="94" customFormat="false" ht="15" hidden="false" customHeight="false" outlineLevel="0" collapsed="false">
      <c r="A94" s="0" t="s">
        <v>885</v>
      </c>
      <c r="B94" s="0" t="s">
        <v>47</v>
      </c>
      <c r="C94" s="0" t="n">
        <v>69</v>
      </c>
      <c r="D94" s="0" t="n">
        <v>186</v>
      </c>
      <c r="E94" s="0" t="n">
        <v>4.52</v>
      </c>
      <c r="F94" s="0" t="n">
        <v>0.973688389157352</v>
      </c>
      <c r="Q94" s="0" t="n">
        <v>0.973688389157352</v>
      </c>
      <c r="R94" s="0" t="n">
        <v>0.973688389157352</v>
      </c>
      <c r="V94" s="12"/>
      <c r="AA94" s="0" t="n">
        <f aca="false">IFERROR(X94+Y94+Z94,"")</f>
        <v>0</v>
      </c>
      <c r="AB94" s="0" t="str">
        <f aca="false">IFERROR(AA94/W94,"")</f>
        <v/>
      </c>
      <c r="AC94" s="12"/>
      <c r="AH94" s="0" t="n">
        <f aca="false">IFERROR(AE94+AF94+AG94,"")</f>
        <v>0</v>
      </c>
      <c r="AI94" s="0" t="str">
        <f aca="false">IFERROR(AH94/AD94,"")</f>
        <v/>
      </c>
      <c r="AJ94" s="12"/>
      <c r="AO94" s="0" t="n">
        <f aca="false">IFERROR(AL94+AM94+AN94,"")</f>
        <v>0</v>
      </c>
      <c r="AP94" s="0" t="str">
        <f aca="false">IFERROR(AO94/AK94,"")</f>
        <v/>
      </c>
    </row>
    <row r="95" customFormat="false" ht="15" hidden="false" customHeight="false" outlineLevel="0" collapsed="false">
      <c r="A95" s="0" t="s">
        <v>897</v>
      </c>
      <c r="B95" s="0" t="s">
        <v>47</v>
      </c>
      <c r="C95" s="0" t="n">
        <v>72.13</v>
      </c>
      <c r="D95" s="0" t="n">
        <v>186</v>
      </c>
      <c r="E95" s="0" t="n">
        <v>4.31</v>
      </c>
      <c r="F95" s="0" t="n">
        <v>1.67568147353165</v>
      </c>
      <c r="G95" s="0" t="n">
        <v>19</v>
      </c>
      <c r="H95" s="0" t="n">
        <v>-0.295766474136211</v>
      </c>
      <c r="I95" s="0" t="n">
        <v>38</v>
      </c>
      <c r="J95" s="0" t="n">
        <v>1.04409185927369</v>
      </c>
      <c r="K95" s="0" t="n">
        <v>122</v>
      </c>
      <c r="L95" s="0" t="n">
        <v>0.723534616558629</v>
      </c>
      <c r="M95" s="0" t="n">
        <v>4.39</v>
      </c>
      <c r="N95" s="0" t="n">
        <v>-0.0907818568843805</v>
      </c>
      <c r="O95" s="0" t="n">
        <v>7.06</v>
      </c>
      <c r="P95" s="0" t="n">
        <v>0.541059354361252</v>
      </c>
      <c r="Q95" s="0" t="n">
        <v>3.59781897270462</v>
      </c>
      <c r="R95" s="0" t="n">
        <v>0.59963649545077</v>
      </c>
      <c r="S95" s="0" t="n">
        <v>1</v>
      </c>
      <c r="T95" s="0" t="n">
        <v>11</v>
      </c>
      <c r="U95" s="0" t="n">
        <v>11</v>
      </c>
      <c r="V95" s="12"/>
      <c r="W95" s="0" t="n">
        <v>15</v>
      </c>
      <c r="X95" s="0" t="n">
        <v>0</v>
      </c>
      <c r="Y95" s="0" t="n">
        <v>195</v>
      </c>
      <c r="Z95" s="0" t="n">
        <v>232</v>
      </c>
      <c r="AA95" s="0" t="n">
        <f aca="false">IFERROR(X95+Y95+Z95,"")</f>
        <v>427</v>
      </c>
      <c r="AB95" s="0" t="n">
        <f aca="false">IFERROR(AA95/W95,"")</f>
        <v>28.4666666666667</v>
      </c>
      <c r="AC95" s="12"/>
      <c r="AD95" s="0" t="n">
        <v>15</v>
      </c>
      <c r="AE95" s="0" t="n">
        <v>0</v>
      </c>
      <c r="AF95" s="0" t="n">
        <v>579</v>
      </c>
      <c r="AG95" s="0" t="n">
        <v>167</v>
      </c>
      <c r="AH95" s="0" t="n">
        <f aca="false">IFERROR(AE95+AF95+AG95,"")</f>
        <v>746</v>
      </c>
      <c r="AI95" s="0" t="n">
        <f aca="false">IFERROR(AH95/AD95,"")</f>
        <v>49.7333333333333</v>
      </c>
      <c r="AJ95" s="12"/>
      <c r="AK95" s="0" t="n">
        <v>16</v>
      </c>
      <c r="AL95" s="0" t="n">
        <v>0</v>
      </c>
      <c r="AM95" s="0" t="n">
        <v>915</v>
      </c>
      <c r="AN95" s="0" t="n">
        <v>86</v>
      </c>
      <c r="AO95" s="0" t="n">
        <f aca="false">IFERROR(AL95+AM95+AN95,"")</f>
        <v>1001</v>
      </c>
      <c r="AP95" s="0" t="n">
        <f aca="false">IFERROR(AO95/AK95,"")</f>
        <v>62.5625</v>
      </c>
    </row>
    <row r="96" customFormat="false" ht="15" hidden="false" customHeight="false" outlineLevel="0" collapsed="false">
      <c r="A96" s="0" t="s">
        <v>899</v>
      </c>
      <c r="B96" s="0" t="s">
        <v>47</v>
      </c>
      <c r="C96" s="0" t="n">
        <v>73</v>
      </c>
      <c r="D96" s="0" t="n">
        <v>198</v>
      </c>
      <c r="E96" s="0" t="n">
        <v>4.52</v>
      </c>
      <c r="F96" s="0" t="n">
        <v>0.973688389157352</v>
      </c>
      <c r="Q96" s="0" t="n">
        <v>0.973688389157352</v>
      </c>
      <c r="R96" s="0" t="n">
        <v>0.973688389157352</v>
      </c>
      <c r="V96" s="12"/>
      <c r="AA96" s="0" t="n">
        <f aca="false">IFERROR(X96+Y96+Z96,"")</f>
        <v>0</v>
      </c>
      <c r="AB96" s="0" t="str">
        <f aca="false">IFERROR(AA96/W96,"")</f>
        <v/>
      </c>
      <c r="AC96" s="12"/>
      <c r="AD96" s="0" t="n">
        <v>1</v>
      </c>
      <c r="AE96" s="0" t="n">
        <v>0</v>
      </c>
      <c r="AF96" s="0" t="n">
        <v>0</v>
      </c>
      <c r="AG96" s="0" t="n">
        <v>13</v>
      </c>
      <c r="AH96" s="0" t="n">
        <f aca="false">IFERROR(AE96+AF96+AG96,"")</f>
        <v>13</v>
      </c>
      <c r="AI96" s="0" t="n">
        <f aca="false">IFERROR(AH96/AD96,"")</f>
        <v>13</v>
      </c>
      <c r="AJ96" s="12"/>
      <c r="AO96" s="0" t="n">
        <f aca="false">IFERROR(AL96+AM96+AN96,"")</f>
        <v>0</v>
      </c>
      <c r="AP96" s="0" t="str">
        <f aca="false">IFERROR(AO96/AK96,"")</f>
        <v/>
      </c>
    </row>
    <row r="97" customFormat="false" ht="15" hidden="false" customHeight="false" outlineLevel="0" collapsed="false">
      <c r="A97" s="0" t="s">
        <v>913</v>
      </c>
      <c r="B97" s="0" t="s">
        <v>47</v>
      </c>
      <c r="C97" s="0" t="n">
        <v>70</v>
      </c>
      <c r="D97" s="0" t="n">
        <v>182</v>
      </c>
      <c r="E97" s="0" t="n">
        <v>4.55</v>
      </c>
      <c r="F97" s="0" t="n">
        <v>0.873403662818166</v>
      </c>
      <c r="I97" s="0" t="n">
        <v>32.5</v>
      </c>
      <c r="J97" s="0" t="n">
        <v>-0.260907109086145</v>
      </c>
      <c r="K97" s="0" t="n">
        <v>120</v>
      </c>
      <c r="L97" s="0" t="n">
        <v>0.513036810258058</v>
      </c>
      <c r="M97" s="0" t="n">
        <v>4.21</v>
      </c>
      <c r="N97" s="0" t="n">
        <v>0.616911651987548</v>
      </c>
      <c r="O97" s="0" t="n">
        <v>6.81</v>
      </c>
      <c r="P97" s="0" t="n">
        <v>1.17353210338079</v>
      </c>
      <c r="Q97" s="0" t="n">
        <v>2.91597711935842</v>
      </c>
      <c r="R97" s="0" t="n">
        <v>0.583195423871684</v>
      </c>
      <c r="V97" s="12"/>
      <c r="W97" s="0" t="n">
        <v>3</v>
      </c>
      <c r="X97" s="0" t="n">
        <v>0</v>
      </c>
      <c r="Y97" s="0" t="n">
        <v>23</v>
      </c>
      <c r="Z97" s="0" t="n">
        <v>47</v>
      </c>
      <c r="AA97" s="0" t="n">
        <f aca="false">IFERROR(X97+Y97+Z97,"")</f>
        <v>70</v>
      </c>
      <c r="AB97" s="0" t="n">
        <f aca="false">IFERROR(AA97/W97,"")</f>
        <v>23.3333333333333</v>
      </c>
      <c r="AC97" s="12"/>
      <c r="AD97" s="0" t="n">
        <v>12</v>
      </c>
      <c r="AE97" s="0" t="n">
        <v>0</v>
      </c>
      <c r="AF97" s="0" t="n">
        <v>336</v>
      </c>
      <c r="AG97" s="0" t="n">
        <v>144</v>
      </c>
      <c r="AH97" s="0" t="n">
        <f aca="false">IFERROR(AE97+AF97+AG97,"")</f>
        <v>480</v>
      </c>
      <c r="AI97" s="0" t="n">
        <f aca="false">IFERROR(AH97/AD97,"")</f>
        <v>40</v>
      </c>
      <c r="AJ97" s="12"/>
      <c r="AK97" s="0" t="n">
        <v>12</v>
      </c>
      <c r="AL97" s="0" t="n">
        <v>0</v>
      </c>
      <c r="AM97" s="0" t="n">
        <v>266</v>
      </c>
      <c r="AN97" s="0" t="n">
        <v>154</v>
      </c>
      <c r="AO97" s="0" t="n">
        <f aca="false">IFERROR(AL97+AM97+AN97,"")</f>
        <v>420</v>
      </c>
      <c r="AP97" s="0" t="n">
        <f aca="false">IFERROR(AO97/AK97,"")</f>
        <v>35</v>
      </c>
    </row>
    <row r="98" customFormat="false" ht="15" hidden="false" customHeight="false" outlineLevel="0" collapsed="false">
      <c r="A98" s="0" t="s">
        <v>917</v>
      </c>
      <c r="B98" s="0" t="s">
        <v>47</v>
      </c>
      <c r="C98" s="0" t="n">
        <v>72.13</v>
      </c>
      <c r="D98" s="0" t="n">
        <v>195</v>
      </c>
      <c r="E98" s="0" t="n">
        <v>4.6</v>
      </c>
      <c r="F98" s="0" t="n">
        <v>0.706262452252859</v>
      </c>
      <c r="G98" s="0" t="n">
        <v>15</v>
      </c>
      <c r="H98" s="0" t="n">
        <v>-0.950104155188172</v>
      </c>
      <c r="I98" s="0" t="n">
        <v>36.5</v>
      </c>
      <c r="J98" s="0" t="n">
        <v>0.688183049721004</v>
      </c>
      <c r="K98" s="0" t="n">
        <v>124</v>
      </c>
      <c r="L98" s="0" t="n">
        <v>0.9340324228592</v>
      </c>
      <c r="M98" s="0" t="n">
        <v>3.96</v>
      </c>
      <c r="N98" s="0" t="n">
        <v>1.59981930319856</v>
      </c>
      <c r="O98" s="0" t="n">
        <v>6.97</v>
      </c>
      <c r="P98" s="0" t="n">
        <v>0.768749544008285</v>
      </c>
      <c r="Q98" s="0" t="n">
        <v>3.74694261685174</v>
      </c>
      <c r="R98" s="0" t="n">
        <v>0.624490436141956</v>
      </c>
      <c r="S98" s="0" t="n">
        <v>5</v>
      </c>
      <c r="T98" s="0" t="n">
        <v>170</v>
      </c>
      <c r="U98" s="0" t="n">
        <v>165</v>
      </c>
      <c r="V98" s="12"/>
      <c r="W98" s="0" t="n">
        <v>4</v>
      </c>
      <c r="X98" s="0" t="n">
        <v>0</v>
      </c>
      <c r="Y98" s="0" t="n">
        <v>0</v>
      </c>
      <c r="Z98" s="0" t="n">
        <v>25</v>
      </c>
      <c r="AA98" s="0" t="n">
        <f aca="false">IFERROR(X98+Y98+Z98,"")</f>
        <v>25</v>
      </c>
      <c r="AB98" s="0" t="n">
        <f aca="false">IFERROR(AA98/W98,"")</f>
        <v>6.25</v>
      </c>
      <c r="AC98" s="12"/>
      <c r="AH98" s="0" t="n">
        <f aca="false">IFERROR(AE98+AF98+AG98,"")</f>
        <v>0</v>
      </c>
      <c r="AI98" s="0" t="str">
        <f aca="false">IFERROR(AH98/AD98,"")</f>
        <v/>
      </c>
      <c r="AJ98" s="12"/>
      <c r="AK98" s="0" t="n">
        <v>15</v>
      </c>
      <c r="AL98" s="0" t="n">
        <v>0</v>
      </c>
      <c r="AM98" s="0" t="n">
        <v>125</v>
      </c>
      <c r="AN98" s="0" t="n">
        <v>253</v>
      </c>
      <c r="AO98" s="0" t="n">
        <f aca="false">IFERROR(AL98+AM98+AN98,"")</f>
        <v>378</v>
      </c>
      <c r="AP98" s="0" t="n">
        <f aca="false">IFERROR(AO98/AK98,"")</f>
        <v>25.2</v>
      </c>
    </row>
    <row r="99" customFormat="false" ht="15" hidden="false" customHeight="false" outlineLevel="0" collapsed="false">
      <c r="A99" s="0" t="s">
        <v>54</v>
      </c>
      <c r="B99" s="0" t="s">
        <v>55</v>
      </c>
      <c r="C99" s="0" t="n">
        <v>76</v>
      </c>
      <c r="D99" s="0" t="n">
        <v>269</v>
      </c>
      <c r="E99" s="0" t="n">
        <v>4.56</v>
      </c>
      <c r="F99" s="0" t="n">
        <v>0.839975420705105</v>
      </c>
      <c r="I99" s="0" t="n">
        <v>42</v>
      </c>
      <c r="J99" s="0" t="n">
        <v>1.99318201808084</v>
      </c>
      <c r="K99" s="0" t="n">
        <v>138</v>
      </c>
      <c r="L99" s="0" t="n">
        <v>2.4075170669632</v>
      </c>
      <c r="Q99" s="0" t="n">
        <v>5.24067450574914</v>
      </c>
      <c r="R99" s="0" t="n">
        <v>1.74689150191638</v>
      </c>
      <c r="V99" s="12"/>
      <c r="AA99" s="0" t="n">
        <f aca="false">IFERROR(X99+Y99+Z99,"")</f>
        <v>0</v>
      </c>
      <c r="AB99" s="0" t="str">
        <f aca="false">IFERROR(AA99/W99,"")</f>
        <v/>
      </c>
      <c r="AC99" s="12"/>
      <c r="AH99" s="0" t="n">
        <f aca="false">IFERROR(AE99+AF99+AG99,"")</f>
        <v>0</v>
      </c>
      <c r="AI99" s="0" t="str">
        <f aca="false">IFERROR(AH99/AD99,"")</f>
        <v/>
      </c>
      <c r="AJ99" s="12"/>
      <c r="AO99" s="0" t="n">
        <f aca="false">IFERROR(AL99+AM99+AN99,"")</f>
        <v>0</v>
      </c>
      <c r="AP99" s="0" t="str">
        <f aca="false">IFERROR(AO99/AK99,"")</f>
        <v/>
      </c>
    </row>
    <row r="100" customFormat="false" ht="15" hidden="false" customHeight="false" outlineLevel="0" collapsed="false">
      <c r="A100" s="0" t="s">
        <v>73</v>
      </c>
      <c r="B100" s="0" t="s">
        <v>55</v>
      </c>
      <c r="C100" s="0" t="n">
        <v>74</v>
      </c>
      <c r="D100" s="0" t="n">
        <v>250</v>
      </c>
      <c r="E100" s="0" t="n">
        <v>4.86</v>
      </c>
      <c r="F100" s="0" t="n">
        <v>-0.162871842686744</v>
      </c>
      <c r="Q100" s="0" t="n">
        <v>-0.162871842686744</v>
      </c>
      <c r="R100" s="0" t="n">
        <v>-0.162871842686744</v>
      </c>
      <c r="V100" s="12"/>
      <c r="AA100" s="0" t="n">
        <f aca="false">IFERROR(X100+Y100+Z100,"")</f>
        <v>0</v>
      </c>
      <c r="AB100" s="0" t="str">
        <f aca="false">IFERROR(AA100/W100,"")</f>
        <v/>
      </c>
      <c r="AC100" s="12"/>
      <c r="AH100" s="0" t="n">
        <f aca="false">IFERROR(AE100+AF100+AG100,"")</f>
        <v>0</v>
      </c>
      <c r="AI100" s="0" t="str">
        <f aca="false">IFERROR(AH100/AD100,"")</f>
        <v/>
      </c>
      <c r="AJ100" s="12"/>
      <c r="AO100" s="0" t="n">
        <f aca="false">IFERROR(AL100+AM100+AN100,"")</f>
        <v>0</v>
      </c>
      <c r="AP100" s="0" t="str">
        <f aca="false">IFERROR(AO100/AK100,"")</f>
        <v/>
      </c>
    </row>
    <row r="101" customFormat="false" ht="15" hidden="false" customHeight="false" outlineLevel="0" collapsed="false">
      <c r="A101" s="0" t="s">
        <v>87</v>
      </c>
      <c r="B101" s="0" t="s">
        <v>55</v>
      </c>
      <c r="C101" s="0" t="n">
        <v>74</v>
      </c>
      <c r="D101" s="0" t="n">
        <v>287</v>
      </c>
      <c r="E101" s="0" t="n">
        <v>4.93</v>
      </c>
      <c r="F101" s="0" t="n">
        <v>-0.396869537478173</v>
      </c>
      <c r="Q101" s="0" t="n">
        <v>-0.396869537478173</v>
      </c>
      <c r="R101" s="0" t="n">
        <v>-0.396869537478173</v>
      </c>
      <c r="V101" s="12"/>
      <c r="AA101" s="0" t="n">
        <f aca="false">IFERROR(X101+Y101+Z101,"")</f>
        <v>0</v>
      </c>
      <c r="AB101" s="0" t="str">
        <f aca="false">IFERROR(AA101/W101,"")</f>
        <v/>
      </c>
      <c r="AC101" s="12"/>
      <c r="AH101" s="0" t="n">
        <f aca="false">IFERROR(AE101+AF101+AG101,"")</f>
        <v>0</v>
      </c>
      <c r="AI101" s="0" t="str">
        <f aca="false">IFERROR(AH101/AD101,"")</f>
        <v/>
      </c>
      <c r="AJ101" s="12"/>
      <c r="AO101" s="0" t="n">
        <f aca="false">IFERROR(AL101+AM101+AN101,"")</f>
        <v>0</v>
      </c>
      <c r="AP101" s="0" t="str">
        <f aca="false">IFERROR(AO101/AK101,"")</f>
        <v/>
      </c>
    </row>
    <row r="102" customFormat="false" ht="15" hidden="false" customHeight="false" outlineLevel="0" collapsed="false">
      <c r="A102" s="0" t="s">
        <v>91</v>
      </c>
      <c r="B102" s="0" t="s">
        <v>55</v>
      </c>
      <c r="C102" s="0" t="n">
        <v>75.13</v>
      </c>
      <c r="D102" s="0" t="n">
        <v>267</v>
      </c>
      <c r="E102" s="0" t="n">
        <v>4.79</v>
      </c>
      <c r="F102" s="0" t="n">
        <v>0.0711258521046877</v>
      </c>
      <c r="G102" s="0" t="n">
        <v>27</v>
      </c>
      <c r="H102" s="0" t="n">
        <v>1.01290888796771</v>
      </c>
      <c r="I102" s="0" t="n">
        <v>34.5</v>
      </c>
      <c r="J102" s="0" t="n">
        <v>0.21363797031743</v>
      </c>
      <c r="K102" s="0" t="n">
        <v>114</v>
      </c>
      <c r="L102" s="0" t="n">
        <v>-0.118456608643655</v>
      </c>
      <c r="M102" s="0" t="n">
        <v>4.25</v>
      </c>
      <c r="N102" s="0" t="n">
        <v>0.459646427793786</v>
      </c>
      <c r="O102" s="0" t="n">
        <v>7.17</v>
      </c>
      <c r="P102" s="0" t="n">
        <v>0.262771344792654</v>
      </c>
      <c r="Q102" s="0" t="n">
        <v>1.90163387433262</v>
      </c>
      <c r="R102" s="0" t="n">
        <v>0.316938979055436</v>
      </c>
      <c r="S102" s="0" t="n">
        <v>6</v>
      </c>
      <c r="T102" s="0" t="n">
        <v>212</v>
      </c>
      <c r="U102" s="0" t="n">
        <v>204</v>
      </c>
      <c r="V102" s="12"/>
      <c r="W102" s="0" t="n">
        <v>7</v>
      </c>
      <c r="X102" s="0" t="n">
        <v>0</v>
      </c>
      <c r="Y102" s="0" t="n">
        <v>22</v>
      </c>
      <c r="Z102" s="0" t="n">
        <v>49</v>
      </c>
      <c r="AA102" s="0" t="n">
        <f aca="false">IFERROR(X102+Y102+Z102,"")</f>
        <v>71</v>
      </c>
      <c r="AB102" s="0" t="n">
        <f aca="false">IFERROR(AA102/W102,"")</f>
        <v>10.1428571428571</v>
      </c>
      <c r="AC102" s="12"/>
      <c r="AD102" s="0" t="n">
        <v>15</v>
      </c>
      <c r="AE102" s="0" t="n">
        <v>0</v>
      </c>
      <c r="AF102" s="0" t="n">
        <v>316</v>
      </c>
      <c r="AG102" s="0" t="n">
        <v>278</v>
      </c>
      <c r="AH102" s="0" t="n">
        <f aca="false">IFERROR(AE102+AF102+AG102,"")</f>
        <v>594</v>
      </c>
      <c r="AI102" s="0" t="n">
        <f aca="false">IFERROR(AH102/AD102,"")</f>
        <v>39.6</v>
      </c>
      <c r="AJ102" s="12"/>
      <c r="AK102" s="0" t="n">
        <v>16</v>
      </c>
      <c r="AL102" s="0" t="n">
        <v>0</v>
      </c>
      <c r="AM102" s="0" t="n">
        <v>269</v>
      </c>
      <c r="AN102" s="0" t="n">
        <v>317</v>
      </c>
      <c r="AO102" s="0" t="n">
        <f aca="false">IFERROR(AL102+AM102+AN102,"")</f>
        <v>586</v>
      </c>
      <c r="AP102" s="0" t="n">
        <f aca="false">IFERROR(AO102/AK102,"")</f>
        <v>36.625</v>
      </c>
    </row>
    <row r="103" customFormat="false" ht="15" hidden="false" customHeight="false" outlineLevel="0" collapsed="false">
      <c r="A103" s="0" t="s">
        <v>110</v>
      </c>
      <c r="B103" s="0" t="s">
        <v>55</v>
      </c>
      <c r="C103" s="0" t="n">
        <v>73</v>
      </c>
      <c r="D103" s="0" t="n">
        <v>252</v>
      </c>
      <c r="E103" s="0" t="n">
        <v>4.79</v>
      </c>
      <c r="F103" s="0" t="n">
        <v>0.0711258521046877</v>
      </c>
      <c r="Q103" s="0" t="n">
        <v>0.0711258521046877</v>
      </c>
      <c r="R103" s="0" t="n">
        <v>0.0711258521046877</v>
      </c>
      <c r="V103" s="12"/>
      <c r="AA103" s="0" t="n">
        <f aca="false">IFERROR(X103+Y103+Z103,"")</f>
        <v>0</v>
      </c>
      <c r="AB103" s="0" t="str">
        <f aca="false">IFERROR(AA103/W103,"")</f>
        <v/>
      </c>
      <c r="AC103" s="12"/>
      <c r="AH103" s="0" t="n">
        <f aca="false">IFERROR(AE103+AF103+AG103,"")</f>
        <v>0</v>
      </c>
      <c r="AI103" s="0" t="str">
        <f aca="false">IFERROR(AH103/AD103,"")</f>
        <v/>
      </c>
      <c r="AJ103" s="12"/>
      <c r="AO103" s="0" t="n">
        <f aca="false">IFERROR(AL103+AM103+AN103,"")</f>
        <v>0</v>
      </c>
      <c r="AP103" s="0" t="str">
        <f aca="false">IFERROR(AO103/AK103,"")</f>
        <v/>
      </c>
    </row>
    <row r="104" customFormat="false" ht="15" hidden="false" customHeight="false" outlineLevel="0" collapsed="false">
      <c r="A104" s="0" t="s">
        <v>123</v>
      </c>
      <c r="B104" s="0" t="s">
        <v>55</v>
      </c>
      <c r="C104" s="0" t="n">
        <v>76</v>
      </c>
      <c r="D104" s="0" t="n">
        <v>284</v>
      </c>
      <c r="E104" s="0" t="n">
        <v>5.06</v>
      </c>
      <c r="F104" s="0" t="n">
        <v>-0.831436684947973</v>
      </c>
      <c r="G104" s="0" t="n">
        <v>26</v>
      </c>
      <c r="H104" s="0" t="n">
        <v>0.849324467704722</v>
      </c>
      <c r="Q104" s="0" t="n">
        <v>0.017887782756749</v>
      </c>
      <c r="R104" s="0" t="n">
        <v>0.00894389137837448</v>
      </c>
      <c r="S104" s="0" t="n">
        <v>6</v>
      </c>
      <c r="T104" s="0" t="n">
        <v>193</v>
      </c>
      <c r="U104" s="0" t="n">
        <v>187</v>
      </c>
      <c r="V104" s="12"/>
      <c r="AA104" s="0" t="n">
        <f aca="false">IFERROR(X104+Y104+Z104,"")</f>
        <v>0</v>
      </c>
      <c r="AB104" s="0" t="str">
        <f aca="false">IFERROR(AA104/W104,"")</f>
        <v/>
      </c>
      <c r="AC104" s="12"/>
      <c r="AH104" s="0" t="n">
        <f aca="false">IFERROR(AE104+AF104+AG104,"")</f>
        <v>0</v>
      </c>
      <c r="AI104" s="0" t="str">
        <f aca="false">IFERROR(AH104/AD104,"")</f>
        <v/>
      </c>
      <c r="AJ104" s="12"/>
      <c r="AO104" s="0" t="n">
        <f aca="false">IFERROR(AL104+AM104+AN104,"")</f>
        <v>0</v>
      </c>
      <c r="AP104" s="0" t="str">
        <f aca="false">IFERROR(AO104/AK104,"")</f>
        <v/>
      </c>
    </row>
    <row r="105" customFormat="false" ht="15" hidden="false" customHeight="false" outlineLevel="0" collapsed="false">
      <c r="A105" s="0" t="s">
        <v>127</v>
      </c>
      <c r="B105" s="0" t="s">
        <v>55</v>
      </c>
      <c r="C105" s="0" t="n">
        <v>77</v>
      </c>
      <c r="D105" s="0" t="n">
        <v>271</v>
      </c>
      <c r="E105" s="0" t="n">
        <v>4.96</v>
      </c>
      <c r="F105" s="0" t="n">
        <v>-0.497154263817359</v>
      </c>
      <c r="Q105" s="0" t="n">
        <v>-0.497154263817359</v>
      </c>
      <c r="R105" s="0" t="n">
        <v>-0.497154263817359</v>
      </c>
      <c r="V105" s="12"/>
      <c r="AA105" s="0" t="n">
        <f aca="false">IFERROR(X105+Y105+Z105,"")</f>
        <v>0</v>
      </c>
      <c r="AB105" s="0" t="str">
        <f aca="false">IFERROR(AA105/W105,"")</f>
        <v/>
      </c>
      <c r="AC105" s="12"/>
      <c r="AH105" s="0" t="n">
        <f aca="false">IFERROR(AE105+AF105+AG105,"")</f>
        <v>0</v>
      </c>
      <c r="AI105" s="0" t="str">
        <f aca="false">IFERROR(AH105/AD105,"")</f>
        <v/>
      </c>
      <c r="AJ105" s="12"/>
      <c r="AO105" s="0" t="n">
        <f aca="false">IFERROR(AL105+AM105+AN105,"")</f>
        <v>0</v>
      </c>
      <c r="AP105" s="0" t="str">
        <f aca="false">IFERROR(AO105/AK105,"")</f>
        <v/>
      </c>
    </row>
    <row r="106" customFormat="false" ht="15" hidden="false" customHeight="false" outlineLevel="0" collapsed="false">
      <c r="A106" s="0" t="s">
        <v>147</v>
      </c>
      <c r="B106" s="0" t="s">
        <v>55</v>
      </c>
      <c r="C106" s="0" t="n">
        <v>77</v>
      </c>
      <c r="D106" s="0" t="n">
        <v>260</v>
      </c>
      <c r="E106" s="0" t="n">
        <v>4.89</v>
      </c>
      <c r="F106" s="0" t="n">
        <v>-0.263156569025927</v>
      </c>
      <c r="Q106" s="0" t="n">
        <v>-0.263156569025927</v>
      </c>
      <c r="R106" s="0" t="n">
        <v>-0.263156569025927</v>
      </c>
      <c r="V106" s="12"/>
      <c r="AA106" s="0" t="n">
        <f aca="false">IFERROR(X106+Y106+Z106,"")</f>
        <v>0</v>
      </c>
      <c r="AB106" s="0" t="str">
        <f aca="false">IFERROR(AA106/W106,"")</f>
        <v/>
      </c>
      <c r="AC106" s="12"/>
      <c r="AH106" s="0" t="n">
        <f aca="false">IFERROR(AE106+AF106+AG106,"")</f>
        <v>0</v>
      </c>
      <c r="AI106" s="0" t="str">
        <f aca="false">IFERROR(AH106/AD106,"")</f>
        <v/>
      </c>
      <c r="AJ106" s="12"/>
      <c r="AO106" s="0" t="n">
        <f aca="false">IFERROR(AL106+AM106+AN106,"")</f>
        <v>0</v>
      </c>
      <c r="AP106" s="0" t="str">
        <f aca="false">IFERROR(AO106/AK106,"")</f>
        <v/>
      </c>
    </row>
    <row r="107" customFormat="false" ht="15" hidden="false" customHeight="false" outlineLevel="0" collapsed="false">
      <c r="A107" s="0" t="s">
        <v>180</v>
      </c>
      <c r="B107" s="0" t="s">
        <v>55</v>
      </c>
      <c r="C107" s="0" t="n">
        <v>81</v>
      </c>
      <c r="D107" s="0" t="n">
        <v>288</v>
      </c>
      <c r="E107" s="0" t="n">
        <v>4.96</v>
      </c>
      <c r="F107" s="0" t="n">
        <v>-0.497154263817359</v>
      </c>
      <c r="Q107" s="0" t="n">
        <v>-0.497154263817359</v>
      </c>
      <c r="R107" s="0" t="n">
        <v>-0.497154263817359</v>
      </c>
      <c r="S107" s="0" t="n">
        <v>7</v>
      </c>
      <c r="T107" s="0" t="n">
        <v>237</v>
      </c>
      <c r="U107" s="0" t="n">
        <v>227</v>
      </c>
      <c r="V107" s="12"/>
      <c r="AA107" s="0" t="n">
        <f aca="false">IFERROR(X107+Y107+Z107,"")</f>
        <v>0</v>
      </c>
      <c r="AB107" s="0" t="str">
        <f aca="false">IFERROR(AA107/W107,"")</f>
        <v/>
      </c>
      <c r="AC107" s="12"/>
      <c r="AH107" s="0" t="n">
        <f aca="false">IFERROR(AE107+AF107+AG107,"")</f>
        <v>0</v>
      </c>
      <c r="AI107" s="0" t="str">
        <f aca="false">IFERROR(AH107/AD107,"")</f>
        <v/>
      </c>
      <c r="AJ107" s="12"/>
      <c r="AK107" s="0" t="n">
        <v>15</v>
      </c>
      <c r="AL107" s="0" t="n">
        <v>191</v>
      </c>
      <c r="AM107" s="0" t="n">
        <v>0</v>
      </c>
      <c r="AN107" s="0" t="n">
        <v>90</v>
      </c>
      <c r="AO107" s="0" t="n">
        <f aca="false">IFERROR(AL107+AM107+AN107,"")</f>
        <v>281</v>
      </c>
      <c r="AP107" s="0" t="n">
        <f aca="false">IFERROR(AO107/AK107,"")</f>
        <v>18.7333333333333</v>
      </c>
    </row>
    <row r="108" customFormat="false" ht="15" hidden="false" customHeight="false" outlineLevel="0" collapsed="false">
      <c r="A108" s="0" t="s">
        <v>219</v>
      </c>
      <c r="B108" s="0" t="s">
        <v>55</v>
      </c>
      <c r="C108" s="0" t="n">
        <v>76</v>
      </c>
      <c r="D108" s="0" t="n">
        <v>285</v>
      </c>
      <c r="E108" s="0" t="n">
        <v>4.96</v>
      </c>
      <c r="F108" s="0" t="n">
        <v>-0.497154263817359</v>
      </c>
      <c r="Q108" s="0" t="n">
        <v>-0.497154263817359</v>
      </c>
      <c r="R108" s="0" t="n">
        <v>-0.497154263817359</v>
      </c>
      <c r="V108" s="12"/>
      <c r="AA108" s="0" t="n">
        <f aca="false">IFERROR(X108+Y108+Z108,"")</f>
        <v>0</v>
      </c>
      <c r="AB108" s="0" t="str">
        <f aca="false">IFERROR(AA108/W108,"")</f>
        <v/>
      </c>
      <c r="AC108" s="12"/>
      <c r="AH108" s="0" t="n">
        <f aca="false">IFERROR(AE108+AF108+AG108,"")</f>
        <v>0</v>
      </c>
      <c r="AI108" s="0" t="str">
        <f aca="false">IFERROR(AH108/AD108,"")</f>
        <v/>
      </c>
      <c r="AJ108" s="12"/>
      <c r="AO108" s="0" t="n">
        <f aca="false">IFERROR(AL108+AM108+AN108,"")</f>
        <v>0</v>
      </c>
      <c r="AP108" s="0" t="str">
        <f aca="false">IFERROR(AO108/AK108,"")</f>
        <v/>
      </c>
    </row>
    <row r="109" customFormat="false" ht="15" hidden="false" customHeight="false" outlineLevel="0" collapsed="false">
      <c r="A109" s="0" t="s">
        <v>222</v>
      </c>
      <c r="B109" s="0" t="s">
        <v>55</v>
      </c>
      <c r="C109" s="0" t="n">
        <v>77.25</v>
      </c>
      <c r="D109" s="0" t="n">
        <v>269</v>
      </c>
      <c r="E109" s="0" t="n">
        <v>4.89</v>
      </c>
      <c r="F109" s="0" t="n">
        <v>-0.263156569025927</v>
      </c>
      <c r="G109" s="0" t="n">
        <v>22</v>
      </c>
      <c r="H109" s="0" t="n">
        <v>0.194986786652761</v>
      </c>
      <c r="Q109" s="0" t="n">
        <v>-0.0681697823731662</v>
      </c>
      <c r="R109" s="0" t="n">
        <v>-0.0340848911865831</v>
      </c>
      <c r="V109" s="12"/>
      <c r="AA109" s="0" t="n">
        <f aca="false">IFERROR(X109+Y109+Z109,"")</f>
        <v>0</v>
      </c>
      <c r="AB109" s="0" t="str">
        <f aca="false">IFERROR(AA109/W109,"")</f>
        <v/>
      </c>
      <c r="AC109" s="12"/>
      <c r="AH109" s="0" t="n">
        <f aca="false">IFERROR(AE109+AF109+AG109,"")</f>
        <v>0</v>
      </c>
      <c r="AI109" s="0" t="str">
        <f aca="false">IFERROR(AH109/AD109,"")</f>
        <v/>
      </c>
      <c r="AJ109" s="12"/>
      <c r="AO109" s="0" t="n">
        <f aca="false">IFERROR(AL109+AM109+AN109,"")</f>
        <v>0</v>
      </c>
      <c r="AP109" s="0" t="str">
        <f aca="false">IFERROR(AO109/AK109,"")</f>
        <v/>
      </c>
    </row>
    <row r="110" customFormat="false" ht="15" hidden="false" customHeight="false" outlineLevel="0" collapsed="false">
      <c r="A110" s="0" t="s">
        <v>274</v>
      </c>
      <c r="B110" s="0" t="s">
        <v>55</v>
      </c>
      <c r="C110" s="0" t="n">
        <v>77</v>
      </c>
      <c r="D110" s="0" t="n">
        <v>283</v>
      </c>
      <c r="E110" s="0" t="n">
        <v>5.01</v>
      </c>
      <c r="F110" s="0" t="n">
        <v>-0.664295474382666</v>
      </c>
      <c r="I110" s="0" t="n">
        <v>33</v>
      </c>
      <c r="J110" s="0" t="n">
        <v>-0.142270839235251</v>
      </c>
      <c r="K110" s="0" t="n">
        <v>110</v>
      </c>
      <c r="L110" s="0" t="n">
        <v>-0.539452221244796</v>
      </c>
      <c r="M110" s="0" t="n">
        <v>4.65</v>
      </c>
      <c r="N110" s="0" t="n">
        <v>-1.11300581414384</v>
      </c>
      <c r="O110" s="0" t="n">
        <v>7.64</v>
      </c>
      <c r="P110" s="0" t="n">
        <v>-0.926277423364079</v>
      </c>
      <c r="Q110" s="0" t="n">
        <v>-3.38530177237063</v>
      </c>
      <c r="R110" s="0" t="n">
        <v>-0.677060354474126</v>
      </c>
      <c r="V110" s="12"/>
      <c r="AA110" s="0" t="n">
        <f aca="false">IFERROR(X110+Y110+Z110,"")</f>
        <v>0</v>
      </c>
      <c r="AB110" s="0" t="str">
        <f aca="false">IFERROR(AA110/W110,"")</f>
        <v/>
      </c>
      <c r="AC110" s="12"/>
      <c r="AH110" s="0" t="n">
        <f aca="false">IFERROR(AE110+AF110+AG110,"")</f>
        <v>0</v>
      </c>
      <c r="AI110" s="0" t="str">
        <f aca="false">IFERROR(AH110/AD110,"")</f>
        <v/>
      </c>
      <c r="AJ110" s="12"/>
      <c r="AO110" s="0" t="n">
        <f aca="false">IFERROR(AL110+AM110+AN110,"")</f>
        <v>0</v>
      </c>
      <c r="AP110" s="0" t="str">
        <f aca="false">IFERROR(AO110/AK110,"")</f>
        <v/>
      </c>
    </row>
    <row r="111" customFormat="false" ht="15" hidden="false" customHeight="false" outlineLevel="0" collapsed="false">
      <c r="A111" s="0" t="s">
        <v>278</v>
      </c>
      <c r="B111" s="0" t="s">
        <v>55</v>
      </c>
      <c r="C111" s="0" t="n">
        <v>76</v>
      </c>
      <c r="D111" s="0" t="n">
        <v>260</v>
      </c>
      <c r="E111" s="0" t="n">
        <v>4.86</v>
      </c>
      <c r="F111" s="0" t="n">
        <v>-0.162871842686744</v>
      </c>
      <c r="Q111" s="0" t="n">
        <v>-0.162871842686744</v>
      </c>
      <c r="R111" s="0" t="n">
        <v>-0.162871842686744</v>
      </c>
      <c r="V111" s="12"/>
      <c r="AA111" s="0" t="n">
        <f aca="false">IFERROR(X111+Y111+Z111,"")</f>
        <v>0</v>
      </c>
      <c r="AB111" s="0" t="str">
        <f aca="false">IFERROR(AA111/W111,"")</f>
        <v/>
      </c>
      <c r="AC111" s="12"/>
      <c r="AH111" s="0" t="n">
        <f aca="false">IFERROR(AE111+AF111+AG111,"")</f>
        <v>0</v>
      </c>
      <c r="AI111" s="0" t="str">
        <f aca="false">IFERROR(AH111/AD111,"")</f>
        <v/>
      </c>
      <c r="AJ111" s="12"/>
      <c r="AO111" s="0" t="n">
        <f aca="false">IFERROR(AL111+AM111+AN111,"")</f>
        <v>0</v>
      </c>
      <c r="AP111" s="0" t="str">
        <f aca="false">IFERROR(AO111/AK111,"")</f>
        <v/>
      </c>
    </row>
    <row r="112" customFormat="false" ht="15" hidden="false" customHeight="false" outlineLevel="0" collapsed="false">
      <c r="A112" s="0" t="s">
        <v>304</v>
      </c>
      <c r="B112" s="0" t="s">
        <v>55</v>
      </c>
      <c r="C112" s="0" t="n">
        <v>77.13</v>
      </c>
      <c r="D112" s="0" t="n">
        <v>252</v>
      </c>
      <c r="E112" s="0" t="n">
        <v>4.57</v>
      </c>
      <c r="F112" s="0" t="n">
        <v>0.806547178592042</v>
      </c>
      <c r="G112" s="0" t="n">
        <v>25</v>
      </c>
      <c r="H112" s="0" t="n">
        <v>0.685740047441732</v>
      </c>
      <c r="Q112" s="0" t="n">
        <v>1.49228722603377</v>
      </c>
      <c r="R112" s="0" t="n">
        <v>0.746143613016887</v>
      </c>
      <c r="S112" s="0" t="n">
        <v>3</v>
      </c>
      <c r="T112" s="0" t="n">
        <v>88</v>
      </c>
      <c r="U112" s="0" t="n">
        <v>87</v>
      </c>
      <c r="V112" s="12"/>
      <c r="W112" s="0" t="n">
        <v>14</v>
      </c>
      <c r="X112" s="0" t="n">
        <v>0</v>
      </c>
      <c r="Y112" s="0" t="n">
        <v>392</v>
      </c>
      <c r="Z112" s="0" t="n">
        <v>140</v>
      </c>
      <c r="AA112" s="0" t="n">
        <f aca="false">IFERROR(X112+Y112+Z112,"")</f>
        <v>532</v>
      </c>
      <c r="AB112" s="0" t="n">
        <f aca="false">IFERROR(AA112/W112,"")</f>
        <v>38</v>
      </c>
      <c r="AC112" s="12"/>
      <c r="AD112" s="0" t="n">
        <v>16</v>
      </c>
      <c r="AE112" s="0" t="n">
        <v>0</v>
      </c>
      <c r="AF112" s="0" t="n">
        <v>600</v>
      </c>
      <c r="AG112" s="0" t="n">
        <v>57</v>
      </c>
      <c r="AH112" s="0" t="n">
        <f aca="false">IFERROR(AE112+AF112+AG112,"")</f>
        <v>657</v>
      </c>
      <c r="AI112" s="0" t="n">
        <f aca="false">IFERROR(AH112/AD112,"")</f>
        <v>41.0625</v>
      </c>
      <c r="AJ112" s="12"/>
      <c r="AK112" s="0" t="n">
        <v>16</v>
      </c>
      <c r="AL112" s="0" t="n">
        <v>0</v>
      </c>
      <c r="AM112" s="0" t="n">
        <v>772</v>
      </c>
      <c r="AN112" s="0" t="n">
        <v>78</v>
      </c>
      <c r="AO112" s="0" t="n">
        <f aca="false">IFERROR(AL112+AM112+AN112,"")</f>
        <v>850</v>
      </c>
      <c r="AP112" s="0" t="n">
        <f aca="false">IFERROR(AO112/AK112,"")</f>
        <v>53.125</v>
      </c>
    </row>
    <row r="113" customFormat="false" ht="15" hidden="false" customHeight="false" outlineLevel="0" collapsed="false">
      <c r="A113" s="0" t="s">
        <v>347</v>
      </c>
      <c r="B113" s="0" t="s">
        <v>55</v>
      </c>
      <c r="C113" s="0" t="n">
        <v>76</v>
      </c>
      <c r="D113" s="0" t="n">
        <v>260</v>
      </c>
      <c r="E113" s="0" t="n">
        <v>4.75</v>
      </c>
      <c r="F113" s="0" t="n">
        <v>0.204838820556934</v>
      </c>
      <c r="Q113" s="0" t="n">
        <v>0.204838820556934</v>
      </c>
      <c r="R113" s="0" t="n">
        <v>0.204838820556934</v>
      </c>
      <c r="V113" s="12"/>
      <c r="AA113" s="0" t="n">
        <f aca="false">IFERROR(X113+Y113+Z113,"")</f>
        <v>0</v>
      </c>
      <c r="AB113" s="0" t="str">
        <f aca="false">IFERROR(AA113/W113,"")</f>
        <v/>
      </c>
      <c r="AC113" s="12"/>
      <c r="AH113" s="0" t="n">
        <f aca="false">IFERROR(AE113+AF113+AG113,"")</f>
        <v>0</v>
      </c>
      <c r="AI113" s="0" t="str">
        <f aca="false">IFERROR(AH113/AD113,"")</f>
        <v/>
      </c>
      <c r="AJ113" s="12"/>
      <c r="AO113" s="0" t="n">
        <f aca="false">IFERROR(AL113+AM113+AN113,"")</f>
        <v>0</v>
      </c>
      <c r="AP113" s="0" t="str">
        <f aca="false">IFERROR(AO113/AK113,"")</f>
        <v/>
      </c>
    </row>
    <row r="114" customFormat="false" ht="15" hidden="false" customHeight="false" outlineLevel="0" collapsed="false">
      <c r="A114" s="0" t="s">
        <v>348</v>
      </c>
      <c r="B114" s="0" t="s">
        <v>55</v>
      </c>
      <c r="C114" s="0" t="n">
        <v>77</v>
      </c>
      <c r="D114" s="0" t="n">
        <v>243</v>
      </c>
      <c r="E114" s="0" t="n">
        <v>4.84</v>
      </c>
      <c r="F114" s="0" t="n">
        <v>-0.0960153584606196</v>
      </c>
      <c r="Q114" s="0" t="n">
        <v>-0.0960153584606196</v>
      </c>
      <c r="R114" s="0" t="n">
        <v>-0.0960153584606196</v>
      </c>
      <c r="S114" s="0" t="n">
        <v>6</v>
      </c>
      <c r="T114" s="0" t="n">
        <v>177</v>
      </c>
      <c r="U114" s="0" t="n">
        <v>171</v>
      </c>
      <c r="V114" s="12"/>
      <c r="W114" s="0" t="n">
        <v>4</v>
      </c>
      <c r="X114" s="0" t="n">
        <v>0</v>
      </c>
      <c r="Y114" s="0" t="n">
        <v>47</v>
      </c>
      <c r="Z114" s="0" t="n">
        <v>22</v>
      </c>
      <c r="AA114" s="0" t="n">
        <f aca="false">IFERROR(X114+Y114+Z114,"")</f>
        <v>69</v>
      </c>
      <c r="AB114" s="0" t="n">
        <f aca="false">IFERROR(AA114/W114,"")</f>
        <v>17.25</v>
      </c>
      <c r="AC114" s="12"/>
      <c r="AD114" s="0" t="n">
        <v>1</v>
      </c>
      <c r="AE114" s="0" t="n">
        <v>0</v>
      </c>
      <c r="AF114" s="0" t="n">
        <v>0</v>
      </c>
      <c r="AG114" s="0" t="n">
        <v>8</v>
      </c>
      <c r="AH114" s="0" t="n">
        <f aca="false">IFERROR(AE114+AF114+AG114,"")</f>
        <v>8</v>
      </c>
      <c r="AI114" s="0" t="n">
        <f aca="false">IFERROR(AH114/AD114,"")</f>
        <v>8</v>
      </c>
      <c r="AJ114" s="12"/>
      <c r="AK114" s="0" t="n">
        <v>7</v>
      </c>
      <c r="AL114" s="0" t="n">
        <v>0</v>
      </c>
      <c r="AM114" s="0" t="n">
        <v>44</v>
      </c>
      <c r="AN114" s="0" t="n">
        <v>142</v>
      </c>
      <c r="AO114" s="0" t="n">
        <f aca="false">IFERROR(AL114+AM114+AN114,"")</f>
        <v>186</v>
      </c>
      <c r="AP114" s="0" t="n">
        <f aca="false">IFERROR(AO114/AK114,"")</f>
        <v>26.5714285714286</v>
      </c>
    </row>
    <row r="115" customFormat="false" ht="15" hidden="false" customHeight="false" outlineLevel="0" collapsed="false">
      <c r="A115" s="0" t="s">
        <v>378</v>
      </c>
      <c r="B115" s="0" t="s">
        <v>55</v>
      </c>
      <c r="C115" s="0" t="n">
        <v>75</v>
      </c>
      <c r="D115" s="0" t="n">
        <v>256</v>
      </c>
      <c r="E115" s="0" t="n">
        <v>4.94</v>
      </c>
      <c r="F115" s="0" t="n">
        <v>-0.430297779591237</v>
      </c>
      <c r="Q115" s="0" t="n">
        <v>-0.430297779591237</v>
      </c>
      <c r="R115" s="0" t="n">
        <v>-0.430297779591237</v>
      </c>
      <c r="V115" s="12"/>
      <c r="AA115" s="0" t="n">
        <f aca="false">IFERROR(X115+Y115+Z115,"")</f>
        <v>0</v>
      </c>
      <c r="AB115" s="0" t="str">
        <f aca="false">IFERROR(AA115/W115,"")</f>
        <v/>
      </c>
      <c r="AC115" s="12"/>
      <c r="AH115" s="0" t="n">
        <f aca="false">IFERROR(AE115+AF115+AG115,"")</f>
        <v>0</v>
      </c>
      <c r="AI115" s="0" t="str">
        <f aca="false">IFERROR(AH115/AD115,"")</f>
        <v/>
      </c>
      <c r="AJ115" s="12"/>
      <c r="AO115" s="0" t="n">
        <f aca="false">IFERROR(AL115+AM115+AN115,"")</f>
        <v>0</v>
      </c>
      <c r="AP115" s="0" t="str">
        <f aca="false">IFERROR(AO115/AK115,"")</f>
        <v/>
      </c>
    </row>
    <row r="116" customFormat="false" ht="15" hidden="false" customHeight="false" outlineLevel="0" collapsed="false">
      <c r="A116" s="0" t="s">
        <v>398</v>
      </c>
      <c r="B116" s="0" t="s">
        <v>55</v>
      </c>
      <c r="C116" s="0" t="n">
        <v>74</v>
      </c>
      <c r="D116" s="0" t="n">
        <v>270</v>
      </c>
      <c r="E116" s="0" t="n">
        <v>4.92</v>
      </c>
      <c r="F116" s="0" t="n">
        <v>-0.363441295365112</v>
      </c>
      <c r="Q116" s="0" t="n">
        <v>-0.363441295365112</v>
      </c>
      <c r="R116" s="0" t="n">
        <v>-0.363441295365112</v>
      </c>
      <c r="V116" s="12"/>
      <c r="AA116" s="0" t="n">
        <f aca="false">IFERROR(X116+Y116+Z116,"")</f>
        <v>0</v>
      </c>
      <c r="AB116" s="0" t="str">
        <f aca="false">IFERROR(AA116/W116,"")</f>
        <v/>
      </c>
      <c r="AC116" s="12"/>
      <c r="AH116" s="0" t="n">
        <f aca="false">IFERROR(AE116+AF116+AG116,"")</f>
        <v>0</v>
      </c>
      <c r="AI116" s="0" t="str">
        <f aca="false">IFERROR(AH116/AD116,"")</f>
        <v/>
      </c>
      <c r="AJ116" s="12"/>
      <c r="AO116" s="0" t="n">
        <f aca="false">IFERROR(AL116+AM116+AN116,"")</f>
        <v>0</v>
      </c>
      <c r="AP116" s="0" t="str">
        <f aca="false">IFERROR(AO116/AK116,"")</f>
        <v/>
      </c>
    </row>
    <row r="117" customFormat="false" ht="15" hidden="false" customHeight="false" outlineLevel="0" collapsed="false">
      <c r="A117" s="0" t="s">
        <v>425</v>
      </c>
      <c r="B117" s="0" t="s">
        <v>55</v>
      </c>
      <c r="C117" s="0" t="n">
        <v>74.88</v>
      </c>
      <c r="D117" s="0" t="n">
        <v>271</v>
      </c>
      <c r="E117" s="0" t="n">
        <v>4.79</v>
      </c>
      <c r="F117" s="0" t="n">
        <v>0.0711258521046877</v>
      </c>
      <c r="G117" s="0" t="n">
        <v>19</v>
      </c>
      <c r="H117" s="0" t="n">
        <v>-0.295766474136211</v>
      </c>
      <c r="I117" s="0" t="n">
        <v>38.5</v>
      </c>
      <c r="J117" s="0" t="n">
        <v>1.16272812912458</v>
      </c>
      <c r="K117" s="0" t="n">
        <v>118</v>
      </c>
      <c r="L117" s="0" t="n">
        <v>0.302539003957487</v>
      </c>
      <c r="M117" s="0" t="n">
        <v>4.05</v>
      </c>
      <c r="N117" s="0" t="n">
        <v>1.2459725487626</v>
      </c>
      <c r="O117" s="0" t="n">
        <v>7.08</v>
      </c>
      <c r="P117" s="0" t="n">
        <v>0.490461534439687</v>
      </c>
      <c r="Q117" s="0" t="n">
        <v>2.97706059425283</v>
      </c>
      <c r="R117" s="0" t="n">
        <v>0.496176765708805</v>
      </c>
      <c r="S117" s="0" t="n">
        <v>2</v>
      </c>
      <c r="T117" s="0" t="n">
        <v>63</v>
      </c>
      <c r="U117" s="0" t="n">
        <v>62</v>
      </c>
      <c r="V117" s="12"/>
      <c r="W117" s="0" t="n">
        <v>15</v>
      </c>
      <c r="X117" s="0" t="n">
        <v>0</v>
      </c>
      <c r="Y117" s="0" t="n">
        <v>323</v>
      </c>
      <c r="Z117" s="0" t="n">
        <v>8</v>
      </c>
      <c r="AA117" s="0" t="n">
        <f aca="false">IFERROR(X117+Y117+Z117,"")</f>
        <v>331</v>
      </c>
      <c r="AB117" s="0" t="n">
        <f aca="false">IFERROR(AA117/W117,"")</f>
        <v>22.0666666666667</v>
      </c>
      <c r="AC117" s="12"/>
      <c r="AD117" s="0" t="n">
        <v>15</v>
      </c>
      <c r="AE117" s="0" t="n">
        <v>0</v>
      </c>
      <c r="AF117" s="0" t="n">
        <v>682</v>
      </c>
      <c r="AG117" s="0" t="n">
        <v>23</v>
      </c>
      <c r="AH117" s="0" t="n">
        <f aca="false">IFERROR(AE117+AF117+AG117,"")</f>
        <v>705</v>
      </c>
      <c r="AI117" s="0" t="n">
        <f aca="false">IFERROR(AH117/AD117,"")</f>
        <v>47</v>
      </c>
      <c r="AJ117" s="12"/>
      <c r="AK117" s="0" t="n">
        <v>16</v>
      </c>
      <c r="AL117" s="0" t="n">
        <v>0</v>
      </c>
      <c r="AM117" s="0" t="n">
        <v>740</v>
      </c>
      <c r="AN117" s="0" t="n">
        <v>23</v>
      </c>
      <c r="AO117" s="0" t="n">
        <f aca="false">IFERROR(AL117+AM117+AN117,"")</f>
        <v>763</v>
      </c>
      <c r="AP117" s="0" t="n">
        <f aca="false">IFERROR(AO117/AK117,"")</f>
        <v>47.6875</v>
      </c>
    </row>
    <row r="118" customFormat="false" ht="15" hidden="false" customHeight="false" outlineLevel="0" collapsed="false">
      <c r="A118" s="0" t="s">
        <v>452</v>
      </c>
      <c r="B118" s="0" t="s">
        <v>55</v>
      </c>
      <c r="C118" s="0" t="n">
        <v>78.25</v>
      </c>
      <c r="D118" s="0" t="n">
        <v>294</v>
      </c>
      <c r="E118" s="0" t="n">
        <v>4.97</v>
      </c>
      <c r="F118" s="0" t="n">
        <v>-0.53058250593042</v>
      </c>
      <c r="I118" s="0" t="n">
        <v>30</v>
      </c>
      <c r="J118" s="0" t="n">
        <v>-0.854088458340614</v>
      </c>
      <c r="K118" s="0" t="n">
        <v>111</v>
      </c>
      <c r="L118" s="0" t="n">
        <v>-0.434203318094511</v>
      </c>
      <c r="M118" s="0" t="n">
        <v>4.19</v>
      </c>
      <c r="N118" s="0" t="n">
        <v>0.695544264084428</v>
      </c>
      <c r="O118" s="0" t="n">
        <v>7.2</v>
      </c>
      <c r="P118" s="0" t="n">
        <v>0.186874614910308</v>
      </c>
      <c r="Q118" s="0" t="n">
        <v>-0.936455403370808</v>
      </c>
      <c r="R118" s="0" t="n">
        <v>-0.187291080674162</v>
      </c>
      <c r="S118" s="0" t="n">
        <v>3</v>
      </c>
      <c r="T118" s="0" t="n">
        <v>93</v>
      </c>
      <c r="U118" s="0" t="n">
        <v>92</v>
      </c>
      <c r="V118" s="12"/>
      <c r="W118" s="0" t="n">
        <v>9</v>
      </c>
      <c r="X118" s="0" t="n">
        <v>0</v>
      </c>
      <c r="Y118" s="0" t="n">
        <v>449</v>
      </c>
      <c r="Z118" s="0" t="n">
        <v>47</v>
      </c>
      <c r="AA118" s="0" t="n">
        <f aca="false">IFERROR(X118+Y118+Z118,"")</f>
        <v>496</v>
      </c>
      <c r="AB118" s="0" t="n">
        <f aca="false">IFERROR(AA118/W118,"")</f>
        <v>55.1111111111111</v>
      </c>
      <c r="AC118" s="12"/>
      <c r="AD118" s="0" t="n">
        <v>11</v>
      </c>
      <c r="AE118" s="0" t="n">
        <v>0</v>
      </c>
      <c r="AF118" s="0" t="n">
        <v>308</v>
      </c>
      <c r="AG118" s="0" t="n">
        <v>46</v>
      </c>
      <c r="AH118" s="0" t="n">
        <f aca="false">IFERROR(AE118+AF118+AG118,"")</f>
        <v>354</v>
      </c>
      <c r="AI118" s="0" t="n">
        <f aca="false">IFERROR(AH118/AD118,"")</f>
        <v>32.1818181818182</v>
      </c>
      <c r="AJ118" s="12"/>
      <c r="AK118" s="0" t="n">
        <v>9</v>
      </c>
      <c r="AL118" s="0" t="n">
        <v>0</v>
      </c>
      <c r="AM118" s="0" t="n">
        <v>380</v>
      </c>
      <c r="AN118" s="0" t="n">
        <v>62</v>
      </c>
      <c r="AO118" s="0" t="n">
        <f aca="false">IFERROR(AL118+AM118+AN118,"")</f>
        <v>442</v>
      </c>
      <c r="AP118" s="0" t="n">
        <f aca="false">IFERROR(AO118/AK118,"")</f>
        <v>49.1111111111111</v>
      </c>
    </row>
    <row r="119" customFormat="false" ht="15" hidden="false" customHeight="false" outlineLevel="0" collapsed="false">
      <c r="A119" s="0" t="s">
        <v>495</v>
      </c>
      <c r="B119" s="0" t="s">
        <v>55</v>
      </c>
      <c r="C119" s="0" t="n">
        <v>77</v>
      </c>
      <c r="D119" s="0" t="n">
        <v>277</v>
      </c>
      <c r="E119" s="0" t="n">
        <v>4.89</v>
      </c>
      <c r="F119" s="0" t="n">
        <v>-0.263156569025927</v>
      </c>
      <c r="Q119" s="0" t="n">
        <v>-0.263156569025927</v>
      </c>
      <c r="R119" s="0" t="n">
        <v>-0.263156569025927</v>
      </c>
      <c r="V119" s="12"/>
      <c r="AA119" s="0" t="n">
        <f aca="false">IFERROR(X119+Y119+Z119,"")</f>
        <v>0</v>
      </c>
      <c r="AB119" s="0" t="str">
        <f aca="false">IFERROR(AA119/W119,"")</f>
        <v/>
      </c>
      <c r="AC119" s="12"/>
      <c r="AH119" s="0" t="n">
        <f aca="false">IFERROR(AE119+AF119+AG119,"")</f>
        <v>0</v>
      </c>
      <c r="AI119" s="0" t="str">
        <f aca="false">IFERROR(AH119/AD119,"")</f>
        <v/>
      </c>
      <c r="AJ119" s="12"/>
      <c r="AO119" s="0" t="n">
        <f aca="false">IFERROR(AL119+AM119+AN119,"")</f>
        <v>0</v>
      </c>
      <c r="AP119" s="0" t="str">
        <f aca="false">IFERROR(AO119/AK119,"")</f>
        <v/>
      </c>
    </row>
    <row r="120" customFormat="false" ht="15" hidden="false" customHeight="false" outlineLevel="0" collapsed="false">
      <c r="A120" s="0" t="s">
        <v>527</v>
      </c>
      <c r="B120" s="0" t="s">
        <v>55</v>
      </c>
      <c r="C120" s="0" t="n">
        <v>75</v>
      </c>
      <c r="D120" s="0" t="n">
        <v>259</v>
      </c>
      <c r="E120" s="0" t="n">
        <v>4.84</v>
      </c>
      <c r="F120" s="0" t="n">
        <v>-0.0960153584606196</v>
      </c>
      <c r="Q120" s="0" t="n">
        <v>-0.0960153584606196</v>
      </c>
      <c r="R120" s="0" t="n">
        <v>-0.0960153584606196</v>
      </c>
      <c r="V120" s="12"/>
      <c r="AA120" s="0" t="n">
        <f aca="false">IFERROR(X120+Y120+Z120,"")</f>
        <v>0</v>
      </c>
      <c r="AB120" s="0" t="str">
        <f aca="false">IFERROR(AA120/W120,"")</f>
        <v/>
      </c>
      <c r="AC120" s="12"/>
      <c r="AH120" s="0" t="n">
        <f aca="false">IFERROR(AE120+AF120+AG120,"")</f>
        <v>0</v>
      </c>
      <c r="AI120" s="0" t="str">
        <f aca="false">IFERROR(AH120/AD120,"")</f>
        <v/>
      </c>
      <c r="AJ120" s="12"/>
      <c r="AO120" s="0" t="n">
        <f aca="false">IFERROR(AL120+AM120+AN120,"")</f>
        <v>0</v>
      </c>
      <c r="AP120" s="0" t="str">
        <f aca="false">IFERROR(AO120/AK120,"")</f>
        <v/>
      </c>
    </row>
    <row r="121" customFormat="false" ht="15" hidden="false" customHeight="false" outlineLevel="0" collapsed="false">
      <c r="A121" s="0" t="s">
        <v>551</v>
      </c>
      <c r="B121" s="0" t="s">
        <v>55</v>
      </c>
      <c r="C121" s="0" t="n">
        <v>77</v>
      </c>
      <c r="D121" s="0" t="n">
        <v>254</v>
      </c>
      <c r="E121" s="0" t="n">
        <v>4.83</v>
      </c>
      <c r="F121" s="0" t="n">
        <v>-0.0625871163475587</v>
      </c>
      <c r="Q121" s="0" t="n">
        <v>-0.0625871163475587</v>
      </c>
      <c r="R121" s="0" t="n">
        <v>-0.0625871163475587</v>
      </c>
      <c r="V121" s="12"/>
      <c r="AA121" s="0" t="n">
        <f aca="false">IFERROR(X121+Y121+Z121,"")</f>
        <v>0</v>
      </c>
      <c r="AB121" s="0" t="str">
        <f aca="false">IFERROR(AA121/W121,"")</f>
        <v/>
      </c>
      <c r="AC121" s="12"/>
      <c r="AH121" s="0" t="n">
        <f aca="false">IFERROR(AE121+AF121+AG121,"")</f>
        <v>0</v>
      </c>
      <c r="AI121" s="0" t="str">
        <f aca="false">IFERROR(AH121/AD121,"")</f>
        <v/>
      </c>
      <c r="AJ121" s="12"/>
      <c r="AO121" s="0" t="n">
        <f aca="false">IFERROR(AL121+AM121+AN121,"")</f>
        <v>0</v>
      </c>
      <c r="AP121" s="0" t="str">
        <f aca="false">IFERROR(AO121/AK121,"")</f>
        <v/>
      </c>
    </row>
    <row r="122" customFormat="false" ht="15" hidden="false" customHeight="false" outlineLevel="0" collapsed="false">
      <c r="A122" s="0" t="s">
        <v>557</v>
      </c>
      <c r="B122" s="0" t="s">
        <v>55</v>
      </c>
      <c r="C122" s="0" t="n">
        <v>76</v>
      </c>
      <c r="D122" s="0" t="n">
        <v>287</v>
      </c>
      <c r="E122" s="0" t="n">
        <v>4.96</v>
      </c>
      <c r="F122" s="0" t="n">
        <v>-0.497154263817359</v>
      </c>
      <c r="Q122" s="0" t="n">
        <v>-0.497154263817359</v>
      </c>
      <c r="R122" s="0" t="n">
        <v>-0.497154263817359</v>
      </c>
      <c r="V122" s="12"/>
      <c r="W122" s="0" t="n">
        <v>1</v>
      </c>
      <c r="X122" s="0" t="n">
        <v>0</v>
      </c>
      <c r="Y122" s="0" t="n">
        <v>4</v>
      </c>
      <c r="Z122" s="0" t="n">
        <v>4</v>
      </c>
      <c r="AA122" s="0" t="n">
        <f aca="false">IFERROR(X122+Y122+Z122,"")</f>
        <v>8</v>
      </c>
      <c r="AB122" s="0" t="n">
        <f aca="false">IFERROR(AA122/W122,"")</f>
        <v>8</v>
      </c>
      <c r="AC122" s="12"/>
      <c r="AH122" s="0" t="n">
        <f aca="false">IFERROR(AE122+AF122+AG122,"")</f>
        <v>0</v>
      </c>
      <c r="AI122" s="0" t="str">
        <f aca="false">IFERROR(AH122/AD122,"")</f>
        <v/>
      </c>
      <c r="AJ122" s="12"/>
      <c r="AK122" s="0" t="n">
        <v>1</v>
      </c>
      <c r="AL122" s="0" t="n">
        <v>0</v>
      </c>
      <c r="AM122" s="0" t="n">
        <v>11</v>
      </c>
      <c r="AN122" s="0" t="n">
        <v>16</v>
      </c>
      <c r="AO122" s="0" t="n">
        <f aca="false">IFERROR(AL122+AM122+AN122,"")</f>
        <v>27</v>
      </c>
      <c r="AP122" s="0" t="n">
        <f aca="false">IFERROR(AO122/AK122,"")</f>
        <v>27</v>
      </c>
    </row>
    <row r="123" customFormat="false" ht="15" hidden="false" customHeight="false" outlineLevel="0" collapsed="false">
      <c r="A123" s="0" t="s">
        <v>568</v>
      </c>
      <c r="B123" s="0" t="s">
        <v>55</v>
      </c>
      <c r="C123" s="0" t="n">
        <v>74</v>
      </c>
      <c r="D123" s="0" t="n">
        <v>270</v>
      </c>
      <c r="V123" s="12"/>
      <c r="AA123" s="0" t="n">
        <f aca="false">IFERROR(X123+Y123+Z123,"")</f>
        <v>0</v>
      </c>
      <c r="AB123" s="0" t="str">
        <f aca="false">IFERROR(AA123/W123,"")</f>
        <v/>
      </c>
      <c r="AC123" s="12"/>
      <c r="AH123" s="0" t="n">
        <f aca="false">IFERROR(AE123+AF123+AG123,"")</f>
        <v>0</v>
      </c>
      <c r="AI123" s="0" t="str">
        <f aca="false">IFERROR(AH123/AD123,"")</f>
        <v/>
      </c>
      <c r="AJ123" s="12"/>
      <c r="AO123" s="0" t="n">
        <f aca="false">IFERROR(AL123+AM123+AN123,"")</f>
        <v>0</v>
      </c>
      <c r="AP123" s="0" t="str">
        <f aca="false">IFERROR(AO123/AK123,"")</f>
        <v/>
      </c>
    </row>
    <row r="124" customFormat="false" ht="15" hidden="false" customHeight="false" outlineLevel="0" collapsed="false">
      <c r="A124" s="0" t="s">
        <v>614</v>
      </c>
      <c r="B124" s="0" t="s">
        <v>55</v>
      </c>
      <c r="C124" s="0" t="n">
        <v>75</v>
      </c>
      <c r="D124" s="0" t="n">
        <v>278</v>
      </c>
      <c r="E124" s="0" t="n">
        <v>4.92</v>
      </c>
      <c r="F124" s="0" t="n">
        <v>-0.363441295365112</v>
      </c>
      <c r="Q124" s="0" t="n">
        <v>-0.363441295365112</v>
      </c>
      <c r="R124" s="0" t="n">
        <v>-0.363441295365112</v>
      </c>
      <c r="V124" s="12"/>
      <c r="AA124" s="0" t="n">
        <f aca="false">IFERROR(X124+Y124+Z124,"")</f>
        <v>0</v>
      </c>
      <c r="AB124" s="0" t="str">
        <f aca="false">IFERROR(AA124/W124,"")</f>
        <v/>
      </c>
      <c r="AC124" s="12"/>
      <c r="AH124" s="0" t="n">
        <f aca="false">IFERROR(AE124+AF124+AG124,"")</f>
        <v>0</v>
      </c>
      <c r="AI124" s="0" t="str">
        <f aca="false">IFERROR(AH124/AD124,"")</f>
        <v/>
      </c>
      <c r="AJ124" s="12"/>
      <c r="AO124" s="0" t="n">
        <f aca="false">IFERROR(AL124+AM124+AN124,"")</f>
        <v>0</v>
      </c>
      <c r="AP124" s="0" t="str">
        <f aca="false">IFERROR(AO124/AK124,"")</f>
        <v/>
      </c>
    </row>
    <row r="125" customFormat="false" ht="15" hidden="false" customHeight="false" outlineLevel="0" collapsed="false">
      <c r="A125" s="0" t="s">
        <v>630</v>
      </c>
      <c r="B125" s="0" t="s">
        <v>55</v>
      </c>
      <c r="C125" s="0" t="n">
        <v>73</v>
      </c>
      <c r="D125" s="0" t="n">
        <v>236</v>
      </c>
      <c r="E125" s="0" t="n">
        <v>4.92</v>
      </c>
      <c r="F125" s="0" t="n">
        <v>-0.363441295365112</v>
      </c>
      <c r="Q125" s="0" t="n">
        <v>-0.363441295365112</v>
      </c>
      <c r="R125" s="0" t="n">
        <v>-0.363441295365112</v>
      </c>
      <c r="V125" s="12"/>
      <c r="AA125" s="0" t="n">
        <f aca="false">IFERROR(X125+Y125+Z125,"")</f>
        <v>0</v>
      </c>
      <c r="AB125" s="0" t="str">
        <f aca="false">IFERROR(AA125/W125,"")</f>
        <v/>
      </c>
      <c r="AC125" s="12"/>
      <c r="AH125" s="0" t="n">
        <f aca="false">IFERROR(AE125+AF125+AG125,"")</f>
        <v>0</v>
      </c>
      <c r="AI125" s="0" t="str">
        <f aca="false">IFERROR(AH125/AD125,"")</f>
        <v/>
      </c>
      <c r="AJ125" s="12"/>
      <c r="AO125" s="0" t="n">
        <f aca="false">IFERROR(AL125+AM125+AN125,"")</f>
        <v>0</v>
      </c>
      <c r="AP125" s="0" t="str">
        <f aca="false">IFERROR(AO125/AK125,"")</f>
        <v/>
      </c>
    </row>
    <row r="126" customFormat="false" ht="15" hidden="false" customHeight="false" outlineLevel="0" collapsed="false">
      <c r="A126" s="0" t="s">
        <v>655</v>
      </c>
      <c r="B126" s="0" t="s">
        <v>55</v>
      </c>
      <c r="C126" s="0" t="n">
        <v>78.63</v>
      </c>
      <c r="D126" s="0" t="n">
        <v>269</v>
      </c>
      <c r="E126" s="0" t="n">
        <v>4.91</v>
      </c>
      <c r="F126" s="0" t="n">
        <v>-0.330013053252052</v>
      </c>
      <c r="G126" s="0" t="n">
        <v>24</v>
      </c>
      <c r="H126" s="0" t="n">
        <v>0.522155627178742</v>
      </c>
      <c r="I126" s="0" t="n">
        <v>32.5</v>
      </c>
      <c r="J126" s="0" t="n">
        <v>-0.260907109086145</v>
      </c>
      <c r="K126" s="0" t="n">
        <v>117</v>
      </c>
      <c r="L126" s="0" t="n">
        <v>0.197290100807202</v>
      </c>
      <c r="M126" s="0" t="n">
        <v>4.48</v>
      </c>
      <c r="N126" s="0" t="n">
        <v>-0.444628611320348</v>
      </c>
      <c r="O126" s="0" t="n">
        <v>7.32</v>
      </c>
      <c r="P126" s="0" t="n">
        <v>-0.116712304619071</v>
      </c>
      <c r="Q126" s="0" t="n">
        <v>-0.432815350291672</v>
      </c>
      <c r="R126" s="0" t="n">
        <v>-0.0721358917152787</v>
      </c>
      <c r="V126" s="12"/>
      <c r="AA126" s="0" t="n">
        <f aca="false">IFERROR(X126+Y126+Z126,"")</f>
        <v>0</v>
      </c>
      <c r="AB126" s="0" t="str">
        <f aca="false">IFERROR(AA126/W126,"")</f>
        <v/>
      </c>
      <c r="AC126" s="12"/>
      <c r="AD126" s="0" t="n">
        <v>2</v>
      </c>
      <c r="AE126" s="0" t="n">
        <v>0</v>
      </c>
      <c r="AF126" s="0" t="n">
        <v>9</v>
      </c>
      <c r="AG126" s="0" t="n">
        <v>10</v>
      </c>
      <c r="AH126" s="0" t="n">
        <f aca="false">IFERROR(AE126+AF126+AG126,"")</f>
        <v>19</v>
      </c>
      <c r="AI126" s="0" t="n">
        <f aca="false">IFERROR(AH126/AD126,"")</f>
        <v>9.5</v>
      </c>
      <c r="AJ126" s="12"/>
      <c r="AO126" s="0" t="n">
        <f aca="false">IFERROR(AL126+AM126+AN126,"")</f>
        <v>0</v>
      </c>
      <c r="AP126" s="0" t="str">
        <f aca="false">IFERROR(AO126/AK126,"")</f>
        <v/>
      </c>
    </row>
    <row r="127" customFormat="false" ht="15" hidden="false" customHeight="false" outlineLevel="0" collapsed="false">
      <c r="A127" s="0" t="s">
        <v>671</v>
      </c>
      <c r="B127" s="0" t="s">
        <v>55</v>
      </c>
      <c r="C127" s="0" t="n">
        <v>74.63</v>
      </c>
      <c r="D127" s="0" t="n">
        <v>279</v>
      </c>
      <c r="E127" s="0" t="n">
        <v>4.84</v>
      </c>
      <c r="F127" s="0" t="n">
        <v>-0.0960153584606196</v>
      </c>
      <c r="G127" s="0" t="n">
        <v>32</v>
      </c>
      <c r="H127" s="0" t="n">
        <v>1.83083098928267</v>
      </c>
      <c r="I127" s="0" t="n">
        <v>32.5</v>
      </c>
      <c r="J127" s="0" t="n">
        <v>-0.260907109086145</v>
      </c>
      <c r="K127" s="0" t="n">
        <v>120</v>
      </c>
      <c r="L127" s="0" t="n">
        <v>0.513036810258058</v>
      </c>
      <c r="M127" s="0" t="n">
        <v>4.55</v>
      </c>
      <c r="N127" s="0" t="n">
        <v>-0.71984275365943</v>
      </c>
      <c r="O127" s="0" t="n">
        <v>7.44</v>
      </c>
      <c r="P127" s="0" t="n">
        <v>-0.42029922414845</v>
      </c>
      <c r="Q127" s="0" t="n">
        <v>0.846803354186079</v>
      </c>
      <c r="R127" s="0" t="n">
        <v>0.141133892364347</v>
      </c>
      <c r="S127" s="0" t="n">
        <v>2</v>
      </c>
      <c r="T127" s="0" t="n">
        <v>35</v>
      </c>
      <c r="U127" s="0" t="n">
        <v>34</v>
      </c>
      <c r="V127" s="12"/>
      <c r="W127" s="0" t="n">
        <v>14</v>
      </c>
      <c r="X127" s="0" t="n">
        <v>0</v>
      </c>
      <c r="Y127" s="0" t="n">
        <v>596</v>
      </c>
      <c r="Z127" s="0" t="n">
        <v>19</v>
      </c>
      <c r="AA127" s="0" t="n">
        <f aca="false">IFERROR(X127+Y127+Z127,"")</f>
        <v>615</v>
      </c>
      <c r="AB127" s="0" t="n">
        <f aca="false">IFERROR(AA127/W127,"")</f>
        <v>43.9285714285714</v>
      </c>
      <c r="AC127" s="12"/>
      <c r="AD127" s="0" t="n">
        <v>2</v>
      </c>
      <c r="AE127" s="0" t="n">
        <v>0</v>
      </c>
      <c r="AF127" s="0" t="n">
        <v>35</v>
      </c>
      <c r="AG127" s="0" t="n">
        <v>8</v>
      </c>
      <c r="AH127" s="0" t="n">
        <f aca="false">IFERROR(AE127+AF127+AG127,"")</f>
        <v>43</v>
      </c>
      <c r="AI127" s="0" t="n">
        <f aca="false">IFERROR(AH127/AD127,"")</f>
        <v>21.5</v>
      </c>
      <c r="AJ127" s="12"/>
      <c r="AK127" s="0" t="n">
        <v>14</v>
      </c>
      <c r="AL127" s="0" t="n">
        <v>0</v>
      </c>
      <c r="AM127" s="0" t="n">
        <v>475</v>
      </c>
      <c r="AN127" s="0" t="n">
        <v>69</v>
      </c>
      <c r="AO127" s="0" t="n">
        <f aca="false">IFERROR(AL127+AM127+AN127,"")</f>
        <v>544</v>
      </c>
      <c r="AP127" s="0" t="n">
        <f aca="false">IFERROR(AO127/AK127,"")</f>
        <v>38.8571428571429</v>
      </c>
    </row>
    <row r="128" customFormat="false" ht="15" hidden="false" customHeight="false" outlineLevel="0" collapsed="false">
      <c r="A128" s="0" t="s">
        <v>681</v>
      </c>
      <c r="B128" s="0" t="s">
        <v>55</v>
      </c>
      <c r="C128" s="0" t="n">
        <v>75.13</v>
      </c>
      <c r="D128" s="0" t="n">
        <v>275</v>
      </c>
      <c r="E128" s="0" t="n">
        <v>4.88</v>
      </c>
      <c r="F128" s="0" t="n">
        <v>-0.229728326912866</v>
      </c>
      <c r="G128" s="0" t="n">
        <v>16</v>
      </c>
      <c r="H128" s="0" t="n">
        <v>-0.786519734925182</v>
      </c>
      <c r="I128" s="0" t="n">
        <v>31</v>
      </c>
      <c r="J128" s="0" t="n">
        <v>-0.616815918638826</v>
      </c>
      <c r="K128" s="0" t="n">
        <v>111</v>
      </c>
      <c r="L128" s="0" t="n">
        <v>-0.434203318094511</v>
      </c>
      <c r="M128" s="0" t="n">
        <v>4.58</v>
      </c>
      <c r="N128" s="0" t="n">
        <v>-0.837791671804752</v>
      </c>
      <c r="O128" s="0" t="n">
        <v>7.39</v>
      </c>
      <c r="P128" s="0" t="n">
        <v>-0.29380467434454</v>
      </c>
      <c r="Q128" s="0" t="n">
        <v>-3.19886364472068</v>
      </c>
      <c r="R128" s="0" t="n">
        <v>-0.53314394078678</v>
      </c>
      <c r="S128" s="0" t="n">
        <v>7</v>
      </c>
      <c r="T128" s="0" t="n">
        <v>227</v>
      </c>
      <c r="U128" s="0" t="n">
        <v>217</v>
      </c>
      <c r="V128" s="12"/>
      <c r="AA128" s="0" t="n">
        <f aca="false">IFERROR(X128+Y128+Z128,"")</f>
        <v>0</v>
      </c>
      <c r="AB128" s="0" t="str">
        <f aca="false">IFERROR(AA128/W128,"")</f>
        <v/>
      </c>
      <c r="AC128" s="12"/>
      <c r="AH128" s="0" t="n">
        <f aca="false">IFERROR(AE128+AF128+AG128,"")</f>
        <v>0</v>
      </c>
      <c r="AI128" s="0" t="str">
        <f aca="false">IFERROR(AH128/AD128,"")</f>
        <v/>
      </c>
      <c r="AJ128" s="12"/>
      <c r="AO128" s="0" t="n">
        <f aca="false">IFERROR(AL128+AM128+AN128,"")</f>
        <v>0</v>
      </c>
      <c r="AP128" s="0" t="str">
        <f aca="false">IFERROR(AO128/AK128,"")</f>
        <v/>
      </c>
    </row>
    <row r="129" customFormat="false" ht="15" hidden="false" customHeight="false" outlineLevel="0" collapsed="false">
      <c r="A129" s="0" t="s">
        <v>720</v>
      </c>
      <c r="B129" s="0" t="s">
        <v>55</v>
      </c>
      <c r="C129" s="0" t="n">
        <v>76</v>
      </c>
      <c r="D129" s="0" t="n">
        <v>265</v>
      </c>
      <c r="E129" s="0" t="n">
        <v>4.82</v>
      </c>
      <c r="F129" s="0" t="n">
        <v>-0.0291588742344979</v>
      </c>
      <c r="I129" s="0" t="n">
        <v>30.5</v>
      </c>
      <c r="J129" s="0" t="n">
        <v>-0.73545218848972</v>
      </c>
      <c r="K129" s="0" t="n">
        <v>109</v>
      </c>
      <c r="L129" s="0" t="n">
        <v>-0.644701124395082</v>
      </c>
      <c r="M129" s="0" t="n">
        <v>4.11</v>
      </c>
      <c r="N129" s="0" t="n">
        <v>1.01007471247195</v>
      </c>
      <c r="O129" s="0" t="n">
        <v>6.76</v>
      </c>
      <c r="P129" s="0" t="n">
        <v>1.3000266531847</v>
      </c>
      <c r="Q129" s="0" t="n">
        <v>0.900789178537351</v>
      </c>
      <c r="R129" s="0" t="n">
        <v>0.18015783570747</v>
      </c>
      <c r="V129" s="12"/>
      <c r="AA129" s="0" t="n">
        <f aca="false">IFERROR(X129+Y129+Z129,"")</f>
        <v>0</v>
      </c>
      <c r="AB129" s="0" t="str">
        <f aca="false">IFERROR(AA129/W129,"")</f>
        <v/>
      </c>
      <c r="AC129" s="12"/>
      <c r="AH129" s="0" t="n">
        <f aca="false">IFERROR(AE129+AF129+AG129,"")</f>
        <v>0</v>
      </c>
      <c r="AI129" s="0" t="str">
        <f aca="false">IFERROR(AH129/AD129,"")</f>
        <v/>
      </c>
      <c r="AJ129" s="12"/>
      <c r="AO129" s="0" t="n">
        <f aca="false">IFERROR(AL129+AM129+AN129,"")</f>
        <v>0</v>
      </c>
      <c r="AP129" s="0" t="str">
        <f aca="false">IFERROR(AO129/AK129,"")</f>
        <v/>
      </c>
    </row>
    <row r="130" customFormat="false" ht="15" hidden="false" customHeight="false" outlineLevel="0" collapsed="false">
      <c r="A130" s="0" t="s">
        <v>728</v>
      </c>
      <c r="B130" s="0" t="s">
        <v>55</v>
      </c>
      <c r="C130" s="0" t="n">
        <v>75.25</v>
      </c>
      <c r="D130" s="0" t="n">
        <v>250</v>
      </c>
      <c r="E130" s="0" t="n">
        <v>4.8</v>
      </c>
      <c r="F130" s="0" t="n">
        <v>0.0376976099916268</v>
      </c>
      <c r="I130" s="0" t="n">
        <v>31.5</v>
      </c>
      <c r="J130" s="0" t="n">
        <v>-0.498179648787933</v>
      </c>
      <c r="K130" s="0" t="n">
        <v>115</v>
      </c>
      <c r="L130" s="0" t="n">
        <v>-0.0132077054933691</v>
      </c>
      <c r="M130" s="0" t="n">
        <v>4.43</v>
      </c>
      <c r="N130" s="0" t="n">
        <v>-0.248047081078143</v>
      </c>
      <c r="O130" s="0" t="n">
        <v>7.28</v>
      </c>
      <c r="P130" s="0" t="n">
        <v>-0.0155166647759443</v>
      </c>
      <c r="Q130" s="0" t="n">
        <v>-0.737253490143762</v>
      </c>
      <c r="R130" s="0" t="n">
        <v>-0.147450698028752</v>
      </c>
      <c r="S130" s="0" t="n">
        <v>2</v>
      </c>
      <c r="T130" s="0" t="n">
        <v>51</v>
      </c>
      <c r="U130" s="0" t="n">
        <v>50</v>
      </c>
      <c r="V130" s="12"/>
      <c r="W130" s="0" t="n">
        <v>15</v>
      </c>
      <c r="X130" s="0" t="n">
        <v>0</v>
      </c>
      <c r="Y130" s="0" t="n">
        <v>472</v>
      </c>
      <c r="Z130" s="0" t="n">
        <v>27</v>
      </c>
      <c r="AA130" s="0" t="n">
        <f aca="false">IFERROR(X130+Y130+Z130,"")</f>
        <v>499</v>
      </c>
      <c r="AB130" s="0" t="n">
        <f aca="false">IFERROR(AA130/W130,"")</f>
        <v>33.2666666666667</v>
      </c>
      <c r="AC130" s="12"/>
      <c r="AD130" s="0" t="n">
        <v>3</v>
      </c>
      <c r="AE130" s="0" t="n">
        <v>0</v>
      </c>
      <c r="AF130" s="0" t="n">
        <v>88</v>
      </c>
      <c r="AG130" s="0" t="n">
        <v>12</v>
      </c>
      <c r="AH130" s="0" t="n">
        <f aca="false">IFERROR(AE130+AF130+AG130,"")</f>
        <v>100</v>
      </c>
      <c r="AI130" s="0" t="n">
        <f aca="false">IFERROR(AH130/AD130,"")</f>
        <v>33.3333333333333</v>
      </c>
      <c r="AJ130" s="12"/>
      <c r="AK130" s="0" t="n">
        <v>16</v>
      </c>
      <c r="AL130" s="0" t="n">
        <v>0</v>
      </c>
      <c r="AM130" s="0" t="n">
        <v>431</v>
      </c>
      <c r="AN130" s="0" t="n">
        <v>65</v>
      </c>
      <c r="AO130" s="0" t="n">
        <f aca="false">IFERROR(AL130+AM130+AN130,"")</f>
        <v>496</v>
      </c>
      <c r="AP130" s="0" t="n">
        <f aca="false">IFERROR(AO130/AK130,"")</f>
        <v>31</v>
      </c>
    </row>
    <row r="131" customFormat="false" ht="15" hidden="false" customHeight="false" outlineLevel="0" collapsed="false">
      <c r="A131" s="0" t="s">
        <v>747</v>
      </c>
      <c r="B131" s="0" t="s">
        <v>55</v>
      </c>
      <c r="C131" s="0" t="n">
        <v>75</v>
      </c>
      <c r="D131" s="0" t="n">
        <v>252</v>
      </c>
      <c r="E131" s="0" t="n">
        <v>4.86</v>
      </c>
      <c r="F131" s="0" t="n">
        <v>-0.162871842686744</v>
      </c>
      <c r="Q131" s="0" t="n">
        <v>-0.162871842686744</v>
      </c>
      <c r="R131" s="0" t="n">
        <v>-0.162871842686744</v>
      </c>
      <c r="V131" s="12"/>
      <c r="AA131" s="0" t="n">
        <f aca="false">IFERROR(X131+Y131+Z131,"")</f>
        <v>0</v>
      </c>
      <c r="AB131" s="0" t="str">
        <f aca="false">IFERROR(AA131/W131,"")</f>
        <v/>
      </c>
      <c r="AC131" s="12"/>
      <c r="AH131" s="0" t="n">
        <f aca="false">IFERROR(AE131+AF131+AG131,"")</f>
        <v>0</v>
      </c>
      <c r="AI131" s="0" t="str">
        <f aca="false">IFERROR(AH131/AD131,"")</f>
        <v/>
      </c>
      <c r="AJ131" s="12"/>
      <c r="AK131" s="0" t="n">
        <v>8</v>
      </c>
      <c r="AL131" s="0" t="n">
        <v>0</v>
      </c>
      <c r="AM131" s="0" t="n">
        <v>88</v>
      </c>
      <c r="AN131" s="0" t="n">
        <v>96</v>
      </c>
      <c r="AO131" s="0" t="n">
        <f aca="false">IFERROR(AL131+AM131+AN131,"")</f>
        <v>184</v>
      </c>
      <c r="AP131" s="0" t="n">
        <f aca="false">IFERROR(AO131/AK131,"")</f>
        <v>23</v>
      </c>
    </row>
    <row r="132" customFormat="false" ht="15" hidden="false" customHeight="false" outlineLevel="0" collapsed="false">
      <c r="A132" s="0" t="s">
        <v>749</v>
      </c>
      <c r="B132" s="0" t="s">
        <v>55</v>
      </c>
      <c r="C132" s="0" t="n">
        <v>77.38</v>
      </c>
      <c r="D132" s="0" t="n">
        <v>246</v>
      </c>
      <c r="E132" s="0" t="n">
        <v>4.72</v>
      </c>
      <c r="F132" s="0" t="n">
        <v>0.30512354689612</v>
      </c>
      <c r="G132" s="0" t="n">
        <v>22</v>
      </c>
      <c r="H132" s="0" t="n">
        <v>0.194986786652761</v>
      </c>
      <c r="I132" s="0" t="n">
        <v>36</v>
      </c>
      <c r="J132" s="0" t="n">
        <v>0.569546779870111</v>
      </c>
      <c r="K132" s="0" t="n">
        <v>121</v>
      </c>
      <c r="L132" s="0" t="n">
        <v>0.618285713408343</v>
      </c>
      <c r="M132" s="0" t="n">
        <v>4.28</v>
      </c>
      <c r="N132" s="0" t="n">
        <v>0.341697509648463</v>
      </c>
      <c r="O132" s="0" t="n">
        <v>7.28</v>
      </c>
      <c r="P132" s="0" t="n">
        <v>-0.0155166647759443</v>
      </c>
      <c r="Q132" s="0" t="n">
        <v>2.01412367169985</v>
      </c>
      <c r="R132" s="0" t="n">
        <v>0.335687278616642</v>
      </c>
      <c r="S132" s="0" t="n">
        <v>6</v>
      </c>
      <c r="T132" s="0" t="n">
        <v>209</v>
      </c>
      <c r="U132" s="0" t="n">
        <v>202</v>
      </c>
      <c r="V132" s="12"/>
      <c r="W132" s="0" t="n">
        <v>9</v>
      </c>
      <c r="X132" s="0" t="n">
        <v>0</v>
      </c>
      <c r="Y132" s="0" t="n">
        <v>97</v>
      </c>
      <c r="Z132" s="0" t="n">
        <v>145</v>
      </c>
      <c r="AA132" s="0" t="n">
        <f aca="false">IFERROR(X132+Y132+Z132,"")</f>
        <v>242</v>
      </c>
      <c r="AB132" s="0" t="n">
        <f aca="false">IFERROR(AA132/W132,"")</f>
        <v>26.8888888888889</v>
      </c>
      <c r="AC132" s="12"/>
      <c r="AD132" s="0" t="n">
        <v>1</v>
      </c>
      <c r="AE132" s="0" t="n">
        <v>0</v>
      </c>
      <c r="AF132" s="0" t="n">
        <v>0</v>
      </c>
      <c r="AG132" s="0" t="n">
        <v>7</v>
      </c>
      <c r="AH132" s="0" t="n">
        <f aca="false">IFERROR(AE132+AF132+AG132,"")</f>
        <v>7</v>
      </c>
      <c r="AI132" s="0" t="n">
        <f aca="false">IFERROR(AH132/AD132,"")</f>
        <v>7</v>
      </c>
      <c r="AJ132" s="12"/>
      <c r="AK132" s="0" t="n">
        <v>5</v>
      </c>
      <c r="AL132" s="0" t="n">
        <v>0</v>
      </c>
      <c r="AM132" s="0" t="n">
        <v>22</v>
      </c>
      <c r="AN132" s="0" t="n">
        <v>88</v>
      </c>
      <c r="AO132" s="0" t="n">
        <f aca="false">IFERROR(AL132+AM132+AN132,"")</f>
        <v>110</v>
      </c>
      <c r="AP132" s="0" t="n">
        <f aca="false">IFERROR(AO132/AK132,"")</f>
        <v>22</v>
      </c>
    </row>
    <row r="133" customFormat="false" ht="15" hidden="false" customHeight="false" outlineLevel="0" collapsed="false">
      <c r="A133" s="0" t="s">
        <v>751</v>
      </c>
      <c r="B133" s="0" t="s">
        <v>55</v>
      </c>
      <c r="C133" s="0" t="n">
        <v>75.5</v>
      </c>
      <c r="D133" s="0" t="n">
        <v>267</v>
      </c>
      <c r="E133" s="0" t="n">
        <v>4.62</v>
      </c>
      <c r="F133" s="0" t="n">
        <v>0.639405968026734</v>
      </c>
      <c r="G133" s="0" t="n">
        <v>25</v>
      </c>
      <c r="H133" s="0" t="n">
        <v>0.685740047441732</v>
      </c>
      <c r="I133" s="0" t="n">
        <v>39</v>
      </c>
      <c r="J133" s="0" t="n">
        <v>1.28136439897547</v>
      </c>
      <c r="K133" s="0" t="n">
        <v>127</v>
      </c>
      <c r="L133" s="0" t="n">
        <v>1.24977913231006</v>
      </c>
      <c r="M133" s="0" t="n">
        <v>4.19</v>
      </c>
      <c r="N133" s="0" t="n">
        <v>0.695544264084428</v>
      </c>
      <c r="O133" s="0" t="n">
        <v>7.36</v>
      </c>
      <c r="P133" s="0" t="n">
        <v>-0.217907944462197</v>
      </c>
      <c r="Q133" s="0" t="n">
        <v>4.33392586637623</v>
      </c>
      <c r="R133" s="0" t="n">
        <v>0.722320977729371</v>
      </c>
      <c r="S133" s="0" t="n">
        <v>3</v>
      </c>
      <c r="T133" s="0" t="n">
        <v>74</v>
      </c>
      <c r="U133" s="0" t="n">
        <v>73</v>
      </c>
      <c r="V133" s="12"/>
      <c r="W133" s="0" t="n">
        <v>4</v>
      </c>
      <c r="X133" s="0" t="n">
        <v>0</v>
      </c>
      <c r="Y133" s="0" t="n">
        <v>126</v>
      </c>
      <c r="Z133" s="0" t="n">
        <v>20</v>
      </c>
      <c r="AA133" s="0" t="n">
        <f aca="false">IFERROR(X133+Y133+Z133,"")</f>
        <v>146</v>
      </c>
      <c r="AB133" s="0" t="n">
        <f aca="false">IFERROR(AA133/W133,"")</f>
        <v>36.5</v>
      </c>
      <c r="AC133" s="12"/>
      <c r="AD133" s="0" t="n">
        <v>14</v>
      </c>
      <c r="AE133" s="0" t="n">
        <v>0</v>
      </c>
      <c r="AF133" s="0" t="n">
        <v>169</v>
      </c>
      <c r="AG133" s="0" t="n">
        <v>92</v>
      </c>
      <c r="AH133" s="0" t="n">
        <f aca="false">IFERROR(AE133+AF133+AG133,"")</f>
        <v>261</v>
      </c>
      <c r="AI133" s="0" t="n">
        <f aca="false">IFERROR(AH133/AD133,"")</f>
        <v>18.6428571428571</v>
      </c>
      <c r="AJ133" s="12"/>
      <c r="AO133" s="0" t="n">
        <f aca="false">IFERROR(AL133+AM133+AN133,"")</f>
        <v>0</v>
      </c>
      <c r="AP133" s="0" t="str">
        <f aca="false">IFERROR(AO133/AK133,"")</f>
        <v/>
      </c>
    </row>
    <row r="134" customFormat="false" ht="15" hidden="false" customHeight="false" outlineLevel="0" collapsed="false">
      <c r="A134" s="0" t="s">
        <v>758</v>
      </c>
      <c r="B134" s="0" t="s">
        <v>55</v>
      </c>
      <c r="C134" s="0" t="n">
        <v>76.88</v>
      </c>
      <c r="D134" s="0" t="n">
        <v>271</v>
      </c>
      <c r="E134" s="0" t="n">
        <v>4.74</v>
      </c>
      <c r="F134" s="0" t="n">
        <v>0.238267062669995</v>
      </c>
      <c r="G134" s="0" t="n">
        <v>24</v>
      </c>
      <c r="H134" s="0" t="n">
        <v>0.522155627178742</v>
      </c>
      <c r="I134" s="0" t="n">
        <v>34</v>
      </c>
      <c r="J134" s="0" t="n">
        <v>0.095001700466536</v>
      </c>
      <c r="K134" s="0" t="n">
        <v>121</v>
      </c>
      <c r="L134" s="0" t="n">
        <v>0.618285713408343</v>
      </c>
      <c r="M134" s="0" t="n">
        <v>4.28</v>
      </c>
      <c r="N134" s="0" t="n">
        <v>0.341697509648463</v>
      </c>
      <c r="O134" s="0" t="n">
        <v>7.07</v>
      </c>
      <c r="P134" s="0" t="n">
        <v>0.515760444400468</v>
      </c>
      <c r="Q134" s="0" t="n">
        <v>2.33116805777255</v>
      </c>
      <c r="R134" s="0" t="n">
        <v>0.388528009628758</v>
      </c>
      <c r="S134" s="0" t="n">
        <v>2</v>
      </c>
      <c r="T134" s="0" t="n">
        <v>38</v>
      </c>
      <c r="U134" s="0" t="n">
        <v>37</v>
      </c>
      <c r="V134" s="12"/>
      <c r="W134" s="0" t="n">
        <v>16</v>
      </c>
      <c r="X134" s="0" t="n">
        <v>0</v>
      </c>
      <c r="Y134" s="0" t="n">
        <v>509</v>
      </c>
      <c r="Z134" s="0" t="n">
        <v>173</v>
      </c>
      <c r="AA134" s="0" t="n">
        <f aca="false">IFERROR(X134+Y134+Z134,"")</f>
        <v>682</v>
      </c>
      <c r="AB134" s="0" t="n">
        <f aca="false">IFERROR(AA134/W134,"")</f>
        <v>42.625</v>
      </c>
      <c r="AC134" s="12"/>
      <c r="AD134" s="0" t="n">
        <v>16</v>
      </c>
      <c r="AE134" s="0" t="n">
        <v>0</v>
      </c>
      <c r="AF134" s="0" t="n">
        <v>768</v>
      </c>
      <c r="AG134" s="0" t="n">
        <v>87</v>
      </c>
      <c r="AH134" s="0" t="n">
        <f aca="false">IFERROR(AE134+AF134+AG134,"")</f>
        <v>855</v>
      </c>
      <c r="AI134" s="0" t="n">
        <f aca="false">IFERROR(AH134/AD134,"")</f>
        <v>53.4375</v>
      </c>
      <c r="AJ134" s="12"/>
      <c r="AK134" s="0" t="n">
        <v>16</v>
      </c>
      <c r="AL134" s="0" t="n">
        <v>0</v>
      </c>
      <c r="AM134" s="0" t="n">
        <v>754</v>
      </c>
      <c r="AN134" s="0" t="n">
        <v>79</v>
      </c>
      <c r="AO134" s="0" t="n">
        <f aca="false">IFERROR(AL134+AM134+AN134,"")</f>
        <v>833</v>
      </c>
      <c r="AP134" s="0" t="n">
        <f aca="false">IFERROR(AO134/AK134,"")</f>
        <v>52.0625</v>
      </c>
    </row>
    <row r="135" customFormat="false" ht="15" hidden="false" customHeight="false" outlineLevel="0" collapsed="false">
      <c r="A135" s="0" t="s">
        <v>783</v>
      </c>
      <c r="B135" s="0" t="s">
        <v>55</v>
      </c>
      <c r="C135" s="0" t="n">
        <v>76.88</v>
      </c>
      <c r="D135" s="0" t="n">
        <v>235</v>
      </c>
      <c r="E135" s="0" t="n">
        <v>4.64</v>
      </c>
      <c r="F135" s="0" t="n">
        <v>0.572549483800613</v>
      </c>
      <c r="G135" s="0" t="n">
        <v>24</v>
      </c>
      <c r="H135" s="0" t="n">
        <v>0.522155627178742</v>
      </c>
      <c r="I135" s="0" t="n">
        <v>36.5</v>
      </c>
      <c r="J135" s="0" t="n">
        <v>0.688183049721004</v>
      </c>
      <c r="K135" s="0" t="n">
        <v>125</v>
      </c>
      <c r="L135" s="0" t="n">
        <v>1.03928132600949</v>
      </c>
      <c r="Q135" s="0" t="n">
        <v>2.82216948670984</v>
      </c>
      <c r="R135" s="0" t="n">
        <v>0.705542371677461</v>
      </c>
      <c r="S135" s="0" t="n">
        <v>2</v>
      </c>
      <c r="T135" s="0" t="n">
        <v>60</v>
      </c>
      <c r="U135" s="0" t="n">
        <v>59</v>
      </c>
      <c r="V135" s="12"/>
      <c r="W135" s="0" t="n">
        <v>12</v>
      </c>
      <c r="X135" s="0" t="n">
        <v>0</v>
      </c>
      <c r="Y135" s="0" t="n">
        <v>244</v>
      </c>
      <c r="Z135" s="0" t="n">
        <v>23</v>
      </c>
      <c r="AA135" s="0" t="n">
        <f aca="false">IFERROR(X135+Y135+Z135,"")</f>
        <v>267</v>
      </c>
      <c r="AB135" s="0" t="n">
        <f aca="false">IFERROR(AA135/W135,"")</f>
        <v>22.25</v>
      </c>
      <c r="AC135" s="12"/>
      <c r="AD135" s="0" t="n">
        <v>2</v>
      </c>
      <c r="AE135" s="0" t="n">
        <v>0</v>
      </c>
      <c r="AF135" s="0" t="n">
        <v>66</v>
      </c>
      <c r="AG135" s="0" t="n">
        <v>1</v>
      </c>
      <c r="AH135" s="0" t="n">
        <f aca="false">IFERROR(AE135+AF135+AG135,"")</f>
        <v>67</v>
      </c>
      <c r="AI135" s="0" t="n">
        <f aca="false">IFERROR(AH135/AD135,"")</f>
        <v>33.5</v>
      </c>
      <c r="AJ135" s="12"/>
      <c r="AO135" s="0" t="n">
        <f aca="false">IFERROR(AL135+AM135+AN135,"")</f>
        <v>0</v>
      </c>
      <c r="AP135" s="0" t="str">
        <f aca="false">IFERROR(AO135/AK135,"")</f>
        <v/>
      </c>
    </row>
    <row r="136" customFormat="false" ht="15" hidden="false" customHeight="false" outlineLevel="0" collapsed="false">
      <c r="A136" s="0" t="s">
        <v>786</v>
      </c>
      <c r="B136" s="0" t="s">
        <v>55</v>
      </c>
      <c r="C136" s="0" t="n">
        <v>76</v>
      </c>
      <c r="D136" s="0" t="n">
        <v>284</v>
      </c>
      <c r="E136" s="0" t="n">
        <v>4.81</v>
      </c>
      <c r="F136" s="0" t="n">
        <v>0.00426936787856597</v>
      </c>
      <c r="Q136" s="0" t="n">
        <v>0.00426936787856597</v>
      </c>
      <c r="R136" s="0" t="n">
        <v>0.00426936787856597</v>
      </c>
      <c r="V136" s="12"/>
      <c r="AA136" s="0" t="n">
        <f aca="false">IFERROR(X136+Y136+Z136,"")</f>
        <v>0</v>
      </c>
      <c r="AB136" s="0" t="str">
        <f aca="false">IFERROR(AA136/W136,"")</f>
        <v/>
      </c>
      <c r="AC136" s="12"/>
      <c r="AH136" s="0" t="n">
        <f aca="false">IFERROR(AE136+AF136+AG136,"")</f>
        <v>0</v>
      </c>
      <c r="AI136" s="0" t="str">
        <f aca="false">IFERROR(AH136/AD136,"")</f>
        <v/>
      </c>
      <c r="AJ136" s="12"/>
      <c r="AO136" s="0" t="n">
        <f aca="false">IFERROR(AL136+AM136+AN136,"")</f>
        <v>0</v>
      </c>
      <c r="AP136" s="0" t="str">
        <f aca="false">IFERROR(AO136/AK136,"")</f>
        <v/>
      </c>
    </row>
    <row r="137" customFormat="false" ht="15" hidden="false" customHeight="false" outlineLevel="0" collapsed="false">
      <c r="A137" s="0" t="s">
        <v>791</v>
      </c>
      <c r="B137" s="0" t="s">
        <v>55</v>
      </c>
      <c r="C137" s="0" t="n">
        <v>75</v>
      </c>
      <c r="D137" s="0" t="n">
        <v>261</v>
      </c>
      <c r="E137" s="0" t="n">
        <v>4.84</v>
      </c>
      <c r="F137" s="0" t="n">
        <v>-0.0960153584606196</v>
      </c>
      <c r="Q137" s="0" t="n">
        <v>-0.0960153584606196</v>
      </c>
      <c r="R137" s="0" t="n">
        <v>-0.0960153584606196</v>
      </c>
      <c r="V137" s="12"/>
      <c r="AA137" s="0" t="n">
        <f aca="false">IFERROR(X137+Y137+Z137,"")</f>
        <v>0</v>
      </c>
      <c r="AB137" s="0" t="str">
        <f aca="false">IFERROR(AA137/W137,"")</f>
        <v/>
      </c>
      <c r="AC137" s="12"/>
      <c r="AH137" s="0" t="n">
        <f aca="false">IFERROR(AE137+AF137+AG137,"")</f>
        <v>0</v>
      </c>
      <c r="AI137" s="0" t="str">
        <f aca="false">IFERROR(AH137/AD137,"")</f>
        <v/>
      </c>
      <c r="AJ137" s="12"/>
      <c r="AK137" s="0" t="n">
        <v>2</v>
      </c>
      <c r="AL137" s="0" t="n">
        <v>0</v>
      </c>
      <c r="AM137" s="0" t="n">
        <v>86</v>
      </c>
      <c r="AN137" s="0" t="n">
        <v>18</v>
      </c>
      <c r="AO137" s="0" t="n">
        <f aca="false">IFERROR(AL137+AM137+AN137,"")</f>
        <v>104</v>
      </c>
      <c r="AP137" s="0" t="n">
        <f aca="false">IFERROR(AO137/AK137,"")</f>
        <v>52</v>
      </c>
    </row>
    <row r="138" customFormat="false" ht="15" hidden="false" customHeight="false" outlineLevel="0" collapsed="false">
      <c r="A138" s="0" t="s">
        <v>800</v>
      </c>
      <c r="B138" s="0" t="s">
        <v>55</v>
      </c>
      <c r="C138" s="0" t="n">
        <v>74</v>
      </c>
      <c r="D138" s="0" t="n">
        <v>250</v>
      </c>
      <c r="E138" s="0" t="n">
        <v>4.86</v>
      </c>
      <c r="F138" s="0" t="n">
        <v>-0.162871842686744</v>
      </c>
      <c r="Q138" s="0" t="n">
        <v>-0.162871842686744</v>
      </c>
      <c r="R138" s="0" t="n">
        <v>-0.162871842686744</v>
      </c>
      <c r="V138" s="12"/>
      <c r="AA138" s="0" t="n">
        <f aca="false">IFERROR(X138+Y138+Z138,"")</f>
        <v>0</v>
      </c>
      <c r="AB138" s="0" t="str">
        <f aca="false">IFERROR(AA138/W138,"")</f>
        <v/>
      </c>
      <c r="AC138" s="12"/>
      <c r="AH138" s="0" t="n">
        <f aca="false">IFERROR(AE138+AF138+AG138,"")</f>
        <v>0</v>
      </c>
      <c r="AI138" s="0" t="str">
        <f aca="false">IFERROR(AH138/AD138,"")</f>
        <v/>
      </c>
      <c r="AJ138" s="12"/>
      <c r="AO138" s="0" t="n">
        <f aca="false">IFERROR(AL138+AM138+AN138,"")</f>
        <v>0</v>
      </c>
      <c r="AP138" s="0" t="str">
        <f aca="false">IFERROR(AO138/AK138,"")</f>
        <v/>
      </c>
    </row>
    <row r="139" customFormat="false" ht="15" hidden="false" customHeight="false" outlineLevel="0" collapsed="false">
      <c r="A139" s="0" t="s">
        <v>810</v>
      </c>
      <c r="B139" s="0" t="s">
        <v>55</v>
      </c>
      <c r="C139" s="0" t="n">
        <v>76.13</v>
      </c>
      <c r="D139" s="0" t="n">
        <v>254</v>
      </c>
      <c r="E139" s="0" t="n">
        <v>4.97</v>
      </c>
      <c r="F139" s="0" t="n">
        <v>-0.53058250593042</v>
      </c>
      <c r="G139" s="0" t="n">
        <v>23</v>
      </c>
      <c r="H139" s="0" t="n">
        <v>0.358571206915751</v>
      </c>
      <c r="Q139" s="0" t="n">
        <v>-0.172011299014669</v>
      </c>
      <c r="R139" s="0" t="n">
        <v>-0.0860056495073343</v>
      </c>
      <c r="V139" s="12"/>
      <c r="W139" s="0" t="n">
        <v>9</v>
      </c>
      <c r="X139" s="0" t="n">
        <v>0</v>
      </c>
      <c r="Y139" s="0" t="n">
        <v>225</v>
      </c>
      <c r="Z139" s="0" t="n">
        <v>10</v>
      </c>
      <c r="AA139" s="0" t="n">
        <f aca="false">IFERROR(X139+Y139+Z139,"")</f>
        <v>235</v>
      </c>
      <c r="AB139" s="0" t="n">
        <f aca="false">IFERROR(AA139/W139,"")</f>
        <v>26.1111111111111</v>
      </c>
      <c r="AC139" s="12"/>
      <c r="AD139" s="0" t="n">
        <v>6</v>
      </c>
      <c r="AE139" s="0" t="n">
        <v>0</v>
      </c>
      <c r="AF139" s="0" t="n">
        <v>139</v>
      </c>
      <c r="AG139" s="0" t="n">
        <v>7</v>
      </c>
      <c r="AH139" s="0" t="n">
        <f aca="false">IFERROR(AE139+AF139+AG139,"")</f>
        <v>146</v>
      </c>
      <c r="AI139" s="0" t="n">
        <f aca="false">IFERROR(AH139/AD139,"")</f>
        <v>24.3333333333333</v>
      </c>
      <c r="AJ139" s="12"/>
      <c r="AO139" s="0" t="n">
        <f aca="false">IFERROR(AL139+AM139+AN139,"")</f>
        <v>0</v>
      </c>
      <c r="AP139" s="0" t="str">
        <f aca="false">IFERROR(AO139/AK139,"")</f>
        <v/>
      </c>
    </row>
    <row r="140" customFormat="false" ht="15" hidden="false" customHeight="false" outlineLevel="0" collapsed="false">
      <c r="A140" s="0" t="s">
        <v>812</v>
      </c>
      <c r="B140" s="0" t="s">
        <v>55</v>
      </c>
      <c r="C140" s="0" t="n">
        <v>74</v>
      </c>
      <c r="D140" s="0" t="n">
        <v>248</v>
      </c>
      <c r="E140" s="0" t="n">
        <v>4.84</v>
      </c>
      <c r="F140" s="0" t="n">
        <v>-0.0960153584606196</v>
      </c>
      <c r="Q140" s="0" t="n">
        <v>-0.0960153584606196</v>
      </c>
      <c r="R140" s="0" t="n">
        <v>-0.0960153584606196</v>
      </c>
      <c r="V140" s="12"/>
      <c r="AA140" s="0" t="n">
        <f aca="false">IFERROR(X140+Y140+Z140,"")</f>
        <v>0</v>
      </c>
      <c r="AB140" s="0" t="str">
        <f aca="false">IFERROR(AA140/W140,"")</f>
        <v/>
      </c>
      <c r="AC140" s="12"/>
      <c r="AH140" s="0" t="n">
        <f aca="false">IFERROR(AE140+AF140+AG140,"")</f>
        <v>0</v>
      </c>
      <c r="AI140" s="0" t="str">
        <f aca="false">IFERROR(AH140/AD140,"")</f>
        <v/>
      </c>
      <c r="AJ140" s="12"/>
      <c r="AO140" s="0" t="n">
        <f aca="false">IFERROR(AL140+AM140+AN140,"")</f>
        <v>0</v>
      </c>
      <c r="AP140" s="0" t="str">
        <f aca="false">IFERROR(AO140/AK140,"")</f>
        <v/>
      </c>
    </row>
    <row r="141" customFormat="false" ht="15" hidden="false" customHeight="false" outlineLevel="0" collapsed="false">
      <c r="A141" s="0" t="s">
        <v>814</v>
      </c>
      <c r="B141" s="0" t="s">
        <v>55</v>
      </c>
      <c r="C141" s="0" t="n">
        <v>76.25</v>
      </c>
      <c r="D141" s="0" t="n">
        <v>269</v>
      </c>
      <c r="E141" s="0" t="n">
        <v>4.75</v>
      </c>
      <c r="F141" s="0" t="n">
        <v>0.204838820556934</v>
      </c>
      <c r="G141" s="0" t="n">
        <v>25</v>
      </c>
      <c r="H141" s="0" t="n">
        <v>0.685740047441732</v>
      </c>
      <c r="I141" s="0" t="n">
        <v>32.5</v>
      </c>
      <c r="J141" s="0" t="n">
        <v>-0.260907109086145</v>
      </c>
      <c r="K141" s="0" t="n">
        <v>119</v>
      </c>
      <c r="L141" s="0" t="n">
        <v>0.407787907107773</v>
      </c>
      <c r="M141" s="0" t="n">
        <v>4.47</v>
      </c>
      <c r="N141" s="0" t="n">
        <v>-0.405312305271905</v>
      </c>
      <c r="O141" s="0" t="n">
        <v>7.25</v>
      </c>
      <c r="P141" s="0" t="n">
        <v>0.060380065106401</v>
      </c>
      <c r="Q141" s="0" t="n">
        <v>0.69252742585479</v>
      </c>
      <c r="R141" s="0" t="n">
        <v>0.115421237642465</v>
      </c>
      <c r="S141" s="0" t="n">
        <v>5</v>
      </c>
      <c r="T141" s="0" t="n">
        <v>163</v>
      </c>
      <c r="U141" s="0" t="n">
        <v>158</v>
      </c>
      <c r="V141" s="12"/>
      <c r="W141" s="0" t="n">
        <v>1</v>
      </c>
      <c r="X141" s="0" t="n">
        <v>0</v>
      </c>
      <c r="Y141" s="0" t="n">
        <v>33</v>
      </c>
      <c r="Z141" s="0" t="n">
        <v>0</v>
      </c>
      <c r="AA141" s="0" t="n">
        <f aca="false">IFERROR(X141+Y141+Z141,"")</f>
        <v>33</v>
      </c>
      <c r="AB141" s="0" t="n">
        <f aca="false">IFERROR(AA141/W141,"")</f>
        <v>33</v>
      </c>
      <c r="AC141" s="12"/>
      <c r="AD141" s="0" t="n">
        <v>8</v>
      </c>
      <c r="AE141" s="0" t="n">
        <v>0</v>
      </c>
      <c r="AF141" s="0" t="n">
        <v>174</v>
      </c>
      <c r="AG141" s="0" t="n">
        <v>72</v>
      </c>
      <c r="AH141" s="0" t="n">
        <f aca="false">IFERROR(AE141+AF141+AG141,"")</f>
        <v>246</v>
      </c>
      <c r="AI141" s="0" t="n">
        <f aca="false">IFERROR(AH141/AD141,"")</f>
        <v>30.75</v>
      </c>
      <c r="AJ141" s="12"/>
      <c r="AK141" s="0" t="n">
        <v>14</v>
      </c>
      <c r="AL141" s="0" t="n">
        <v>0</v>
      </c>
      <c r="AM141" s="0" t="n">
        <v>456</v>
      </c>
      <c r="AN141" s="0" t="n">
        <v>71</v>
      </c>
      <c r="AO141" s="0" t="n">
        <f aca="false">IFERROR(AL141+AM141+AN141,"")</f>
        <v>527</v>
      </c>
      <c r="AP141" s="0" t="n">
        <f aca="false">IFERROR(AO141/AK141,"")</f>
        <v>37.6428571428571</v>
      </c>
    </row>
    <row r="142" customFormat="false" ht="15" hidden="false" customHeight="false" outlineLevel="0" collapsed="false">
      <c r="A142" s="0" t="s">
        <v>831</v>
      </c>
      <c r="B142" s="0" t="s">
        <v>55</v>
      </c>
      <c r="C142" s="0" t="n">
        <v>74.63</v>
      </c>
      <c r="D142" s="0" t="n">
        <v>245</v>
      </c>
      <c r="E142" s="0" t="n">
        <v>4.65</v>
      </c>
      <c r="F142" s="0" t="n">
        <v>0.539121241687549</v>
      </c>
      <c r="G142" s="0" t="n">
        <v>21</v>
      </c>
      <c r="H142" s="0" t="n">
        <v>0.0314023663897703</v>
      </c>
      <c r="Q142" s="0" t="n">
        <v>0.570523608077319</v>
      </c>
      <c r="R142" s="0" t="n">
        <v>0.28526180403866</v>
      </c>
      <c r="S142" s="0" t="n">
        <v>1</v>
      </c>
      <c r="T142" s="0" t="n">
        <v>23</v>
      </c>
      <c r="U142" s="0" t="n">
        <v>22</v>
      </c>
      <c r="V142" s="12"/>
      <c r="W142" s="0" t="n">
        <v>14</v>
      </c>
      <c r="X142" s="0" t="n">
        <v>0</v>
      </c>
      <c r="Y142" s="0" t="n">
        <v>341</v>
      </c>
      <c r="Z142" s="0" t="n">
        <v>38</v>
      </c>
      <c r="AA142" s="0" t="n">
        <f aca="false">IFERROR(X142+Y142+Z142,"")</f>
        <v>379</v>
      </c>
      <c r="AB142" s="0" t="n">
        <f aca="false">IFERROR(AA142/W142,"")</f>
        <v>27.0714285714286</v>
      </c>
      <c r="AC142" s="12"/>
      <c r="AD142" s="0" t="n">
        <v>16</v>
      </c>
      <c r="AE142" s="0" t="n">
        <v>0</v>
      </c>
      <c r="AF142" s="0" t="n">
        <v>666</v>
      </c>
      <c r="AG142" s="0" t="n">
        <v>2</v>
      </c>
      <c r="AH142" s="0" t="n">
        <f aca="false">IFERROR(AE142+AF142+AG142,"")</f>
        <v>668</v>
      </c>
      <c r="AI142" s="0" t="n">
        <f aca="false">IFERROR(AH142/AD142,"")</f>
        <v>41.75</v>
      </c>
      <c r="AJ142" s="12"/>
      <c r="AK142" s="0" t="n">
        <v>8</v>
      </c>
      <c r="AL142" s="0" t="n">
        <v>0</v>
      </c>
      <c r="AM142" s="0" t="n">
        <v>354</v>
      </c>
      <c r="AN142" s="0" t="n">
        <v>3</v>
      </c>
      <c r="AO142" s="0" t="n">
        <f aca="false">IFERROR(AL142+AM142+AN142,"")</f>
        <v>357</v>
      </c>
      <c r="AP142" s="0" t="n">
        <f aca="false">IFERROR(AO142/AK142,"")</f>
        <v>44.625</v>
      </c>
    </row>
    <row r="143" customFormat="false" ht="15" hidden="false" customHeight="false" outlineLevel="0" collapsed="false">
      <c r="A143" s="0" t="s">
        <v>835</v>
      </c>
      <c r="B143" s="0" t="s">
        <v>55</v>
      </c>
      <c r="C143" s="0" t="n">
        <v>78</v>
      </c>
      <c r="D143" s="0" t="n">
        <v>236</v>
      </c>
      <c r="E143" s="0" t="n">
        <v>4.82</v>
      </c>
      <c r="F143" s="0" t="n">
        <v>-0.0291588742344979</v>
      </c>
      <c r="Q143" s="0" t="n">
        <v>-0.0291588742344979</v>
      </c>
      <c r="R143" s="0" t="n">
        <v>-0.0291588742344979</v>
      </c>
      <c r="S143" s="0" t="n">
        <v>5</v>
      </c>
      <c r="T143" s="0" t="n">
        <v>158</v>
      </c>
      <c r="U143" s="0" t="n">
        <v>153</v>
      </c>
      <c r="V143" s="12"/>
      <c r="AA143" s="0" t="n">
        <f aca="false">IFERROR(X143+Y143+Z143,"")</f>
        <v>0</v>
      </c>
      <c r="AB143" s="0" t="str">
        <f aca="false">IFERROR(AA143/W143,"")</f>
        <v/>
      </c>
      <c r="AC143" s="12"/>
      <c r="AH143" s="0" t="n">
        <f aca="false">IFERROR(AE143+AF143+AG143,"")</f>
        <v>0</v>
      </c>
      <c r="AI143" s="0" t="str">
        <f aca="false">IFERROR(AH143/AD143,"")</f>
        <v/>
      </c>
      <c r="AJ143" s="12"/>
      <c r="AO143" s="0" t="n">
        <f aca="false">IFERROR(AL143+AM143+AN143,"")</f>
        <v>0</v>
      </c>
      <c r="AP143" s="0" t="str">
        <f aca="false">IFERROR(AO143/AK143,"")</f>
        <v/>
      </c>
    </row>
    <row r="144" customFormat="false" ht="15" hidden="false" customHeight="false" outlineLevel="0" collapsed="false">
      <c r="A144" s="0" t="s">
        <v>836</v>
      </c>
      <c r="B144" s="0" t="s">
        <v>55</v>
      </c>
      <c r="C144" s="0" t="n">
        <v>75</v>
      </c>
      <c r="D144" s="0" t="n">
        <v>251</v>
      </c>
      <c r="E144" s="0" t="n">
        <v>4.87</v>
      </c>
      <c r="F144" s="0" t="n">
        <v>-0.196300084799805</v>
      </c>
      <c r="Q144" s="0" t="n">
        <v>-0.196300084799805</v>
      </c>
      <c r="R144" s="0" t="n">
        <v>-0.196300084799805</v>
      </c>
      <c r="V144" s="12"/>
      <c r="AA144" s="0" t="n">
        <f aca="false">IFERROR(X144+Y144+Z144,"")</f>
        <v>0</v>
      </c>
      <c r="AB144" s="0" t="str">
        <f aca="false">IFERROR(AA144/W144,"")</f>
        <v/>
      </c>
      <c r="AC144" s="12"/>
      <c r="AH144" s="0" t="n">
        <f aca="false">IFERROR(AE144+AF144+AG144,"")</f>
        <v>0</v>
      </c>
      <c r="AI144" s="0" t="str">
        <f aca="false">IFERROR(AH144/AD144,"")</f>
        <v/>
      </c>
      <c r="AJ144" s="12"/>
      <c r="AO144" s="0" t="n">
        <f aca="false">IFERROR(AL144+AM144+AN144,"")</f>
        <v>0</v>
      </c>
      <c r="AP144" s="0" t="str">
        <f aca="false">IFERROR(AO144/AK144,"")</f>
        <v/>
      </c>
    </row>
    <row r="145" customFormat="false" ht="15" hidden="false" customHeight="false" outlineLevel="0" collapsed="false">
      <c r="A145" s="0" t="s">
        <v>845</v>
      </c>
      <c r="B145" s="0" t="s">
        <v>55</v>
      </c>
      <c r="C145" s="0" t="n">
        <v>75</v>
      </c>
      <c r="D145" s="0" t="n">
        <v>255</v>
      </c>
      <c r="E145" s="0" t="n">
        <v>4.81</v>
      </c>
      <c r="F145" s="0" t="n">
        <v>0.00426936787856597</v>
      </c>
      <c r="Q145" s="0" t="n">
        <v>0.00426936787856597</v>
      </c>
      <c r="R145" s="0" t="n">
        <v>0.00426936787856597</v>
      </c>
      <c r="V145" s="12"/>
      <c r="AA145" s="0" t="n">
        <f aca="false">IFERROR(X145+Y145+Z145,"")</f>
        <v>0</v>
      </c>
      <c r="AB145" s="0" t="str">
        <f aca="false">IFERROR(AA145/W145,"")</f>
        <v/>
      </c>
      <c r="AC145" s="12"/>
      <c r="AH145" s="0" t="n">
        <f aca="false">IFERROR(AE145+AF145+AG145,"")</f>
        <v>0</v>
      </c>
      <c r="AI145" s="0" t="str">
        <f aca="false">IFERROR(AH145/AD145,"")</f>
        <v/>
      </c>
      <c r="AJ145" s="12"/>
      <c r="AO145" s="0" t="n">
        <f aca="false">IFERROR(AL145+AM145+AN145,"")</f>
        <v>0</v>
      </c>
      <c r="AP145" s="0" t="str">
        <f aca="false">IFERROR(AO145/AK145,"")</f>
        <v/>
      </c>
    </row>
    <row r="146" customFormat="false" ht="15" hidden="false" customHeight="false" outlineLevel="0" collapsed="false">
      <c r="A146" s="0" t="s">
        <v>856</v>
      </c>
      <c r="B146" s="0" t="s">
        <v>55</v>
      </c>
      <c r="C146" s="0" t="n">
        <v>75.75</v>
      </c>
      <c r="D146" s="0" t="n">
        <v>282</v>
      </c>
      <c r="E146" s="0" t="n">
        <v>4.8</v>
      </c>
      <c r="F146" s="0" t="n">
        <v>0.0376976099916268</v>
      </c>
      <c r="G146" s="0" t="n">
        <v>22</v>
      </c>
      <c r="H146" s="0" t="n">
        <v>0.194986786652761</v>
      </c>
      <c r="Q146" s="0" t="n">
        <v>0.232684396644388</v>
      </c>
      <c r="R146" s="0" t="n">
        <v>0.116342198322194</v>
      </c>
      <c r="V146" s="12"/>
      <c r="W146" s="0" t="n">
        <v>13</v>
      </c>
      <c r="X146" s="0" t="n">
        <v>0</v>
      </c>
      <c r="Y146" s="0" t="n">
        <v>131</v>
      </c>
      <c r="Z146" s="0" t="n">
        <v>0</v>
      </c>
      <c r="AA146" s="0" t="n">
        <f aca="false">IFERROR(X146+Y146+Z146,"")</f>
        <v>131</v>
      </c>
      <c r="AB146" s="0" t="n">
        <f aca="false">IFERROR(AA146/W146,"")</f>
        <v>10.0769230769231</v>
      </c>
      <c r="AC146" s="12"/>
      <c r="AH146" s="0" t="n">
        <f aca="false">IFERROR(AE146+AF146+AG146,"")</f>
        <v>0</v>
      </c>
      <c r="AI146" s="0" t="str">
        <f aca="false">IFERROR(AH146/AD146,"")</f>
        <v/>
      </c>
      <c r="AJ146" s="12"/>
      <c r="AO146" s="0" t="n">
        <f aca="false">IFERROR(AL146+AM146+AN146,"")</f>
        <v>0</v>
      </c>
      <c r="AP146" s="0" t="str">
        <f aca="false">IFERROR(AO146/AK146,"")</f>
        <v/>
      </c>
    </row>
    <row r="147" customFormat="false" ht="15" hidden="false" customHeight="false" outlineLevel="0" collapsed="false">
      <c r="A147" s="0" t="s">
        <v>867</v>
      </c>
      <c r="B147" s="0" t="s">
        <v>55</v>
      </c>
      <c r="C147" s="0" t="n">
        <v>74</v>
      </c>
      <c r="D147" s="0" t="n">
        <v>245</v>
      </c>
      <c r="E147" s="0" t="n">
        <v>4.89</v>
      </c>
      <c r="F147" s="0" t="n">
        <v>-0.263156569025927</v>
      </c>
      <c r="Q147" s="0" t="n">
        <v>-0.263156569025927</v>
      </c>
      <c r="R147" s="0" t="n">
        <v>-0.263156569025927</v>
      </c>
      <c r="V147" s="12"/>
      <c r="AA147" s="0" t="n">
        <f aca="false">IFERROR(X147+Y147+Z147,"")</f>
        <v>0</v>
      </c>
      <c r="AB147" s="0" t="str">
        <f aca="false">IFERROR(AA147/W147,"")</f>
        <v/>
      </c>
      <c r="AC147" s="12"/>
      <c r="AH147" s="0" t="n">
        <f aca="false">IFERROR(AE147+AF147+AG147,"")</f>
        <v>0</v>
      </c>
      <c r="AI147" s="0" t="str">
        <f aca="false">IFERROR(AH147/AD147,"")</f>
        <v/>
      </c>
      <c r="AJ147" s="12"/>
      <c r="AO147" s="0" t="n">
        <f aca="false">IFERROR(AL147+AM147+AN147,"")</f>
        <v>0</v>
      </c>
      <c r="AP147" s="0" t="str">
        <f aca="false">IFERROR(AO147/AK147,"")</f>
        <v/>
      </c>
    </row>
    <row r="148" customFormat="false" ht="15" hidden="false" customHeight="false" outlineLevel="0" collapsed="false">
      <c r="A148" s="0" t="s">
        <v>906</v>
      </c>
      <c r="B148" s="0" t="s">
        <v>55</v>
      </c>
      <c r="C148" s="0" t="n">
        <v>77</v>
      </c>
      <c r="D148" s="0" t="n">
        <v>233</v>
      </c>
      <c r="E148" s="0" t="n">
        <v>4.68</v>
      </c>
      <c r="F148" s="0" t="n">
        <v>0.438836515348366</v>
      </c>
      <c r="Q148" s="0" t="n">
        <v>0.438836515348366</v>
      </c>
      <c r="R148" s="0" t="n">
        <v>0.438836515348366</v>
      </c>
      <c r="V148" s="12"/>
      <c r="AA148" s="0" t="n">
        <f aca="false">IFERROR(X148+Y148+Z148,"")</f>
        <v>0</v>
      </c>
      <c r="AB148" s="0" t="str">
        <f aca="false">IFERROR(AA148/W148,"")</f>
        <v/>
      </c>
      <c r="AC148" s="12"/>
      <c r="AH148" s="0" t="n">
        <f aca="false">IFERROR(AE148+AF148+AG148,"")</f>
        <v>0</v>
      </c>
      <c r="AI148" s="0" t="str">
        <f aca="false">IFERROR(AH148/AD148,"")</f>
        <v/>
      </c>
      <c r="AJ148" s="12"/>
      <c r="AO148" s="0" t="n">
        <f aca="false">IFERROR(AL148+AM148+AN148,"")</f>
        <v>0</v>
      </c>
      <c r="AP148" s="0" t="str">
        <f aca="false">IFERROR(AO148/AK148,"")</f>
        <v/>
      </c>
    </row>
    <row r="149" customFormat="false" ht="15" hidden="false" customHeight="false" outlineLevel="0" collapsed="false">
      <c r="A149" s="0" t="s">
        <v>910</v>
      </c>
      <c r="B149" s="0" t="s">
        <v>55</v>
      </c>
      <c r="C149" s="0" t="n">
        <v>74.13</v>
      </c>
      <c r="D149" s="0" t="n">
        <v>266</v>
      </c>
      <c r="E149" s="0" t="n">
        <v>4.93</v>
      </c>
      <c r="F149" s="0" t="n">
        <v>-0.396869537478173</v>
      </c>
      <c r="G149" s="0" t="n">
        <v>28</v>
      </c>
      <c r="H149" s="0" t="n">
        <v>1.1764933082307</v>
      </c>
      <c r="I149" s="0" t="n">
        <v>36.5</v>
      </c>
      <c r="J149" s="0" t="n">
        <v>0.688183049721004</v>
      </c>
      <c r="K149" s="0" t="n">
        <v>121</v>
      </c>
      <c r="L149" s="0" t="n">
        <v>0.618285713408343</v>
      </c>
      <c r="M149" s="0" t="n">
        <v>4.4</v>
      </c>
      <c r="N149" s="0" t="n">
        <v>-0.130098162932824</v>
      </c>
      <c r="O149" s="0" t="n">
        <v>7.34</v>
      </c>
      <c r="P149" s="0" t="n">
        <v>-0.167310124540633</v>
      </c>
      <c r="Q149" s="0" t="n">
        <v>1.78868424640842</v>
      </c>
      <c r="R149" s="0" t="n">
        <v>0.29811404106807</v>
      </c>
      <c r="S149" s="0" t="n">
        <v>4</v>
      </c>
      <c r="T149" s="0" t="n">
        <v>101</v>
      </c>
      <c r="U149" s="0" t="n">
        <v>100</v>
      </c>
      <c r="V149" s="12"/>
      <c r="W149" s="0" t="n">
        <v>1</v>
      </c>
      <c r="X149" s="0" t="n">
        <v>0</v>
      </c>
      <c r="Y149" s="0" t="n">
        <v>4</v>
      </c>
      <c r="Z149" s="0" t="n">
        <v>0</v>
      </c>
      <c r="AA149" s="0" t="n">
        <f aca="false">IFERROR(X149+Y149+Z149,"")</f>
        <v>4</v>
      </c>
      <c r="AB149" s="0" t="n">
        <f aca="false">IFERROR(AA149/W149,"")</f>
        <v>4</v>
      </c>
      <c r="AC149" s="12"/>
      <c r="AD149" s="0" t="n">
        <v>16</v>
      </c>
      <c r="AE149" s="0" t="n">
        <v>0</v>
      </c>
      <c r="AF149" s="0" t="n">
        <v>563</v>
      </c>
      <c r="AG149" s="0" t="n">
        <v>3</v>
      </c>
      <c r="AH149" s="0" t="n">
        <f aca="false">IFERROR(AE149+AF149+AG149,"")</f>
        <v>566</v>
      </c>
      <c r="AI149" s="0" t="n">
        <f aca="false">IFERROR(AH149/AD149,"")</f>
        <v>35.375</v>
      </c>
      <c r="AJ149" s="12"/>
      <c r="AK149" s="0" t="n">
        <v>14</v>
      </c>
      <c r="AL149" s="0" t="n">
        <v>0</v>
      </c>
      <c r="AM149" s="0" t="n">
        <v>802</v>
      </c>
      <c r="AN149" s="0" t="n">
        <v>0</v>
      </c>
      <c r="AO149" s="0" t="n">
        <f aca="false">IFERROR(AL149+AM149+AN149,"")</f>
        <v>802</v>
      </c>
      <c r="AP149" s="0" t="n">
        <f aca="false">IFERROR(AO149/AK149,"")</f>
        <v>57.2857142857143</v>
      </c>
    </row>
    <row r="150" customFormat="false" ht="15" hidden="false" customHeight="false" outlineLevel="0" collapsed="false">
      <c r="A150" s="0" t="s">
        <v>953</v>
      </c>
      <c r="B150" s="0" t="s">
        <v>55</v>
      </c>
      <c r="C150" s="0" t="n">
        <v>75</v>
      </c>
      <c r="D150" s="0" t="n">
        <v>247</v>
      </c>
      <c r="E150" s="0" t="n">
        <v>4.82</v>
      </c>
      <c r="F150" s="0" t="n">
        <v>-0.0291588742344979</v>
      </c>
      <c r="G150" s="0" t="n">
        <v>14</v>
      </c>
      <c r="H150" s="0" t="n">
        <v>-1.11368857545116</v>
      </c>
      <c r="I150" s="0" t="n">
        <v>37.5</v>
      </c>
      <c r="J150" s="0" t="n">
        <v>0.925455589422792</v>
      </c>
      <c r="K150" s="0" t="n">
        <v>109</v>
      </c>
      <c r="L150" s="0" t="n">
        <v>-0.644701124395082</v>
      </c>
      <c r="M150" s="0" t="n">
        <v>4.26</v>
      </c>
      <c r="N150" s="0" t="n">
        <v>0.420330121745346</v>
      </c>
      <c r="O150" s="0" t="n">
        <v>7.07</v>
      </c>
      <c r="P150" s="0" t="n">
        <v>0.515760444400468</v>
      </c>
      <c r="Q150" s="0" t="n">
        <v>0.0739975814878642</v>
      </c>
      <c r="R150" s="0" t="n">
        <v>0.0123329302479774</v>
      </c>
      <c r="V150" s="12"/>
      <c r="AA150" s="0" t="n">
        <f aca="false">IFERROR(X150+Y150+Z150,"")</f>
        <v>0</v>
      </c>
      <c r="AB150" s="0" t="str">
        <f aca="false">IFERROR(AA150/W150,"")</f>
        <v/>
      </c>
      <c r="AC150" s="12"/>
      <c r="AH150" s="0" t="n">
        <f aca="false">IFERROR(AE150+AF150+AG150,"")</f>
        <v>0</v>
      </c>
      <c r="AI150" s="0" t="str">
        <f aca="false">IFERROR(AH150/AD150,"")</f>
        <v/>
      </c>
      <c r="AJ150" s="12"/>
      <c r="AO150" s="0" t="n">
        <f aca="false">IFERROR(AL150+AM150+AN150,"")</f>
        <v>0</v>
      </c>
      <c r="AP150" s="0" t="str">
        <f aca="false">IFERROR(AO150/AK150,"")</f>
        <v/>
      </c>
    </row>
    <row r="151" customFormat="false" ht="15" hidden="false" customHeight="false" outlineLevel="0" collapsed="false">
      <c r="A151" s="0" t="s">
        <v>958</v>
      </c>
      <c r="B151" s="0" t="s">
        <v>55</v>
      </c>
      <c r="C151" s="0" t="n">
        <v>76.5</v>
      </c>
      <c r="D151" s="0" t="n">
        <v>274</v>
      </c>
      <c r="E151" s="0" t="n">
        <v>4.83</v>
      </c>
      <c r="F151" s="0" t="n">
        <v>-0.0625871163475587</v>
      </c>
      <c r="G151" s="0" t="n">
        <v>23</v>
      </c>
      <c r="H151" s="0" t="n">
        <v>0.358571206915751</v>
      </c>
      <c r="I151" s="0" t="n">
        <v>29</v>
      </c>
      <c r="J151" s="0" t="n">
        <v>-1.0913609980424</v>
      </c>
      <c r="K151" s="0" t="n">
        <v>113</v>
      </c>
      <c r="L151" s="0" t="n">
        <v>-0.22370551179394</v>
      </c>
      <c r="M151" s="0" t="n">
        <v>4.66</v>
      </c>
      <c r="N151" s="0" t="n">
        <v>-1.15232212019228</v>
      </c>
      <c r="O151" s="0" t="n">
        <v>7.42</v>
      </c>
      <c r="P151" s="0" t="n">
        <v>-0.369701404226885</v>
      </c>
      <c r="Q151" s="0" t="n">
        <v>-2.54110594368731</v>
      </c>
      <c r="R151" s="0" t="n">
        <v>-0.423517657281218</v>
      </c>
      <c r="S151" s="0" t="n">
        <v>4</v>
      </c>
      <c r="T151" s="0" t="n">
        <v>122</v>
      </c>
      <c r="U151" s="0" t="n">
        <v>120</v>
      </c>
      <c r="V151" s="12"/>
      <c r="W151" s="0" t="n">
        <v>15</v>
      </c>
      <c r="X151" s="0" t="n">
        <v>0</v>
      </c>
      <c r="Y151" s="0" t="n">
        <v>406</v>
      </c>
      <c r="Z151" s="0" t="n">
        <v>98</v>
      </c>
      <c r="AA151" s="0" t="n">
        <f aca="false">IFERROR(X151+Y151+Z151,"")</f>
        <v>504</v>
      </c>
      <c r="AB151" s="0" t="n">
        <f aca="false">IFERROR(AA151/W151,"")</f>
        <v>33.6</v>
      </c>
      <c r="AC151" s="12"/>
      <c r="AD151" s="0" t="n">
        <v>13</v>
      </c>
      <c r="AE151" s="0" t="n">
        <v>0</v>
      </c>
      <c r="AF151" s="0" t="n">
        <v>494</v>
      </c>
      <c r="AG151" s="0" t="n">
        <v>55</v>
      </c>
      <c r="AH151" s="0" t="n">
        <f aca="false">IFERROR(AE151+AF151+AG151,"")</f>
        <v>549</v>
      </c>
      <c r="AI151" s="0" t="n">
        <f aca="false">IFERROR(AH151/AD151,"")</f>
        <v>42.2307692307692</v>
      </c>
      <c r="AJ151" s="12"/>
      <c r="AK151" s="0" t="n">
        <v>14</v>
      </c>
      <c r="AL151" s="0" t="n">
        <v>0</v>
      </c>
      <c r="AM151" s="0" t="n">
        <v>532</v>
      </c>
      <c r="AN151" s="0" t="n">
        <v>69</v>
      </c>
      <c r="AO151" s="0" t="n">
        <f aca="false">IFERROR(AL151+AM151+AN151,"")</f>
        <v>601</v>
      </c>
      <c r="AP151" s="0" t="n">
        <f aca="false">IFERROR(AO151/AK151,"")</f>
        <v>42.9285714285714</v>
      </c>
    </row>
    <row r="152" customFormat="false" ht="15" hidden="false" customHeight="false" outlineLevel="0" collapsed="false">
      <c r="A152" s="0" t="s">
        <v>84</v>
      </c>
      <c r="B152" s="0" t="s">
        <v>85</v>
      </c>
      <c r="C152" s="0" t="n">
        <v>76.38</v>
      </c>
      <c r="D152" s="0" t="n">
        <v>318</v>
      </c>
      <c r="E152" s="0" t="n">
        <v>5.02</v>
      </c>
      <c r="F152" s="0" t="n">
        <v>-0.697723716495727</v>
      </c>
      <c r="G152" s="0" t="n">
        <v>20</v>
      </c>
      <c r="H152" s="0" t="n">
        <v>-0.13218205387322</v>
      </c>
      <c r="I152" s="0" t="n">
        <v>31</v>
      </c>
      <c r="J152" s="0" t="n">
        <v>-0.616815918638826</v>
      </c>
      <c r="K152" s="0" t="n">
        <v>101</v>
      </c>
      <c r="L152" s="0" t="n">
        <v>-1.48669234959736</v>
      </c>
      <c r="M152" s="0" t="n">
        <v>4.57</v>
      </c>
      <c r="N152" s="0" t="n">
        <v>-0.798475365756313</v>
      </c>
      <c r="O152" s="0" t="n">
        <v>7.5</v>
      </c>
      <c r="P152" s="0" t="n">
        <v>-0.572092683913138</v>
      </c>
      <c r="Q152" s="0" t="n">
        <v>-4.30398208827459</v>
      </c>
      <c r="R152" s="0" t="n">
        <v>-0.717330348045765</v>
      </c>
      <c r="S152" s="0" t="n">
        <v>4</v>
      </c>
      <c r="T152" s="0" t="n">
        <v>100</v>
      </c>
      <c r="U152" s="0" t="n">
        <v>99</v>
      </c>
      <c r="V152" s="12"/>
      <c r="W152" s="0" t="n">
        <v>16</v>
      </c>
      <c r="X152" s="0" t="n">
        <v>0</v>
      </c>
      <c r="Y152" s="0" t="n">
        <v>244</v>
      </c>
      <c r="Z152" s="0" t="n">
        <v>113</v>
      </c>
      <c r="AA152" s="0" t="n">
        <f aca="false">IFERROR(X152+Y152+Z152,"")</f>
        <v>357</v>
      </c>
      <c r="AB152" s="0" t="n">
        <f aca="false">IFERROR(AA152/W152,"")</f>
        <v>22.3125</v>
      </c>
      <c r="AC152" s="12"/>
      <c r="AD152" s="0" t="n">
        <v>13</v>
      </c>
      <c r="AE152" s="0" t="n">
        <v>0</v>
      </c>
      <c r="AF152" s="0" t="n">
        <v>251</v>
      </c>
      <c r="AG152" s="0" t="n">
        <v>103</v>
      </c>
      <c r="AH152" s="0" t="n">
        <f aca="false">IFERROR(AE152+AF152+AG152,"")</f>
        <v>354</v>
      </c>
      <c r="AI152" s="0" t="n">
        <f aca="false">IFERROR(AH152/AD152,"")</f>
        <v>27.2307692307692</v>
      </c>
      <c r="AJ152" s="12"/>
      <c r="AK152" s="0" t="n">
        <v>9</v>
      </c>
      <c r="AL152" s="0" t="n">
        <v>0</v>
      </c>
      <c r="AM152" s="0" t="n">
        <v>193</v>
      </c>
      <c r="AN152" s="0" t="n">
        <v>23</v>
      </c>
      <c r="AO152" s="0" t="n">
        <f aca="false">IFERROR(AL152+AM152+AN152,"")</f>
        <v>216</v>
      </c>
      <c r="AP152" s="0" t="n">
        <f aca="false">IFERROR(AO152/AK152,"")</f>
        <v>24</v>
      </c>
    </row>
    <row r="153" customFormat="false" ht="15" hidden="false" customHeight="false" outlineLevel="0" collapsed="false">
      <c r="A153" s="0" t="s">
        <v>103</v>
      </c>
      <c r="B153" s="0" t="s">
        <v>85</v>
      </c>
      <c r="C153" s="0" t="n">
        <v>73</v>
      </c>
      <c r="D153" s="0" t="n">
        <v>297</v>
      </c>
      <c r="E153" s="0" t="n">
        <v>5.18</v>
      </c>
      <c r="F153" s="0" t="n">
        <v>-1.23257559030471</v>
      </c>
      <c r="Q153" s="0" t="n">
        <v>-1.23257559030471</v>
      </c>
      <c r="R153" s="0" t="n">
        <v>-1.23257559030471</v>
      </c>
      <c r="V153" s="12"/>
      <c r="AA153" s="0" t="n">
        <f aca="false">IFERROR(X153+Y153+Z153,"")</f>
        <v>0</v>
      </c>
      <c r="AB153" s="0" t="str">
        <f aca="false">IFERROR(AA153/W153,"")</f>
        <v/>
      </c>
      <c r="AC153" s="12"/>
      <c r="AH153" s="0" t="n">
        <f aca="false">IFERROR(AE153+AF153+AG153,"")</f>
        <v>0</v>
      </c>
      <c r="AI153" s="0" t="str">
        <f aca="false">IFERROR(AH153/AD153,"")</f>
        <v/>
      </c>
      <c r="AJ153" s="12"/>
      <c r="AO153" s="0" t="n">
        <f aca="false">IFERROR(AL153+AM153+AN153,"")</f>
        <v>0</v>
      </c>
      <c r="AP153" s="0" t="str">
        <f aca="false">IFERROR(AO153/AK153,"")</f>
        <v/>
      </c>
    </row>
    <row r="154" customFormat="false" ht="15" hidden="false" customHeight="false" outlineLevel="0" collapsed="false">
      <c r="A154" s="0" t="s">
        <v>108</v>
      </c>
      <c r="B154" s="0" t="s">
        <v>85</v>
      </c>
      <c r="C154" s="0" t="n">
        <v>79.13</v>
      </c>
      <c r="D154" s="0" t="n">
        <v>292</v>
      </c>
      <c r="E154" s="0" t="n">
        <v>5.1</v>
      </c>
      <c r="F154" s="0" t="n">
        <v>-0.96514965340022</v>
      </c>
      <c r="G154" s="0" t="n">
        <v>24</v>
      </c>
      <c r="H154" s="0" t="n">
        <v>0.522155627178742</v>
      </c>
      <c r="I154" s="0" t="n">
        <v>34</v>
      </c>
      <c r="J154" s="0" t="n">
        <v>0.095001700466536</v>
      </c>
      <c r="K154" s="0" t="n">
        <v>117</v>
      </c>
      <c r="L154" s="0" t="n">
        <v>0.197290100807202</v>
      </c>
      <c r="M154" s="0" t="n">
        <v>4.53</v>
      </c>
      <c r="N154" s="0" t="n">
        <v>-0.64121014156255</v>
      </c>
      <c r="O154" s="0" t="n">
        <v>7.57</v>
      </c>
      <c r="P154" s="0" t="n">
        <v>-0.74918505363861</v>
      </c>
      <c r="Q154" s="0" t="n">
        <v>-1.5410974201489</v>
      </c>
      <c r="R154" s="0" t="n">
        <v>-0.256849570024817</v>
      </c>
      <c r="S154" s="0" t="n">
        <v>1</v>
      </c>
      <c r="T154" s="0" t="n">
        <v>17</v>
      </c>
      <c r="U154" s="0" t="n">
        <v>17</v>
      </c>
      <c r="V154" s="12"/>
      <c r="W154" s="0" t="n">
        <v>16</v>
      </c>
      <c r="X154" s="0" t="n">
        <v>0</v>
      </c>
      <c r="Y154" s="0" t="n">
        <v>375</v>
      </c>
      <c r="Z154" s="0" t="n">
        <v>107</v>
      </c>
      <c r="AA154" s="0" t="n">
        <f aca="false">IFERROR(X154+Y154+Z154,"")</f>
        <v>482</v>
      </c>
      <c r="AB154" s="0" t="n">
        <f aca="false">IFERROR(AA154/W154,"")</f>
        <v>30.125</v>
      </c>
      <c r="AC154" s="12"/>
      <c r="AD154" s="0" t="n">
        <v>8</v>
      </c>
      <c r="AE154" s="0" t="n">
        <v>0</v>
      </c>
      <c r="AF154" s="0" t="n">
        <v>334</v>
      </c>
      <c r="AG154" s="0" t="n">
        <v>8</v>
      </c>
      <c r="AH154" s="0" t="n">
        <f aca="false">IFERROR(AE154+AF154+AG154,"")</f>
        <v>342</v>
      </c>
      <c r="AI154" s="0" t="n">
        <f aca="false">IFERROR(AH154/AD154,"")</f>
        <v>42.75</v>
      </c>
      <c r="AJ154" s="12"/>
      <c r="AK154" s="0" t="n">
        <v>6</v>
      </c>
      <c r="AL154" s="0" t="n">
        <v>0</v>
      </c>
      <c r="AM154" s="0" t="n">
        <v>304</v>
      </c>
      <c r="AN154" s="0" t="n">
        <v>28</v>
      </c>
      <c r="AO154" s="0" t="n">
        <f aca="false">IFERROR(AL154+AM154+AN154,"")</f>
        <v>332</v>
      </c>
      <c r="AP154" s="0" t="n">
        <f aca="false">IFERROR(AO154/AK154,"")</f>
        <v>55.3333333333333</v>
      </c>
    </row>
    <row r="155" customFormat="false" ht="15" hidden="false" customHeight="false" outlineLevel="0" collapsed="false">
      <c r="A155" s="0" t="s">
        <v>153</v>
      </c>
      <c r="B155" s="0" t="s">
        <v>85</v>
      </c>
      <c r="C155" s="0" t="n">
        <v>74.63</v>
      </c>
      <c r="D155" s="0" t="n">
        <v>283</v>
      </c>
      <c r="E155" s="0" t="n">
        <v>5.16</v>
      </c>
      <c r="F155" s="0" t="n">
        <v>-1.16571910607859</v>
      </c>
      <c r="I155" s="0" t="n">
        <v>32.5</v>
      </c>
      <c r="J155" s="0" t="n">
        <v>-0.260907109086145</v>
      </c>
      <c r="K155" s="0" t="n">
        <v>106</v>
      </c>
      <c r="L155" s="0" t="n">
        <v>-0.960447833845938</v>
      </c>
      <c r="M155" s="0" t="n">
        <v>4.41</v>
      </c>
      <c r="N155" s="0" t="n">
        <v>-0.169414468981263</v>
      </c>
      <c r="O155" s="0" t="n">
        <v>7.57</v>
      </c>
      <c r="P155" s="0" t="n">
        <v>-0.74918505363861</v>
      </c>
      <c r="Q155" s="0" t="n">
        <v>-3.30567357163055</v>
      </c>
      <c r="R155" s="0" t="n">
        <v>-0.66113471432611</v>
      </c>
      <c r="V155" s="12"/>
      <c r="W155" s="0" t="n">
        <v>15</v>
      </c>
      <c r="X155" s="0" t="n">
        <v>0</v>
      </c>
      <c r="Y155" s="0" t="n">
        <v>584</v>
      </c>
      <c r="Z155" s="0" t="n">
        <v>49</v>
      </c>
      <c r="AA155" s="0" t="n">
        <f aca="false">IFERROR(X155+Y155+Z155,"")</f>
        <v>633</v>
      </c>
      <c r="AB155" s="0" t="n">
        <f aca="false">IFERROR(AA155/W155,"")</f>
        <v>42.2</v>
      </c>
      <c r="AC155" s="12"/>
      <c r="AH155" s="0" t="n">
        <f aca="false">IFERROR(AE155+AF155+AG155,"")</f>
        <v>0</v>
      </c>
      <c r="AI155" s="0" t="str">
        <f aca="false">IFERROR(AH155/AD155,"")</f>
        <v/>
      </c>
      <c r="AJ155" s="12"/>
      <c r="AO155" s="0" t="n">
        <f aca="false">IFERROR(AL155+AM155+AN155,"")</f>
        <v>0</v>
      </c>
      <c r="AP155" s="0" t="str">
        <f aca="false">IFERROR(AO155/AK155,"")</f>
        <v/>
      </c>
    </row>
    <row r="156" customFormat="false" ht="15" hidden="false" customHeight="false" outlineLevel="0" collapsed="false">
      <c r="A156" s="0" t="s">
        <v>161</v>
      </c>
      <c r="B156" s="0" t="s">
        <v>85</v>
      </c>
      <c r="C156" s="0" t="n">
        <v>75</v>
      </c>
      <c r="D156" s="0" t="n">
        <v>308</v>
      </c>
      <c r="E156" s="0" t="n">
        <v>5.38</v>
      </c>
      <c r="F156" s="0" t="n">
        <v>-1.90114043256595</v>
      </c>
      <c r="Q156" s="0" t="n">
        <v>-1.90114043256595</v>
      </c>
      <c r="R156" s="0" t="n">
        <v>-1.90114043256595</v>
      </c>
      <c r="V156" s="12"/>
      <c r="AA156" s="0" t="n">
        <f aca="false">IFERROR(X156+Y156+Z156,"")</f>
        <v>0</v>
      </c>
      <c r="AB156" s="0" t="str">
        <f aca="false">IFERROR(AA156/W156,"")</f>
        <v/>
      </c>
      <c r="AC156" s="12"/>
      <c r="AH156" s="0" t="n">
        <f aca="false">IFERROR(AE156+AF156+AG156,"")</f>
        <v>0</v>
      </c>
      <c r="AI156" s="0" t="str">
        <f aca="false">IFERROR(AH156/AD156,"")</f>
        <v/>
      </c>
      <c r="AJ156" s="12"/>
      <c r="AO156" s="0" t="n">
        <f aca="false">IFERROR(AL156+AM156+AN156,"")</f>
        <v>0</v>
      </c>
      <c r="AP156" s="0" t="str">
        <f aca="false">IFERROR(AO156/AK156,"")</f>
        <v/>
      </c>
    </row>
    <row r="157" customFormat="false" ht="15" hidden="false" customHeight="false" outlineLevel="0" collapsed="false">
      <c r="A157" s="0" t="s">
        <v>193</v>
      </c>
      <c r="B157" s="0" t="s">
        <v>85</v>
      </c>
      <c r="C157" s="0" t="n">
        <v>74</v>
      </c>
      <c r="D157" s="0" t="n">
        <v>293</v>
      </c>
      <c r="E157" s="0" t="n">
        <v>5.12</v>
      </c>
      <c r="F157" s="0" t="n">
        <v>-1.03200613762634</v>
      </c>
      <c r="Q157" s="0" t="n">
        <v>-1.03200613762634</v>
      </c>
      <c r="R157" s="0" t="n">
        <v>-1.03200613762634</v>
      </c>
      <c r="V157" s="12"/>
      <c r="AA157" s="0" t="n">
        <f aca="false">IFERROR(X157+Y157+Z157,"")</f>
        <v>0</v>
      </c>
      <c r="AB157" s="0" t="str">
        <f aca="false">IFERROR(AA157/W157,"")</f>
        <v/>
      </c>
      <c r="AC157" s="12"/>
      <c r="AH157" s="0" t="n">
        <f aca="false">IFERROR(AE157+AF157+AG157,"")</f>
        <v>0</v>
      </c>
      <c r="AI157" s="0" t="str">
        <f aca="false">IFERROR(AH157/AD157,"")</f>
        <v/>
      </c>
      <c r="AJ157" s="12"/>
      <c r="AO157" s="0" t="n">
        <f aca="false">IFERROR(AL157+AM157+AN157,"")</f>
        <v>0</v>
      </c>
      <c r="AP157" s="0" t="str">
        <f aca="false">IFERROR(AO157/AK157,"")</f>
        <v/>
      </c>
    </row>
    <row r="158" customFormat="false" ht="15" hidden="false" customHeight="false" outlineLevel="0" collapsed="false">
      <c r="A158" s="0" t="s">
        <v>203</v>
      </c>
      <c r="B158" s="0" t="s">
        <v>85</v>
      </c>
      <c r="C158" s="0" t="n">
        <v>76</v>
      </c>
      <c r="D158" s="0" t="n">
        <v>292</v>
      </c>
      <c r="E158" s="0" t="n">
        <v>4.98</v>
      </c>
      <c r="F158" s="0" t="n">
        <v>-0.564010748043484</v>
      </c>
      <c r="Q158" s="0" t="n">
        <v>-0.564010748043484</v>
      </c>
      <c r="R158" s="0" t="n">
        <v>-0.564010748043484</v>
      </c>
      <c r="V158" s="12"/>
      <c r="AA158" s="0" t="n">
        <f aca="false">IFERROR(X158+Y158+Z158,"")</f>
        <v>0</v>
      </c>
      <c r="AB158" s="0" t="str">
        <f aca="false">IFERROR(AA158/W158,"")</f>
        <v/>
      </c>
      <c r="AC158" s="12"/>
      <c r="AH158" s="0" t="n">
        <f aca="false">IFERROR(AE158+AF158+AG158,"")</f>
        <v>0</v>
      </c>
      <c r="AI158" s="0" t="str">
        <f aca="false">IFERROR(AH158/AD158,"")</f>
        <v/>
      </c>
      <c r="AJ158" s="12"/>
      <c r="AO158" s="0" t="n">
        <f aca="false">IFERROR(AL158+AM158+AN158,"")</f>
        <v>0</v>
      </c>
      <c r="AP158" s="0" t="str">
        <f aca="false">IFERROR(AO158/AK158,"")</f>
        <v/>
      </c>
    </row>
    <row r="159" customFormat="false" ht="15" hidden="false" customHeight="false" outlineLevel="0" collapsed="false">
      <c r="A159" s="0" t="s">
        <v>215</v>
      </c>
      <c r="B159" s="0" t="s">
        <v>85</v>
      </c>
      <c r="C159" s="0" t="n">
        <v>76.63</v>
      </c>
      <c r="D159" s="0" t="n">
        <v>320</v>
      </c>
      <c r="E159" s="0" t="n">
        <v>5.07</v>
      </c>
      <c r="F159" s="0" t="n">
        <v>-0.864864927061037</v>
      </c>
      <c r="I159" s="0" t="n">
        <v>33</v>
      </c>
      <c r="J159" s="0" t="n">
        <v>-0.142270839235251</v>
      </c>
      <c r="K159" s="0" t="n">
        <v>103</v>
      </c>
      <c r="L159" s="0" t="n">
        <v>-1.27619454329679</v>
      </c>
      <c r="M159" s="0" t="n">
        <v>4.47</v>
      </c>
      <c r="N159" s="0" t="n">
        <v>-0.405312305271905</v>
      </c>
      <c r="O159" s="0" t="n">
        <v>7.91</v>
      </c>
      <c r="P159" s="0" t="n">
        <v>-1.60934799230518</v>
      </c>
      <c r="Q159" s="0" t="n">
        <v>-4.29799060717017</v>
      </c>
      <c r="R159" s="0" t="n">
        <v>-0.859598121434034</v>
      </c>
      <c r="S159" s="0" t="n">
        <v>3</v>
      </c>
      <c r="T159" s="0" t="n">
        <v>90</v>
      </c>
      <c r="U159" s="0" t="n">
        <v>89</v>
      </c>
      <c r="V159" s="12"/>
      <c r="W159" s="0" t="n">
        <v>13</v>
      </c>
      <c r="X159" s="0" t="n">
        <v>0</v>
      </c>
      <c r="Y159" s="0" t="n">
        <v>237</v>
      </c>
      <c r="Z159" s="0" t="n">
        <v>65</v>
      </c>
      <c r="AA159" s="0" t="n">
        <f aca="false">IFERROR(X159+Y159+Z159,"")</f>
        <v>302</v>
      </c>
      <c r="AB159" s="0" t="n">
        <f aca="false">IFERROR(AA159/W159,"")</f>
        <v>23.2307692307692</v>
      </c>
      <c r="AC159" s="12"/>
      <c r="AH159" s="0" t="n">
        <f aca="false">IFERROR(AE159+AF159+AG159,"")</f>
        <v>0</v>
      </c>
      <c r="AI159" s="0" t="str">
        <f aca="false">IFERROR(AH159/AD159,"")</f>
        <v/>
      </c>
      <c r="AJ159" s="12"/>
      <c r="AK159" s="0" t="n">
        <v>15</v>
      </c>
      <c r="AL159" s="0" t="n">
        <v>0</v>
      </c>
      <c r="AM159" s="0" t="n">
        <v>301</v>
      </c>
      <c r="AN159" s="0" t="n">
        <v>51</v>
      </c>
      <c r="AO159" s="0" t="n">
        <f aca="false">IFERROR(AL159+AM159+AN159,"")</f>
        <v>352</v>
      </c>
      <c r="AP159" s="0" t="n">
        <f aca="false">IFERROR(AO159/AK159,"")</f>
        <v>23.4666666666667</v>
      </c>
    </row>
    <row r="160" customFormat="false" ht="15" hidden="false" customHeight="false" outlineLevel="0" collapsed="false">
      <c r="A160" s="0" t="s">
        <v>229</v>
      </c>
      <c r="B160" s="0" t="s">
        <v>85</v>
      </c>
      <c r="C160" s="0" t="n">
        <v>75</v>
      </c>
      <c r="D160" s="0" t="n">
        <v>327</v>
      </c>
      <c r="E160" s="0" t="n">
        <v>5.16</v>
      </c>
      <c r="F160" s="0" t="n">
        <v>-1.16571910607859</v>
      </c>
      <c r="Q160" s="0" t="n">
        <v>-1.16571910607859</v>
      </c>
      <c r="R160" s="0" t="n">
        <v>-1.16571910607859</v>
      </c>
      <c r="V160" s="12"/>
      <c r="AA160" s="0" t="n">
        <f aca="false">IFERROR(X160+Y160+Z160,"")</f>
        <v>0</v>
      </c>
      <c r="AB160" s="0" t="str">
        <f aca="false">IFERROR(AA160/W160,"")</f>
        <v/>
      </c>
      <c r="AC160" s="12"/>
      <c r="AH160" s="0" t="n">
        <f aca="false">IFERROR(AE160+AF160+AG160,"")</f>
        <v>0</v>
      </c>
      <c r="AI160" s="0" t="str">
        <f aca="false">IFERROR(AH160/AD160,"")</f>
        <v/>
      </c>
      <c r="AJ160" s="12"/>
      <c r="AO160" s="0" t="n">
        <f aca="false">IFERROR(AL160+AM160+AN160,"")</f>
        <v>0</v>
      </c>
      <c r="AP160" s="0" t="str">
        <f aca="false">IFERROR(AO160/AK160,"")</f>
        <v/>
      </c>
    </row>
    <row r="161" customFormat="false" ht="15" hidden="false" customHeight="false" outlineLevel="0" collapsed="false">
      <c r="A161" s="0" t="s">
        <v>248</v>
      </c>
      <c r="B161" s="0" t="s">
        <v>85</v>
      </c>
      <c r="C161" s="0" t="n">
        <v>74.38</v>
      </c>
      <c r="D161" s="0" t="n">
        <v>289</v>
      </c>
      <c r="E161" s="0" t="n">
        <v>5.09</v>
      </c>
      <c r="F161" s="0" t="n">
        <v>-0.931721411287159</v>
      </c>
      <c r="Q161" s="0" t="n">
        <v>-0.931721411287159</v>
      </c>
      <c r="R161" s="0" t="n">
        <v>-0.931721411287159</v>
      </c>
      <c r="S161" s="0" t="n">
        <v>6</v>
      </c>
      <c r="T161" s="0" t="n">
        <v>216</v>
      </c>
      <c r="U161" s="0" t="n">
        <v>208</v>
      </c>
      <c r="V161" s="12"/>
      <c r="W161" s="0" t="n">
        <v>15</v>
      </c>
      <c r="X161" s="0" t="n">
        <v>0</v>
      </c>
      <c r="Y161" s="0" t="n">
        <v>167</v>
      </c>
      <c r="Z161" s="0" t="n">
        <v>57</v>
      </c>
      <c r="AA161" s="0" t="n">
        <f aca="false">IFERROR(X161+Y161+Z161,"")</f>
        <v>224</v>
      </c>
      <c r="AB161" s="0" t="n">
        <f aca="false">IFERROR(AA161/W161,"")</f>
        <v>14.9333333333333</v>
      </c>
      <c r="AC161" s="12"/>
      <c r="AD161" s="0" t="n">
        <v>16</v>
      </c>
      <c r="AE161" s="0" t="n">
        <v>0</v>
      </c>
      <c r="AF161" s="0" t="n">
        <v>415</v>
      </c>
      <c r="AG161" s="0" t="n">
        <v>106</v>
      </c>
      <c r="AH161" s="0" t="n">
        <f aca="false">IFERROR(AE161+AF161+AG161,"")</f>
        <v>521</v>
      </c>
      <c r="AI161" s="0" t="n">
        <f aca="false">IFERROR(AH161/AD161,"")</f>
        <v>32.5625</v>
      </c>
      <c r="AJ161" s="12"/>
      <c r="AK161" s="0" t="n">
        <v>7</v>
      </c>
      <c r="AL161" s="0" t="n">
        <v>0</v>
      </c>
      <c r="AM161" s="0" t="n">
        <v>166</v>
      </c>
      <c r="AN161" s="0" t="n">
        <v>26</v>
      </c>
      <c r="AO161" s="0" t="n">
        <f aca="false">IFERROR(AL161+AM161+AN161,"")</f>
        <v>192</v>
      </c>
      <c r="AP161" s="0" t="n">
        <f aca="false">IFERROR(AO161/AK161,"")</f>
        <v>27.4285714285714</v>
      </c>
    </row>
    <row r="162" customFormat="false" ht="15" hidden="false" customHeight="false" outlineLevel="0" collapsed="false">
      <c r="A162" s="0" t="s">
        <v>250</v>
      </c>
      <c r="B162" s="0" t="s">
        <v>85</v>
      </c>
      <c r="C162" s="0" t="n">
        <v>73</v>
      </c>
      <c r="D162" s="0" t="n">
        <v>298</v>
      </c>
      <c r="E162" s="0" t="n">
        <v>5.12</v>
      </c>
      <c r="F162" s="0" t="n">
        <v>-1.03200613762634</v>
      </c>
      <c r="Q162" s="0" t="n">
        <v>-1.03200613762634</v>
      </c>
      <c r="R162" s="0" t="n">
        <v>-1.03200613762634</v>
      </c>
      <c r="V162" s="12"/>
      <c r="AA162" s="0" t="n">
        <f aca="false">IFERROR(X162+Y162+Z162,"")</f>
        <v>0</v>
      </c>
      <c r="AB162" s="0" t="str">
        <f aca="false">IFERROR(AA162/W162,"")</f>
        <v/>
      </c>
      <c r="AC162" s="12"/>
      <c r="AH162" s="0" t="n">
        <f aca="false">IFERROR(AE162+AF162+AG162,"")</f>
        <v>0</v>
      </c>
      <c r="AI162" s="0" t="str">
        <f aca="false">IFERROR(AH162/AD162,"")</f>
        <v/>
      </c>
      <c r="AJ162" s="12"/>
      <c r="AO162" s="0" t="n">
        <f aca="false">IFERROR(AL162+AM162+AN162,"")</f>
        <v>0</v>
      </c>
      <c r="AP162" s="0" t="str">
        <f aca="false">IFERROR(AO162/AK162,"")</f>
        <v/>
      </c>
    </row>
    <row r="163" customFormat="false" ht="15" hidden="false" customHeight="false" outlineLevel="0" collapsed="false">
      <c r="A163" s="0" t="s">
        <v>251</v>
      </c>
      <c r="B163" s="0" t="s">
        <v>85</v>
      </c>
      <c r="C163" s="0" t="n">
        <v>73</v>
      </c>
      <c r="D163" s="0" t="n">
        <v>288</v>
      </c>
      <c r="E163" s="0" t="n">
        <v>4.91</v>
      </c>
      <c r="F163" s="0" t="n">
        <v>-0.330013053252052</v>
      </c>
      <c r="Q163" s="0" t="n">
        <v>-0.330013053252052</v>
      </c>
      <c r="R163" s="0" t="n">
        <v>-0.330013053252052</v>
      </c>
      <c r="V163" s="12"/>
      <c r="AA163" s="0" t="n">
        <f aca="false">IFERROR(X163+Y163+Z163,"")</f>
        <v>0</v>
      </c>
      <c r="AB163" s="0" t="str">
        <f aca="false">IFERROR(AA163/W163,"")</f>
        <v/>
      </c>
      <c r="AC163" s="12"/>
      <c r="AH163" s="0" t="n">
        <f aca="false">IFERROR(AE163+AF163+AG163,"")</f>
        <v>0</v>
      </c>
      <c r="AI163" s="0" t="str">
        <f aca="false">IFERROR(AH163/AD163,"")</f>
        <v/>
      </c>
      <c r="AJ163" s="12"/>
      <c r="AO163" s="0" t="n">
        <f aca="false">IFERROR(AL163+AM163+AN163,"")</f>
        <v>0</v>
      </c>
      <c r="AP163" s="0" t="str">
        <f aca="false">IFERROR(AO163/AK163,"")</f>
        <v/>
      </c>
    </row>
    <row r="164" customFormat="false" ht="15" hidden="false" customHeight="false" outlineLevel="0" collapsed="false">
      <c r="A164" s="0" t="s">
        <v>305</v>
      </c>
      <c r="B164" s="0" t="s">
        <v>85</v>
      </c>
      <c r="C164" s="0" t="n">
        <v>74.13</v>
      </c>
      <c r="D164" s="0" t="n">
        <v>339</v>
      </c>
      <c r="E164" s="0" t="n">
        <v>5.64</v>
      </c>
      <c r="F164" s="0" t="n">
        <v>-2.77027472750555</v>
      </c>
      <c r="G164" s="0" t="n">
        <v>34</v>
      </c>
      <c r="H164" s="0" t="n">
        <v>2.15799982980865</v>
      </c>
      <c r="I164" s="0" t="n">
        <v>30.5</v>
      </c>
      <c r="J164" s="0" t="n">
        <v>-0.73545218848972</v>
      </c>
      <c r="K164" s="0" t="n">
        <v>95</v>
      </c>
      <c r="L164" s="0" t="n">
        <v>-2.11818576849908</v>
      </c>
      <c r="M164" s="0" t="n">
        <v>4.65</v>
      </c>
      <c r="N164" s="0" t="n">
        <v>-1.11300581414384</v>
      </c>
      <c r="O164" s="0" t="n">
        <v>7.99</v>
      </c>
      <c r="P164" s="0" t="n">
        <v>-1.81173927199144</v>
      </c>
      <c r="Q164" s="0" t="n">
        <v>-6.39065794082097</v>
      </c>
      <c r="R164" s="0" t="n">
        <v>-1.06510965680349</v>
      </c>
      <c r="S164" s="0" t="n">
        <v>1</v>
      </c>
      <c r="T164" s="0" t="n">
        <v>12</v>
      </c>
      <c r="U164" s="0" t="n">
        <v>12</v>
      </c>
      <c r="V164" s="12"/>
      <c r="W164" s="0" t="n">
        <v>16</v>
      </c>
      <c r="X164" s="0" t="n">
        <v>0</v>
      </c>
      <c r="Y164" s="0" t="n">
        <v>506</v>
      </c>
      <c r="Z164" s="0" t="n">
        <v>132</v>
      </c>
      <c r="AA164" s="0" t="n">
        <f aca="false">IFERROR(X164+Y164+Z164,"")</f>
        <v>638</v>
      </c>
      <c r="AB164" s="0" t="n">
        <f aca="false">IFERROR(AA164/W164,"")</f>
        <v>39.875</v>
      </c>
      <c r="AC164" s="12"/>
      <c r="AD164" s="0" t="n">
        <v>16</v>
      </c>
      <c r="AE164" s="0" t="n">
        <v>0</v>
      </c>
      <c r="AF164" s="0" t="n">
        <v>745</v>
      </c>
      <c r="AG164" s="0" t="n">
        <v>7</v>
      </c>
      <c r="AH164" s="0" t="n">
        <f aca="false">IFERROR(AE164+AF164+AG164,"")</f>
        <v>752</v>
      </c>
      <c r="AI164" s="0" t="n">
        <f aca="false">IFERROR(AH164/AD164,"")</f>
        <v>47</v>
      </c>
      <c r="AJ164" s="12"/>
      <c r="AK164" s="0" t="n">
        <v>14</v>
      </c>
      <c r="AL164" s="0" t="n">
        <v>0</v>
      </c>
      <c r="AM164" s="0" t="n">
        <v>467</v>
      </c>
      <c r="AN164" s="0" t="n">
        <v>7</v>
      </c>
      <c r="AO164" s="0" t="n">
        <f aca="false">IFERROR(AL164+AM164+AN164,"")</f>
        <v>474</v>
      </c>
      <c r="AP164" s="0" t="n">
        <f aca="false">IFERROR(AO164/AK164,"")</f>
        <v>33.8571428571429</v>
      </c>
    </row>
    <row r="165" customFormat="false" ht="15" hidden="false" customHeight="false" outlineLevel="0" collapsed="false">
      <c r="A165" s="0" t="s">
        <v>307</v>
      </c>
      <c r="B165" s="0" t="s">
        <v>85</v>
      </c>
      <c r="C165" s="0" t="n">
        <v>76</v>
      </c>
      <c r="D165" s="0" t="n">
        <v>320</v>
      </c>
      <c r="E165" s="0" t="n">
        <v>5.34</v>
      </c>
      <c r="F165" s="0" t="n">
        <v>-1.7674274641137</v>
      </c>
      <c r="Q165" s="0" t="n">
        <v>-1.7674274641137</v>
      </c>
      <c r="R165" s="0" t="n">
        <v>-1.7674274641137</v>
      </c>
      <c r="S165" s="0" t="n">
        <v>6</v>
      </c>
      <c r="T165" s="0" t="n">
        <v>203</v>
      </c>
      <c r="U165" s="0" t="n">
        <v>196</v>
      </c>
      <c r="V165" s="12"/>
      <c r="W165" s="0" t="n">
        <v>9</v>
      </c>
      <c r="X165" s="0" t="n">
        <v>0</v>
      </c>
      <c r="Y165" s="0" t="n">
        <v>113</v>
      </c>
      <c r="Z165" s="0" t="n">
        <v>6</v>
      </c>
      <c r="AA165" s="0" t="n">
        <f aca="false">IFERROR(X165+Y165+Z165,"")</f>
        <v>119</v>
      </c>
      <c r="AB165" s="0" t="n">
        <f aca="false">IFERROR(AA165/W165,"")</f>
        <v>13.2222222222222</v>
      </c>
      <c r="AC165" s="12"/>
      <c r="AD165" s="0" t="n">
        <v>9</v>
      </c>
      <c r="AE165" s="0" t="n">
        <v>0</v>
      </c>
      <c r="AF165" s="0" t="n">
        <v>81</v>
      </c>
      <c r="AG165" s="0" t="n">
        <v>5</v>
      </c>
      <c r="AH165" s="0" t="n">
        <f aca="false">IFERROR(AE165+AF165+AG165,"")</f>
        <v>86</v>
      </c>
      <c r="AI165" s="0" t="n">
        <f aca="false">IFERROR(AH165/AD165,"")</f>
        <v>9.55555555555556</v>
      </c>
      <c r="AJ165" s="12"/>
      <c r="AO165" s="0" t="n">
        <f aca="false">IFERROR(AL165+AM165+AN165,"")</f>
        <v>0</v>
      </c>
      <c r="AP165" s="0" t="str">
        <f aca="false">IFERROR(AO165/AK165,"")</f>
        <v/>
      </c>
    </row>
    <row r="166" customFormat="false" ht="15" hidden="false" customHeight="false" outlineLevel="0" collapsed="false">
      <c r="A166" s="0" t="s">
        <v>308</v>
      </c>
      <c r="B166" s="0" t="s">
        <v>85</v>
      </c>
      <c r="C166" s="0" t="n">
        <v>73.38</v>
      </c>
      <c r="D166" s="0" t="n">
        <v>298</v>
      </c>
      <c r="E166" s="0" t="n">
        <v>5</v>
      </c>
      <c r="F166" s="0" t="n">
        <v>-0.630867232269605</v>
      </c>
      <c r="G166" s="0" t="n">
        <v>26</v>
      </c>
      <c r="H166" s="0" t="n">
        <v>0.849324467704722</v>
      </c>
      <c r="I166" s="0" t="n">
        <v>31</v>
      </c>
      <c r="J166" s="0" t="n">
        <v>-0.616815918638826</v>
      </c>
      <c r="K166" s="0" t="n">
        <v>107</v>
      </c>
      <c r="L166" s="0" t="n">
        <v>-0.855198930695652</v>
      </c>
      <c r="O166" s="0" t="n">
        <v>8</v>
      </c>
      <c r="P166" s="0" t="n">
        <v>-1.83703818195222</v>
      </c>
      <c r="Q166" s="0" t="n">
        <v>-3.09059579585158</v>
      </c>
      <c r="R166" s="0" t="n">
        <v>-0.618119159170315</v>
      </c>
      <c r="S166" s="0" t="n">
        <v>6</v>
      </c>
      <c r="T166" s="0" t="n">
        <v>192</v>
      </c>
      <c r="U166" s="0" t="n">
        <v>186</v>
      </c>
      <c r="V166" s="12"/>
      <c r="W166" s="0" t="n">
        <v>8</v>
      </c>
      <c r="X166" s="0" t="n">
        <v>0</v>
      </c>
      <c r="Y166" s="0" t="n">
        <v>143</v>
      </c>
      <c r="Z166" s="0" t="n">
        <v>23</v>
      </c>
      <c r="AA166" s="0" t="n">
        <f aca="false">IFERROR(X166+Y166+Z166,"")</f>
        <v>166</v>
      </c>
      <c r="AB166" s="0" t="n">
        <f aca="false">IFERROR(AA166/W166,"")</f>
        <v>20.75</v>
      </c>
      <c r="AC166" s="12"/>
      <c r="AD166" s="0" t="n">
        <v>14</v>
      </c>
      <c r="AE166" s="0" t="n">
        <v>0</v>
      </c>
      <c r="AF166" s="0" t="n">
        <v>265</v>
      </c>
      <c r="AG166" s="0" t="n">
        <v>37</v>
      </c>
      <c r="AH166" s="0" t="n">
        <f aca="false">IFERROR(AE166+AF166+AG166,"")</f>
        <v>302</v>
      </c>
      <c r="AI166" s="0" t="n">
        <f aca="false">IFERROR(AH166/AD166,"")</f>
        <v>21.5714285714286</v>
      </c>
      <c r="AJ166" s="12"/>
      <c r="AK166" s="0" t="n">
        <v>16</v>
      </c>
      <c r="AL166" s="0" t="n">
        <v>0</v>
      </c>
      <c r="AM166" s="0" t="n">
        <v>509</v>
      </c>
      <c r="AN166" s="0" t="n">
        <v>64</v>
      </c>
      <c r="AO166" s="0" t="n">
        <f aca="false">IFERROR(AL166+AM166+AN166,"")</f>
        <v>573</v>
      </c>
      <c r="AP166" s="0" t="n">
        <f aca="false">IFERROR(AO166/AK166,"")</f>
        <v>35.8125</v>
      </c>
    </row>
    <row r="167" customFormat="false" ht="15" hidden="false" customHeight="false" outlineLevel="0" collapsed="false">
      <c r="A167" s="0" t="s">
        <v>318</v>
      </c>
      <c r="B167" s="0" t="s">
        <v>85</v>
      </c>
      <c r="C167" s="0" t="n">
        <v>77</v>
      </c>
      <c r="D167" s="0" t="n">
        <v>294</v>
      </c>
      <c r="E167" s="0" t="n">
        <v>5.04</v>
      </c>
      <c r="F167" s="0" t="n">
        <v>-0.764580200721852</v>
      </c>
      <c r="Q167" s="0" t="n">
        <v>-0.764580200721852</v>
      </c>
      <c r="R167" s="0" t="n">
        <v>-0.764580200721852</v>
      </c>
      <c r="V167" s="12"/>
      <c r="AA167" s="0" t="n">
        <f aca="false">IFERROR(X167+Y167+Z167,"")</f>
        <v>0</v>
      </c>
      <c r="AB167" s="0" t="str">
        <f aca="false">IFERROR(AA167/W167,"")</f>
        <v/>
      </c>
      <c r="AC167" s="12"/>
      <c r="AH167" s="0" t="n">
        <f aca="false">IFERROR(AE167+AF167+AG167,"")</f>
        <v>0</v>
      </c>
      <c r="AI167" s="0" t="str">
        <f aca="false">IFERROR(AH167/AD167,"")</f>
        <v/>
      </c>
      <c r="AJ167" s="12"/>
      <c r="AO167" s="0" t="n">
        <f aca="false">IFERROR(AL167+AM167+AN167,"")</f>
        <v>0</v>
      </c>
      <c r="AP167" s="0" t="str">
        <f aca="false">IFERROR(AO167/AK167,"")</f>
        <v/>
      </c>
    </row>
    <row r="168" customFormat="false" ht="15" hidden="false" customHeight="false" outlineLevel="0" collapsed="false">
      <c r="A168" s="0" t="s">
        <v>328</v>
      </c>
      <c r="B168" s="0" t="s">
        <v>85</v>
      </c>
      <c r="C168" s="0" t="n">
        <v>73.25</v>
      </c>
      <c r="D168" s="0" t="n">
        <v>308</v>
      </c>
      <c r="E168" s="0" t="n">
        <v>5.38</v>
      </c>
      <c r="F168" s="0" t="n">
        <v>-1.90114043256595</v>
      </c>
      <c r="G168" s="0" t="n">
        <v>34</v>
      </c>
      <c r="H168" s="0" t="n">
        <v>2.15799982980865</v>
      </c>
      <c r="I168" s="0" t="n">
        <v>29</v>
      </c>
      <c r="J168" s="0" t="n">
        <v>-1.0913609980424</v>
      </c>
      <c r="K168" s="0" t="n">
        <v>103</v>
      </c>
      <c r="L168" s="0" t="n">
        <v>-1.27619454329679</v>
      </c>
      <c r="Q168" s="0" t="n">
        <v>-2.11069614409649</v>
      </c>
      <c r="R168" s="0" t="n">
        <v>-0.527674036024124</v>
      </c>
      <c r="S168" s="0" t="n">
        <v>5</v>
      </c>
      <c r="T168" s="0" t="n">
        <v>151</v>
      </c>
      <c r="U168" s="0" t="n">
        <v>146</v>
      </c>
      <c r="V168" s="12"/>
      <c r="W168" s="0" t="n">
        <v>16</v>
      </c>
      <c r="X168" s="0" t="n">
        <v>8</v>
      </c>
      <c r="Y168" s="0" t="n">
        <v>656</v>
      </c>
      <c r="Z168" s="0" t="n">
        <v>83</v>
      </c>
      <c r="AA168" s="0" t="n">
        <f aca="false">IFERROR(X168+Y168+Z168,"")</f>
        <v>747</v>
      </c>
      <c r="AB168" s="0" t="n">
        <f aca="false">IFERROR(AA168/W168,"")</f>
        <v>46.6875</v>
      </c>
      <c r="AC168" s="12"/>
      <c r="AD168" s="0" t="n">
        <v>16</v>
      </c>
      <c r="AE168" s="0" t="n">
        <v>1</v>
      </c>
      <c r="AF168" s="0" t="n">
        <v>643</v>
      </c>
      <c r="AG168" s="0" t="n">
        <v>98</v>
      </c>
      <c r="AH168" s="0" t="n">
        <f aca="false">IFERROR(AE168+AF168+AG168,"")</f>
        <v>742</v>
      </c>
      <c r="AI168" s="0" t="n">
        <f aca="false">IFERROR(AH168/AD168,"")</f>
        <v>46.375</v>
      </c>
      <c r="AJ168" s="12"/>
      <c r="AK168" s="0" t="n">
        <v>1</v>
      </c>
      <c r="AL168" s="0" t="n">
        <v>0</v>
      </c>
      <c r="AM168" s="0" t="n">
        <v>3</v>
      </c>
      <c r="AN168" s="0" t="n">
        <v>0</v>
      </c>
      <c r="AO168" s="0" t="n">
        <f aca="false">IFERROR(AL168+AM168+AN168,"")</f>
        <v>3</v>
      </c>
      <c r="AP168" s="0" t="n">
        <f aca="false">IFERROR(AO168/AK168,"")</f>
        <v>3</v>
      </c>
    </row>
    <row r="169" customFormat="false" ht="15" hidden="false" customHeight="false" outlineLevel="0" collapsed="false">
      <c r="A169" s="0" t="s">
        <v>333</v>
      </c>
      <c r="B169" s="0" t="s">
        <v>85</v>
      </c>
      <c r="C169" s="0" t="n">
        <v>76</v>
      </c>
      <c r="D169" s="0" t="n">
        <v>301</v>
      </c>
      <c r="V169" s="12"/>
      <c r="AA169" s="0" t="n">
        <f aca="false">IFERROR(X169+Y169+Z169,"")</f>
        <v>0</v>
      </c>
      <c r="AB169" s="0" t="str">
        <f aca="false">IFERROR(AA169/W169,"")</f>
        <v/>
      </c>
      <c r="AC169" s="12"/>
      <c r="AH169" s="0" t="n">
        <f aca="false">IFERROR(AE169+AF169+AG169,"")</f>
        <v>0</v>
      </c>
      <c r="AI169" s="0" t="str">
        <f aca="false">IFERROR(AH169/AD169,"")</f>
        <v/>
      </c>
      <c r="AJ169" s="12"/>
      <c r="AO169" s="0" t="n">
        <f aca="false">IFERROR(AL169+AM169+AN169,"")</f>
        <v>0</v>
      </c>
      <c r="AP169" s="0" t="str">
        <f aca="false">IFERROR(AO169/AK169,"")</f>
        <v/>
      </c>
    </row>
    <row r="170" customFormat="false" ht="15" hidden="false" customHeight="false" outlineLevel="0" collapsed="false">
      <c r="A170" s="0" t="s">
        <v>355</v>
      </c>
      <c r="B170" s="0" t="s">
        <v>85</v>
      </c>
      <c r="C170" s="0" t="n">
        <v>76.38</v>
      </c>
      <c r="D170" s="0" t="n">
        <v>321</v>
      </c>
      <c r="E170" s="0" t="n">
        <v>5.12</v>
      </c>
      <c r="F170" s="0" t="n">
        <v>-1.03200613762634</v>
      </c>
      <c r="G170" s="0" t="n">
        <v>35</v>
      </c>
      <c r="H170" s="0" t="n">
        <v>2.32158425007164</v>
      </c>
      <c r="I170" s="0" t="n">
        <v>29.5</v>
      </c>
      <c r="J170" s="0" t="n">
        <v>-0.972724728191507</v>
      </c>
      <c r="K170" s="0" t="n">
        <v>105</v>
      </c>
      <c r="L170" s="0" t="n">
        <v>-1.06569673699622</v>
      </c>
      <c r="M170" s="0" t="n">
        <v>4.76</v>
      </c>
      <c r="N170" s="0" t="n">
        <v>-1.54548518067668</v>
      </c>
      <c r="O170" s="0" t="n">
        <v>7.92</v>
      </c>
      <c r="P170" s="0" t="n">
        <v>-1.63464690226596</v>
      </c>
      <c r="Q170" s="0" t="n">
        <v>-3.92897543568508</v>
      </c>
      <c r="R170" s="0" t="n">
        <v>-0.654829239280847</v>
      </c>
      <c r="S170" s="0" t="n">
        <v>7</v>
      </c>
      <c r="T170" s="0" t="n">
        <v>223</v>
      </c>
      <c r="U170" s="0" t="n">
        <v>213</v>
      </c>
      <c r="V170" s="12"/>
      <c r="AA170" s="0" t="n">
        <f aca="false">IFERROR(X170+Y170+Z170,"")</f>
        <v>0</v>
      </c>
      <c r="AB170" s="0" t="str">
        <f aca="false">IFERROR(AA170/W170,"")</f>
        <v/>
      </c>
      <c r="AC170" s="12"/>
      <c r="AD170" s="0" t="n">
        <v>16</v>
      </c>
      <c r="AE170" s="0" t="n">
        <v>0</v>
      </c>
      <c r="AF170" s="0" t="n">
        <v>204</v>
      </c>
      <c r="AG170" s="0" t="n">
        <v>108</v>
      </c>
      <c r="AH170" s="0" t="n">
        <f aca="false">IFERROR(AE170+AF170+AG170,"")</f>
        <v>312</v>
      </c>
      <c r="AI170" s="0" t="n">
        <f aca="false">IFERROR(AH170/AD170,"")</f>
        <v>19.5</v>
      </c>
      <c r="AJ170" s="12"/>
      <c r="AO170" s="0" t="n">
        <f aca="false">IFERROR(AL170+AM170+AN170,"")</f>
        <v>0</v>
      </c>
      <c r="AP170" s="0" t="str">
        <f aca="false">IFERROR(AO170/AK170,"")</f>
        <v/>
      </c>
    </row>
    <row r="171" customFormat="false" ht="15" hidden="false" customHeight="false" outlineLevel="0" collapsed="false">
      <c r="A171" s="0" t="s">
        <v>360</v>
      </c>
      <c r="B171" s="0" t="s">
        <v>85</v>
      </c>
      <c r="C171" s="0" t="n">
        <v>76</v>
      </c>
      <c r="D171" s="0" t="n">
        <v>314</v>
      </c>
      <c r="E171" s="0" t="n">
        <v>4.99</v>
      </c>
      <c r="F171" s="0" t="n">
        <v>-0.597438990156545</v>
      </c>
      <c r="G171" s="0" t="n">
        <v>30</v>
      </c>
      <c r="H171" s="0" t="n">
        <v>1.50366214875668</v>
      </c>
      <c r="I171" s="0" t="n">
        <v>26.5</v>
      </c>
      <c r="J171" s="0" t="n">
        <v>-1.68454234729687</v>
      </c>
      <c r="K171" s="0" t="n">
        <v>106</v>
      </c>
      <c r="L171" s="0" t="n">
        <v>-0.960447833845938</v>
      </c>
      <c r="M171" s="0" t="n">
        <v>4.44</v>
      </c>
      <c r="N171" s="0" t="n">
        <v>-0.287363387126586</v>
      </c>
      <c r="O171" s="0" t="n">
        <v>7.3</v>
      </c>
      <c r="P171" s="0" t="n">
        <v>-0.0661144846975063</v>
      </c>
      <c r="Q171" s="0" t="n">
        <v>-2.09224489436676</v>
      </c>
      <c r="R171" s="0" t="n">
        <v>-0.34870748239446</v>
      </c>
      <c r="V171" s="12"/>
      <c r="AA171" s="0" t="n">
        <f aca="false">IFERROR(X171+Y171+Z171,"")</f>
        <v>0</v>
      </c>
      <c r="AB171" s="0" t="str">
        <f aca="false">IFERROR(AA171/W171,"")</f>
        <v/>
      </c>
      <c r="AC171" s="12"/>
      <c r="AH171" s="0" t="n">
        <f aca="false">IFERROR(AE171+AF171+AG171,"")</f>
        <v>0</v>
      </c>
      <c r="AI171" s="0" t="str">
        <f aca="false">IFERROR(AH171/AD171,"")</f>
        <v/>
      </c>
      <c r="AJ171" s="12"/>
      <c r="AO171" s="0" t="n">
        <f aca="false">IFERROR(AL171+AM171+AN171,"")</f>
        <v>0</v>
      </c>
      <c r="AP171" s="0" t="str">
        <f aca="false">IFERROR(AO171/AK171,"")</f>
        <v/>
      </c>
    </row>
    <row r="172" customFormat="false" ht="15" hidden="false" customHeight="false" outlineLevel="0" collapsed="false">
      <c r="A172" s="0" t="s">
        <v>363</v>
      </c>
      <c r="B172" s="0" t="s">
        <v>85</v>
      </c>
      <c r="C172" s="0" t="n">
        <v>73</v>
      </c>
      <c r="D172" s="0" t="n">
        <v>303</v>
      </c>
      <c r="E172" s="0" t="n">
        <v>5.07</v>
      </c>
      <c r="F172" s="0" t="n">
        <v>-0.864864927061037</v>
      </c>
      <c r="Q172" s="0" t="n">
        <v>-0.864864927061037</v>
      </c>
      <c r="R172" s="0" t="n">
        <v>-0.864864927061037</v>
      </c>
      <c r="V172" s="12"/>
      <c r="AA172" s="0" t="n">
        <f aca="false">IFERROR(X172+Y172+Z172,"")</f>
        <v>0</v>
      </c>
      <c r="AB172" s="0" t="str">
        <f aca="false">IFERROR(AA172/W172,"")</f>
        <v/>
      </c>
      <c r="AC172" s="12"/>
      <c r="AD172" s="0" t="n">
        <v>4</v>
      </c>
      <c r="AE172" s="0" t="n">
        <v>0</v>
      </c>
      <c r="AF172" s="0" t="n">
        <v>57</v>
      </c>
      <c r="AG172" s="0" t="n">
        <v>0</v>
      </c>
      <c r="AH172" s="0" t="n">
        <f aca="false">IFERROR(AE172+AF172+AG172,"")</f>
        <v>57</v>
      </c>
      <c r="AI172" s="0" t="n">
        <f aca="false">IFERROR(AH172/AD172,"")</f>
        <v>14.25</v>
      </c>
      <c r="AJ172" s="12"/>
      <c r="AO172" s="0" t="n">
        <f aca="false">IFERROR(AL172+AM172+AN172,"")</f>
        <v>0</v>
      </c>
      <c r="AP172" s="0" t="str">
        <f aca="false">IFERROR(AO172/AK172,"")</f>
        <v/>
      </c>
    </row>
    <row r="173" customFormat="false" ht="15" hidden="false" customHeight="false" outlineLevel="0" collapsed="false">
      <c r="A173" s="0" t="s">
        <v>366</v>
      </c>
      <c r="B173" s="0" t="s">
        <v>85</v>
      </c>
      <c r="C173" s="0" t="n">
        <v>75</v>
      </c>
      <c r="D173" s="0" t="n">
        <v>285</v>
      </c>
      <c r="E173" s="0" t="n">
        <v>4.92</v>
      </c>
      <c r="F173" s="0" t="n">
        <v>-0.363441295365112</v>
      </c>
      <c r="Q173" s="0" t="n">
        <v>-0.363441295365112</v>
      </c>
      <c r="R173" s="0" t="n">
        <v>-0.363441295365112</v>
      </c>
      <c r="V173" s="12"/>
      <c r="AA173" s="0" t="n">
        <f aca="false">IFERROR(X173+Y173+Z173,"")</f>
        <v>0</v>
      </c>
      <c r="AB173" s="0" t="str">
        <f aca="false">IFERROR(AA173/W173,"")</f>
        <v/>
      </c>
      <c r="AC173" s="12"/>
      <c r="AH173" s="0" t="n">
        <f aca="false">IFERROR(AE173+AF173+AG173,"")</f>
        <v>0</v>
      </c>
      <c r="AI173" s="0" t="str">
        <f aca="false">IFERROR(AH173/AD173,"")</f>
        <v/>
      </c>
      <c r="AJ173" s="12"/>
      <c r="AO173" s="0" t="n">
        <f aca="false">IFERROR(AL173+AM173+AN173,"")</f>
        <v>0</v>
      </c>
      <c r="AP173" s="0" t="str">
        <f aca="false">IFERROR(AO173/AK173,"")</f>
        <v/>
      </c>
    </row>
    <row r="174" customFormat="false" ht="15" hidden="false" customHeight="false" outlineLevel="0" collapsed="false">
      <c r="A174" s="0" t="s">
        <v>402</v>
      </c>
      <c r="B174" s="0" t="s">
        <v>85</v>
      </c>
      <c r="C174" s="0" t="n">
        <v>75.88</v>
      </c>
      <c r="D174" s="0" t="n">
        <v>336</v>
      </c>
      <c r="E174" s="0" t="n">
        <v>5.28</v>
      </c>
      <c r="F174" s="0" t="n">
        <v>-1.56685801143533</v>
      </c>
      <c r="Q174" s="0" t="n">
        <v>-1.56685801143533</v>
      </c>
      <c r="R174" s="0" t="n">
        <v>-1.56685801143533</v>
      </c>
      <c r="S174" s="0" t="n">
        <v>2</v>
      </c>
      <c r="T174" s="0" t="n">
        <v>39</v>
      </c>
      <c r="U174" s="0" t="n">
        <v>38</v>
      </c>
      <c r="V174" s="12"/>
      <c r="W174" s="0" t="n">
        <v>15</v>
      </c>
      <c r="X174" s="0" t="n">
        <v>0</v>
      </c>
      <c r="Y174" s="0" t="n">
        <v>515</v>
      </c>
      <c r="Z174" s="0" t="n">
        <v>74</v>
      </c>
      <c r="AA174" s="0" t="n">
        <f aca="false">IFERROR(X174+Y174+Z174,"")</f>
        <v>589</v>
      </c>
      <c r="AB174" s="0" t="n">
        <f aca="false">IFERROR(AA174/W174,"")</f>
        <v>39.2666666666667</v>
      </c>
      <c r="AC174" s="12"/>
      <c r="AD174" s="0" t="n">
        <v>6</v>
      </c>
      <c r="AE174" s="0" t="n">
        <v>0</v>
      </c>
      <c r="AF174" s="0" t="n">
        <v>198</v>
      </c>
      <c r="AG174" s="0" t="n">
        <v>15</v>
      </c>
      <c r="AH174" s="0" t="n">
        <f aca="false">IFERROR(AE174+AF174+AG174,"")</f>
        <v>213</v>
      </c>
      <c r="AI174" s="0" t="n">
        <f aca="false">IFERROR(AH174/AD174,"")</f>
        <v>35.5</v>
      </c>
      <c r="AJ174" s="12"/>
      <c r="AK174" s="0" t="n">
        <v>15</v>
      </c>
      <c r="AL174" s="0" t="n">
        <v>0</v>
      </c>
      <c r="AM174" s="0" t="n">
        <v>609</v>
      </c>
      <c r="AN174" s="0" t="n">
        <v>47</v>
      </c>
      <c r="AO174" s="0" t="n">
        <f aca="false">IFERROR(AL174+AM174+AN174,"")</f>
        <v>656</v>
      </c>
      <c r="AP174" s="0" t="n">
        <f aca="false">IFERROR(AO174/AK174,"")</f>
        <v>43.7333333333333</v>
      </c>
    </row>
    <row r="175" customFormat="false" ht="15" hidden="false" customHeight="false" outlineLevel="0" collapsed="false">
      <c r="A175" s="0" t="s">
        <v>408</v>
      </c>
      <c r="B175" s="0" t="s">
        <v>85</v>
      </c>
      <c r="C175" s="0" t="n">
        <v>76.63</v>
      </c>
      <c r="D175" s="0" t="n">
        <v>338</v>
      </c>
      <c r="E175" s="0" t="n">
        <v>5.21</v>
      </c>
      <c r="F175" s="0" t="n">
        <v>-1.3328603166439</v>
      </c>
      <c r="G175" s="0" t="n">
        <v>24</v>
      </c>
      <c r="H175" s="0" t="n">
        <v>0.522155627178742</v>
      </c>
      <c r="I175" s="0" t="n">
        <v>32</v>
      </c>
      <c r="J175" s="0" t="n">
        <v>-0.379543378937039</v>
      </c>
      <c r="K175" s="0" t="n">
        <v>109</v>
      </c>
      <c r="L175" s="0" t="n">
        <v>-0.644701124395082</v>
      </c>
      <c r="M175" s="0" t="n">
        <v>5.07</v>
      </c>
      <c r="N175" s="0" t="n">
        <v>-2.76429066817834</v>
      </c>
      <c r="O175" s="0" t="n">
        <v>8.16</v>
      </c>
      <c r="P175" s="0" t="n">
        <v>-2.24182074132472</v>
      </c>
      <c r="Q175" s="0" t="n">
        <v>-6.84106060230034</v>
      </c>
      <c r="R175" s="0" t="n">
        <v>-1.14017676705006</v>
      </c>
      <c r="V175" s="12"/>
      <c r="AA175" s="0" t="n">
        <f aca="false">IFERROR(X175+Y175+Z175,"")</f>
        <v>0</v>
      </c>
      <c r="AB175" s="0" t="str">
        <f aca="false">IFERROR(AA175/W175,"")</f>
        <v/>
      </c>
      <c r="AC175" s="12"/>
      <c r="AH175" s="0" t="n">
        <f aca="false">IFERROR(AE175+AF175+AG175,"")</f>
        <v>0</v>
      </c>
      <c r="AI175" s="0" t="str">
        <f aca="false">IFERROR(AH175/AD175,"")</f>
        <v/>
      </c>
      <c r="AJ175" s="12"/>
      <c r="AO175" s="0" t="n">
        <f aca="false">IFERROR(AL175+AM175+AN175,"")</f>
        <v>0</v>
      </c>
      <c r="AP175" s="0" t="str">
        <f aca="false">IFERROR(AO175/AK175,"")</f>
        <v/>
      </c>
    </row>
    <row r="176" customFormat="false" ht="15" hidden="false" customHeight="false" outlineLevel="0" collapsed="false">
      <c r="A176" s="0" t="s">
        <v>417</v>
      </c>
      <c r="B176" s="0" t="s">
        <v>85</v>
      </c>
      <c r="C176" s="0" t="n">
        <v>74</v>
      </c>
      <c r="D176" s="0" t="n">
        <v>291</v>
      </c>
      <c r="E176" s="0" t="n">
        <v>5.04</v>
      </c>
      <c r="F176" s="0" t="n">
        <v>-0.764580200721852</v>
      </c>
      <c r="Q176" s="0" t="n">
        <v>-0.764580200721852</v>
      </c>
      <c r="R176" s="0" t="n">
        <v>-0.764580200721852</v>
      </c>
      <c r="V176" s="12"/>
      <c r="AA176" s="0" t="n">
        <f aca="false">IFERROR(X176+Y176+Z176,"")</f>
        <v>0</v>
      </c>
      <c r="AB176" s="0" t="str">
        <f aca="false">IFERROR(AA176/W176,"")</f>
        <v/>
      </c>
      <c r="AC176" s="12"/>
      <c r="AH176" s="0" t="n">
        <f aca="false">IFERROR(AE176+AF176+AG176,"")</f>
        <v>0</v>
      </c>
      <c r="AI176" s="0" t="str">
        <f aca="false">IFERROR(AH176/AD176,"")</f>
        <v/>
      </c>
      <c r="AJ176" s="12"/>
      <c r="AO176" s="0" t="n">
        <f aca="false">IFERROR(AL176+AM176+AN176,"")</f>
        <v>0</v>
      </c>
      <c r="AP176" s="0" t="str">
        <f aca="false">IFERROR(AO176/AK176,"")</f>
        <v/>
      </c>
    </row>
    <row r="177" customFormat="false" ht="15" hidden="false" customHeight="false" outlineLevel="0" collapsed="false">
      <c r="A177" s="0" t="s">
        <v>428</v>
      </c>
      <c r="B177" s="0" t="s">
        <v>85</v>
      </c>
      <c r="C177" s="0" t="n">
        <v>75</v>
      </c>
      <c r="D177" s="0" t="n">
        <v>300</v>
      </c>
      <c r="E177" s="0" t="n">
        <v>5.07</v>
      </c>
      <c r="F177" s="0" t="n">
        <v>-0.864864927061037</v>
      </c>
      <c r="G177" s="0" t="n">
        <v>34</v>
      </c>
      <c r="H177" s="0" t="n">
        <v>2.15799982980865</v>
      </c>
      <c r="I177" s="0" t="n">
        <v>26.5</v>
      </c>
      <c r="J177" s="0" t="n">
        <v>-1.68454234729687</v>
      </c>
      <c r="K177" s="0" t="n">
        <v>100</v>
      </c>
      <c r="L177" s="0" t="n">
        <v>-1.59194125274765</v>
      </c>
      <c r="M177" s="0" t="n">
        <v>4.56</v>
      </c>
      <c r="N177" s="0" t="n">
        <v>-0.75915905970787</v>
      </c>
      <c r="O177" s="0" t="n">
        <v>7.73</v>
      </c>
      <c r="P177" s="0" t="n">
        <v>-1.15396761301112</v>
      </c>
      <c r="Q177" s="0" t="n">
        <v>-3.8964753700159</v>
      </c>
      <c r="R177" s="0" t="n">
        <v>-0.649412561669316</v>
      </c>
      <c r="S177" s="0" t="n">
        <v>4</v>
      </c>
      <c r="T177" s="0" t="n">
        <v>113</v>
      </c>
      <c r="U177" s="0" t="n">
        <v>112</v>
      </c>
      <c r="V177" s="12"/>
      <c r="W177" s="0" t="n">
        <v>7</v>
      </c>
      <c r="X177" s="0" t="n">
        <v>0</v>
      </c>
      <c r="Y177" s="0" t="n">
        <v>134</v>
      </c>
      <c r="Z177" s="0" t="n">
        <v>40</v>
      </c>
      <c r="AA177" s="0" t="n">
        <f aca="false">IFERROR(X177+Y177+Z177,"")</f>
        <v>174</v>
      </c>
      <c r="AB177" s="0" t="n">
        <f aca="false">IFERROR(AA177/W177,"")</f>
        <v>24.8571428571429</v>
      </c>
      <c r="AC177" s="12"/>
      <c r="AD177" s="0" t="n">
        <v>5</v>
      </c>
      <c r="AE177" s="0" t="n">
        <v>0</v>
      </c>
      <c r="AF177" s="0" t="n">
        <v>78</v>
      </c>
      <c r="AG177" s="0" t="n">
        <v>12</v>
      </c>
      <c r="AH177" s="0" t="n">
        <f aca="false">IFERROR(AE177+AF177+AG177,"")</f>
        <v>90</v>
      </c>
      <c r="AI177" s="0" t="n">
        <f aca="false">IFERROR(AH177/AD177,"")</f>
        <v>18</v>
      </c>
      <c r="AJ177" s="12"/>
      <c r="AK177" s="0" t="n">
        <v>1</v>
      </c>
      <c r="AL177" s="0" t="n">
        <v>0</v>
      </c>
      <c r="AM177" s="0" t="n">
        <v>23</v>
      </c>
      <c r="AN177" s="0" t="n">
        <v>4</v>
      </c>
      <c r="AO177" s="0" t="n">
        <f aca="false">IFERROR(AL177+AM177+AN177,"")</f>
        <v>27</v>
      </c>
      <c r="AP177" s="0" t="n">
        <f aca="false">IFERROR(AO177/AK177,"")</f>
        <v>27</v>
      </c>
    </row>
    <row r="178" customFormat="false" ht="15" hidden="false" customHeight="false" outlineLevel="0" collapsed="false">
      <c r="A178" s="0" t="s">
        <v>442</v>
      </c>
      <c r="B178" s="0" t="s">
        <v>85</v>
      </c>
      <c r="C178" s="0" t="n">
        <v>72.75</v>
      </c>
      <c r="D178" s="0" t="n">
        <v>304</v>
      </c>
      <c r="E178" s="0" t="n">
        <v>5.06</v>
      </c>
      <c r="F178" s="0" t="n">
        <v>-0.831436684947973</v>
      </c>
      <c r="G178" s="0" t="n">
        <v>30</v>
      </c>
      <c r="H178" s="0" t="n">
        <v>1.50366214875668</v>
      </c>
      <c r="I178" s="0" t="n">
        <v>31</v>
      </c>
      <c r="J178" s="0" t="n">
        <v>-0.616815918638826</v>
      </c>
      <c r="K178" s="0" t="n">
        <v>112</v>
      </c>
      <c r="L178" s="0" t="n">
        <v>-0.328954414944225</v>
      </c>
      <c r="M178" s="0" t="n">
        <v>4.56</v>
      </c>
      <c r="N178" s="0" t="n">
        <v>-0.75915905970787</v>
      </c>
      <c r="O178" s="0" t="n">
        <v>7.37</v>
      </c>
      <c r="P178" s="0" t="n">
        <v>-0.243206854422978</v>
      </c>
      <c r="Q178" s="0" t="n">
        <v>-1.27591078390519</v>
      </c>
      <c r="R178" s="0" t="n">
        <v>-0.212651797317531</v>
      </c>
      <c r="S178" s="0" t="n">
        <v>5</v>
      </c>
      <c r="T178" s="0" t="n">
        <v>137</v>
      </c>
      <c r="U178" s="0" t="n">
        <v>133</v>
      </c>
      <c r="V178" s="12"/>
      <c r="W178" s="0" t="n">
        <v>15</v>
      </c>
      <c r="X178" s="0" t="n">
        <v>0</v>
      </c>
      <c r="Y178" s="0" t="n">
        <v>267</v>
      </c>
      <c r="Z178" s="0" t="n">
        <v>61</v>
      </c>
      <c r="AA178" s="0" t="n">
        <f aca="false">IFERROR(X178+Y178+Z178,"")</f>
        <v>328</v>
      </c>
      <c r="AB178" s="0" t="n">
        <f aca="false">IFERROR(AA178/W178,"")</f>
        <v>21.8666666666667</v>
      </c>
      <c r="AC178" s="12"/>
      <c r="AD178" s="0" t="n">
        <v>16</v>
      </c>
      <c r="AE178" s="0" t="n">
        <v>0</v>
      </c>
      <c r="AF178" s="0" t="n">
        <v>630</v>
      </c>
      <c r="AG178" s="0" t="n">
        <v>70</v>
      </c>
      <c r="AH178" s="0" t="n">
        <f aca="false">IFERROR(AE178+AF178+AG178,"")</f>
        <v>700</v>
      </c>
      <c r="AI178" s="0" t="n">
        <f aca="false">IFERROR(AH178/AD178,"")</f>
        <v>43.75</v>
      </c>
      <c r="AJ178" s="12"/>
      <c r="AK178" s="0" t="n">
        <v>16</v>
      </c>
      <c r="AL178" s="0" t="n">
        <v>0</v>
      </c>
      <c r="AM178" s="0" t="n">
        <v>794</v>
      </c>
      <c r="AN178" s="0" t="n">
        <v>76</v>
      </c>
      <c r="AO178" s="0" t="n">
        <f aca="false">IFERROR(AL178+AM178+AN178,"")</f>
        <v>870</v>
      </c>
      <c r="AP178" s="0" t="n">
        <f aca="false">IFERROR(AO178/AK178,"")</f>
        <v>54.375</v>
      </c>
    </row>
    <row r="179" customFormat="false" ht="15" hidden="false" customHeight="false" outlineLevel="0" collapsed="false">
      <c r="A179" s="0" t="s">
        <v>467</v>
      </c>
      <c r="B179" s="0" t="s">
        <v>85</v>
      </c>
      <c r="C179" s="0" t="n">
        <v>73</v>
      </c>
      <c r="D179" s="0" t="n">
        <v>304</v>
      </c>
      <c r="E179" s="0" t="n">
        <v>5.19</v>
      </c>
      <c r="F179" s="0" t="n">
        <v>-1.26600383241778</v>
      </c>
      <c r="G179" s="0" t="n">
        <v>29</v>
      </c>
      <c r="H179" s="0" t="n">
        <v>1.34007772849369</v>
      </c>
      <c r="I179" s="0" t="n">
        <v>30</v>
      </c>
      <c r="J179" s="0" t="n">
        <v>-0.854088458340614</v>
      </c>
      <c r="K179" s="0" t="n">
        <v>106</v>
      </c>
      <c r="L179" s="0" t="n">
        <v>-0.960447833845938</v>
      </c>
      <c r="M179" s="0" t="n">
        <v>4.71</v>
      </c>
      <c r="N179" s="0" t="n">
        <v>-1.34890365043448</v>
      </c>
      <c r="O179" s="0" t="n">
        <v>7.78</v>
      </c>
      <c r="P179" s="0" t="n">
        <v>-1.28046216281502</v>
      </c>
      <c r="Q179" s="0" t="n">
        <v>-4.36982820936014</v>
      </c>
      <c r="R179" s="0" t="n">
        <v>-0.728304701560023</v>
      </c>
      <c r="V179" s="12"/>
      <c r="AA179" s="0" t="n">
        <f aca="false">IFERROR(X179+Y179+Z179,"")</f>
        <v>0</v>
      </c>
      <c r="AB179" s="0" t="str">
        <f aca="false">IFERROR(AA179/W179,"")</f>
        <v/>
      </c>
      <c r="AC179" s="12"/>
      <c r="AH179" s="0" t="n">
        <f aca="false">IFERROR(AE179+AF179+AG179,"")</f>
        <v>0</v>
      </c>
      <c r="AI179" s="0" t="str">
        <f aca="false">IFERROR(AH179/AD179,"")</f>
        <v/>
      </c>
      <c r="AJ179" s="12"/>
      <c r="AO179" s="0" t="n">
        <f aca="false">IFERROR(AL179+AM179+AN179,"")</f>
        <v>0</v>
      </c>
      <c r="AP179" s="0" t="str">
        <f aca="false">IFERROR(AO179/AK179,"")</f>
        <v/>
      </c>
    </row>
    <row r="180" customFormat="false" ht="15" hidden="false" customHeight="false" outlineLevel="0" collapsed="false">
      <c r="A180" s="0" t="s">
        <v>492</v>
      </c>
      <c r="B180" s="0" t="s">
        <v>85</v>
      </c>
      <c r="C180" s="0" t="n">
        <v>75</v>
      </c>
      <c r="D180" s="0" t="n">
        <v>311</v>
      </c>
      <c r="E180" s="0" t="n">
        <v>5.12</v>
      </c>
      <c r="F180" s="0" t="n">
        <v>-1.03200613762634</v>
      </c>
      <c r="Q180" s="0" t="n">
        <v>-1.03200613762634</v>
      </c>
      <c r="R180" s="0" t="n">
        <v>-1.03200613762634</v>
      </c>
      <c r="V180" s="12"/>
      <c r="AA180" s="0" t="n">
        <f aca="false">IFERROR(X180+Y180+Z180,"")</f>
        <v>0</v>
      </c>
      <c r="AB180" s="0" t="str">
        <f aca="false">IFERROR(AA180/W180,"")</f>
        <v/>
      </c>
      <c r="AC180" s="12"/>
      <c r="AH180" s="0" t="n">
        <f aca="false">IFERROR(AE180+AF180+AG180,"")</f>
        <v>0</v>
      </c>
      <c r="AI180" s="0" t="str">
        <f aca="false">IFERROR(AH180/AD180,"")</f>
        <v/>
      </c>
      <c r="AJ180" s="12"/>
      <c r="AO180" s="0" t="n">
        <f aca="false">IFERROR(AL180+AM180+AN180,"")</f>
        <v>0</v>
      </c>
      <c r="AP180" s="0" t="str">
        <f aca="false">IFERROR(AO180/AK180,"")</f>
        <v/>
      </c>
    </row>
    <row r="181" customFormat="false" ht="15" hidden="false" customHeight="false" outlineLevel="0" collapsed="false">
      <c r="A181" s="0" t="s">
        <v>519</v>
      </c>
      <c r="B181" s="0" t="s">
        <v>85</v>
      </c>
      <c r="C181" s="0" t="n">
        <v>75</v>
      </c>
      <c r="D181" s="0" t="n">
        <v>322</v>
      </c>
      <c r="E181" s="0" t="n">
        <v>5.85</v>
      </c>
      <c r="F181" s="0" t="n">
        <v>-3.47226781187984</v>
      </c>
      <c r="Q181" s="0" t="n">
        <v>-3.47226781187984</v>
      </c>
      <c r="R181" s="0" t="n">
        <v>-3.47226781187984</v>
      </c>
      <c r="V181" s="12"/>
      <c r="AA181" s="0" t="n">
        <f aca="false">IFERROR(X181+Y181+Z181,"")</f>
        <v>0</v>
      </c>
      <c r="AB181" s="0" t="str">
        <f aca="false">IFERROR(AA181/W181,"")</f>
        <v/>
      </c>
      <c r="AC181" s="12"/>
      <c r="AH181" s="0" t="n">
        <f aca="false">IFERROR(AE181+AF181+AG181,"")</f>
        <v>0</v>
      </c>
      <c r="AI181" s="0" t="str">
        <f aca="false">IFERROR(AH181/AD181,"")</f>
        <v/>
      </c>
      <c r="AJ181" s="12"/>
      <c r="AO181" s="0" t="n">
        <f aca="false">IFERROR(AL181+AM181+AN181,"")</f>
        <v>0</v>
      </c>
      <c r="AP181" s="0" t="str">
        <f aca="false">IFERROR(AO181/AK181,"")</f>
        <v/>
      </c>
    </row>
    <row r="182" customFormat="false" ht="15" hidden="false" customHeight="false" outlineLevel="0" collapsed="false">
      <c r="A182" s="0" t="s">
        <v>543</v>
      </c>
      <c r="B182" s="0" t="s">
        <v>85</v>
      </c>
      <c r="C182" s="0" t="n">
        <v>74.88</v>
      </c>
      <c r="D182" s="0" t="n">
        <v>313</v>
      </c>
      <c r="E182" s="0" t="n">
        <v>5.54</v>
      </c>
      <c r="F182" s="0" t="n">
        <v>-2.43599230637493</v>
      </c>
      <c r="I182" s="0" t="n">
        <v>22.5</v>
      </c>
      <c r="J182" s="0" t="n">
        <v>-2.63363250610402</v>
      </c>
      <c r="K182" s="0" t="n">
        <v>97</v>
      </c>
      <c r="L182" s="0" t="n">
        <v>-1.90768796219851</v>
      </c>
      <c r="M182" s="0" t="n">
        <v>5.01</v>
      </c>
      <c r="N182" s="0" t="n">
        <v>-2.52839283188769</v>
      </c>
      <c r="O182" s="0" t="n">
        <v>8.2</v>
      </c>
      <c r="P182" s="0" t="n">
        <v>-2.34301638116785</v>
      </c>
      <c r="Q182" s="0" t="n">
        <v>-11.848721987733</v>
      </c>
      <c r="R182" s="0" t="n">
        <v>-2.3697443975466</v>
      </c>
      <c r="V182" s="12"/>
      <c r="W182" s="0" t="n">
        <v>2</v>
      </c>
      <c r="X182" s="0" t="n">
        <v>0</v>
      </c>
      <c r="Y182" s="0" t="n">
        <v>55</v>
      </c>
      <c r="Z182" s="0" t="n">
        <v>0</v>
      </c>
      <c r="AA182" s="0" t="n">
        <f aca="false">IFERROR(X182+Y182+Z182,"")</f>
        <v>55</v>
      </c>
      <c r="AB182" s="0" t="n">
        <f aca="false">IFERROR(AA182/W182,"")</f>
        <v>27.5</v>
      </c>
      <c r="AC182" s="12"/>
      <c r="AH182" s="0" t="n">
        <f aca="false">IFERROR(AE182+AF182+AG182,"")</f>
        <v>0</v>
      </c>
      <c r="AI182" s="0" t="str">
        <f aca="false">IFERROR(AH182/AD182,"")</f>
        <v/>
      </c>
      <c r="AJ182" s="12"/>
      <c r="AK182" s="0" t="n">
        <v>7</v>
      </c>
      <c r="AL182" s="0" t="n">
        <v>0</v>
      </c>
      <c r="AM182" s="0" t="n">
        <v>96</v>
      </c>
      <c r="AN182" s="0" t="n">
        <v>14</v>
      </c>
      <c r="AO182" s="0" t="n">
        <f aca="false">IFERROR(AL182+AM182+AN182,"")</f>
        <v>110</v>
      </c>
      <c r="AP182" s="0" t="n">
        <f aca="false">IFERROR(AO182/AK182,"")</f>
        <v>15.7142857142857</v>
      </c>
    </row>
    <row r="183" customFormat="false" ht="15" hidden="false" customHeight="false" outlineLevel="0" collapsed="false">
      <c r="A183" s="0" t="s">
        <v>554</v>
      </c>
      <c r="B183" s="0" t="s">
        <v>85</v>
      </c>
      <c r="C183" s="0" t="n">
        <v>77.25</v>
      </c>
      <c r="D183" s="0" t="n">
        <v>329</v>
      </c>
      <c r="E183" s="0" t="n">
        <v>5.17</v>
      </c>
      <c r="F183" s="0" t="n">
        <v>-1.19914734819165</v>
      </c>
      <c r="G183" s="0" t="n">
        <v>28</v>
      </c>
      <c r="H183" s="0" t="n">
        <v>1.1764933082307</v>
      </c>
      <c r="I183" s="0" t="n">
        <v>30</v>
      </c>
      <c r="J183" s="0" t="n">
        <v>-0.854088458340614</v>
      </c>
      <c r="K183" s="0" t="n">
        <v>105</v>
      </c>
      <c r="L183" s="0" t="n">
        <v>-1.06569673699622</v>
      </c>
      <c r="M183" s="0" t="n">
        <v>4.68</v>
      </c>
      <c r="N183" s="0" t="n">
        <v>-1.23095473228916</v>
      </c>
      <c r="O183" s="0" t="n">
        <v>7.88</v>
      </c>
      <c r="P183" s="0" t="n">
        <v>-1.53345126242284</v>
      </c>
      <c r="Q183" s="0" t="n">
        <v>-4.70684523000978</v>
      </c>
      <c r="R183" s="0" t="n">
        <v>-0.78447420500163</v>
      </c>
      <c r="S183" s="0" t="n">
        <v>2</v>
      </c>
      <c r="T183" s="0" t="n">
        <v>52</v>
      </c>
      <c r="U183" s="0" t="n">
        <v>51</v>
      </c>
      <c r="V183" s="12"/>
      <c r="W183" s="0" t="n">
        <v>15</v>
      </c>
      <c r="X183" s="0" t="n">
        <v>0</v>
      </c>
      <c r="Y183" s="0" t="n">
        <v>430</v>
      </c>
      <c r="Z183" s="0" t="n">
        <v>77</v>
      </c>
      <c r="AA183" s="0" t="n">
        <f aca="false">IFERROR(X183+Y183+Z183,"")</f>
        <v>507</v>
      </c>
      <c r="AB183" s="0" t="n">
        <f aca="false">IFERROR(AA183/W183,"")</f>
        <v>33.8</v>
      </c>
      <c r="AC183" s="12"/>
      <c r="AD183" s="0" t="n">
        <v>16</v>
      </c>
      <c r="AE183" s="0" t="n">
        <v>0</v>
      </c>
      <c r="AF183" s="0" t="n">
        <v>622</v>
      </c>
      <c r="AG183" s="0" t="n">
        <v>77</v>
      </c>
      <c r="AH183" s="0" t="n">
        <f aca="false">IFERROR(AE183+AF183+AG183,"")</f>
        <v>699</v>
      </c>
      <c r="AI183" s="0" t="n">
        <f aca="false">IFERROR(AH183/AD183,"")</f>
        <v>43.6875</v>
      </c>
      <c r="AJ183" s="12"/>
      <c r="AK183" s="0" t="n">
        <v>13</v>
      </c>
      <c r="AL183" s="0" t="n">
        <v>0</v>
      </c>
      <c r="AM183" s="0" t="n">
        <v>402</v>
      </c>
      <c r="AN183" s="0" t="n">
        <v>57</v>
      </c>
      <c r="AO183" s="0" t="n">
        <f aca="false">IFERROR(AL183+AM183+AN183,"")</f>
        <v>459</v>
      </c>
      <c r="AP183" s="0" t="n">
        <f aca="false">IFERROR(AO183/AK183,"")</f>
        <v>35.3076923076923</v>
      </c>
    </row>
    <row r="184" customFormat="false" ht="15" hidden="false" customHeight="false" outlineLevel="0" collapsed="false">
      <c r="A184" s="0" t="s">
        <v>565</v>
      </c>
      <c r="B184" s="0" t="s">
        <v>85</v>
      </c>
      <c r="C184" s="0" t="n">
        <v>76</v>
      </c>
      <c r="D184" s="0" t="n">
        <v>290</v>
      </c>
      <c r="E184" s="0" t="n">
        <v>5.08</v>
      </c>
      <c r="F184" s="0" t="n">
        <v>-0.898293169174098</v>
      </c>
      <c r="Q184" s="0" t="n">
        <v>-0.898293169174098</v>
      </c>
      <c r="R184" s="0" t="n">
        <v>-0.898293169174098</v>
      </c>
      <c r="V184" s="12"/>
      <c r="AA184" s="0" t="n">
        <f aca="false">IFERROR(X184+Y184+Z184,"")</f>
        <v>0</v>
      </c>
      <c r="AB184" s="0" t="str">
        <f aca="false">IFERROR(AA184/W184,"")</f>
        <v/>
      </c>
      <c r="AC184" s="12"/>
      <c r="AH184" s="0" t="n">
        <f aca="false">IFERROR(AE184+AF184+AG184,"")</f>
        <v>0</v>
      </c>
      <c r="AI184" s="0" t="str">
        <f aca="false">IFERROR(AH184/AD184,"")</f>
        <v/>
      </c>
      <c r="AJ184" s="12"/>
      <c r="AO184" s="0" t="n">
        <f aca="false">IFERROR(AL184+AM184+AN184,"")</f>
        <v>0</v>
      </c>
      <c r="AP184" s="0" t="str">
        <f aca="false">IFERROR(AO184/AK184,"")</f>
        <v/>
      </c>
    </row>
    <row r="185" customFormat="false" ht="15" hidden="false" customHeight="false" outlineLevel="0" collapsed="false">
      <c r="A185" s="0" t="s">
        <v>576</v>
      </c>
      <c r="B185" s="0" t="s">
        <v>85</v>
      </c>
      <c r="C185" s="0" t="n">
        <v>74</v>
      </c>
      <c r="D185" s="0" t="n">
        <v>315</v>
      </c>
      <c r="E185" s="0" t="n">
        <v>5.12</v>
      </c>
      <c r="F185" s="0" t="n">
        <v>-1.03200613762634</v>
      </c>
      <c r="Q185" s="0" t="n">
        <v>-1.03200613762634</v>
      </c>
      <c r="R185" s="0" t="n">
        <v>-1.03200613762634</v>
      </c>
      <c r="V185" s="12"/>
      <c r="AA185" s="0" t="n">
        <f aca="false">IFERROR(X185+Y185+Z185,"")</f>
        <v>0</v>
      </c>
      <c r="AB185" s="0" t="str">
        <f aca="false">IFERROR(AA185/W185,"")</f>
        <v/>
      </c>
      <c r="AC185" s="12"/>
      <c r="AH185" s="0" t="n">
        <f aca="false">IFERROR(AE185+AF185+AG185,"")</f>
        <v>0</v>
      </c>
      <c r="AI185" s="0" t="str">
        <f aca="false">IFERROR(AH185/AD185,"")</f>
        <v/>
      </c>
      <c r="AJ185" s="12"/>
      <c r="AK185" s="0" t="n">
        <v>4</v>
      </c>
      <c r="AL185" s="0" t="n">
        <v>0</v>
      </c>
      <c r="AM185" s="0" t="n">
        <v>89</v>
      </c>
      <c r="AN185" s="0" t="n">
        <v>5</v>
      </c>
      <c r="AO185" s="0" t="n">
        <f aca="false">IFERROR(AL185+AM185+AN185,"")</f>
        <v>94</v>
      </c>
      <c r="AP185" s="0" t="n">
        <f aca="false">IFERROR(AO185/AK185,"")</f>
        <v>23.5</v>
      </c>
    </row>
    <row r="186" customFormat="false" ht="15" hidden="false" customHeight="false" outlineLevel="0" collapsed="false">
      <c r="A186" s="0" t="s">
        <v>581</v>
      </c>
      <c r="B186" s="0" t="s">
        <v>85</v>
      </c>
      <c r="C186" s="0" t="n">
        <v>73</v>
      </c>
      <c r="D186" s="0" t="n">
        <v>304</v>
      </c>
      <c r="E186" s="0" t="n">
        <v>5.08</v>
      </c>
      <c r="F186" s="0" t="n">
        <v>-0.898293169174098</v>
      </c>
      <c r="Q186" s="0" t="n">
        <v>-0.898293169174098</v>
      </c>
      <c r="R186" s="0" t="n">
        <v>-0.898293169174098</v>
      </c>
      <c r="V186" s="12"/>
      <c r="AA186" s="0" t="n">
        <f aca="false">IFERROR(X186+Y186+Z186,"")</f>
        <v>0</v>
      </c>
      <c r="AB186" s="0" t="str">
        <f aca="false">IFERROR(AA186/W186,"")</f>
        <v/>
      </c>
      <c r="AC186" s="12"/>
      <c r="AH186" s="0" t="n">
        <f aca="false">IFERROR(AE186+AF186+AG186,"")</f>
        <v>0</v>
      </c>
      <c r="AI186" s="0" t="str">
        <f aca="false">IFERROR(AH186/AD186,"")</f>
        <v/>
      </c>
      <c r="AJ186" s="12"/>
      <c r="AO186" s="0" t="n">
        <f aca="false">IFERROR(AL186+AM186+AN186,"")</f>
        <v>0</v>
      </c>
      <c r="AP186" s="0" t="str">
        <f aca="false">IFERROR(AO186/AK186,"")</f>
        <v/>
      </c>
    </row>
    <row r="187" customFormat="false" ht="15" hidden="false" customHeight="false" outlineLevel="0" collapsed="false">
      <c r="A187" s="0" t="s">
        <v>582</v>
      </c>
      <c r="B187" s="0" t="s">
        <v>85</v>
      </c>
      <c r="C187" s="0" t="n">
        <v>75</v>
      </c>
      <c r="D187" s="0" t="n">
        <v>305</v>
      </c>
      <c r="E187" s="0" t="n">
        <v>5.23</v>
      </c>
      <c r="F187" s="0" t="n">
        <v>-1.39971680087002</v>
      </c>
      <c r="Q187" s="0" t="n">
        <v>-1.39971680087002</v>
      </c>
      <c r="R187" s="0" t="n">
        <v>-1.39971680087002</v>
      </c>
      <c r="V187" s="12"/>
      <c r="W187" s="0" t="n">
        <v>4</v>
      </c>
      <c r="X187" s="0" t="n">
        <v>0</v>
      </c>
      <c r="Y187" s="0" t="n">
        <v>65</v>
      </c>
      <c r="Z187" s="0" t="n">
        <v>10</v>
      </c>
      <c r="AA187" s="0" t="n">
        <f aca="false">IFERROR(X187+Y187+Z187,"")</f>
        <v>75</v>
      </c>
      <c r="AB187" s="0" t="n">
        <f aca="false">IFERROR(AA187/W187,"")</f>
        <v>18.75</v>
      </c>
      <c r="AC187" s="12"/>
      <c r="AH187" s="0" t="n">
        <f aca="false">IFERROR(AE187+AF187+AG187,"")</f>
        <v>0</v>
      </c>
      <c r="AI187" s="0" t="str">
        <f aca="false">IFERROR(AH187/AD187,"")</f>
        <v/>
      </c>
      <c r="AJ187" s="12"/>
      <c r="AO187" s="0" t="n">
        <f aca="false">IFERROR(AL187+AM187+AN187,"")</f>
        <v>0</v>
      </c>
      <c r="AP187" s="0" t="str">
        <f aca="false">IFERROR(AO187/AK187,"")</f>
        <v/>
      </c>
    </row>
    <row r="188" customFormat="false" ht="15" hidden="false" customHeight="false" outlineLevel="0" collapsed="false">
      <c r="A188" s="0" t="s">
        <v>615</v>
      </c>
      <c r="B188" s="0" t="s">
        <v>85</v>
      </c>
      <c r="C188" s="0" t="n">
        <v>77</v>
      </c>
      <c r="D188" s="0" t="n">
        <v>290</v>
      </c>
      <c r="E188" s="0" t="n">
        <v>4.86</v>
      </c>
      <c r="F188" s="0" t="n">
        <v>-0.162871842686744</v>
      </c>
      <c r="Q188" s="0" t="n">
        <v>-0.162871842686744</v>
      </c>
      <c r="R188" s="0" t="n">
        <v>-0.162871842686744</v>
      </c>
      <c r="S188" s="0" t="n">
        <v>6</v>
      </c>
      <c r="T188" s="0" t="n">
        <v>214</v>
      </c>
      <c r="U188" s="0" t="n">
        <v>206</v>
      </c>
      <c r="V188" s="12"/>
      <c r="W188" s="0" t="n">
        <v>1</v>
      </c>
      <c r="X188" s="0" t="n">
        <v>0</v>
      </c>
      <c r="Y188" s="0" t="n">
        <v>0</v>
      </c>
      <c r="Z188" s="0" t="n">
        <v>8</v>
      </c>
      <c r="AA188" s="0" t="n">
        <f aca="false">IFERROR(X188+Y188+Z188,"")</f>
        <v>8</v>
      </c>
      <c r="AB188" s="0" t="n">
        <f aca="false">IFERROR(AA188/W188,"")</f>
        <v>8</v>
      </c>
      <c r="AC188" s="12"/>
      <c r="AH188" s="0" t="n">
        <f aca="false">IFERROR(AE188+AF188+AG188,"")</f>
        <v>0</v>
      </c>
      <c r="AI188" s="0" t="str">
        <f aca="false">IFERROR(AH188/AD188,"")</f>
        <v/>
      </c>
      <c r="AJ188" s="12"/>
      <c r="AO188" s="0" t="n">
        <f aca="false">IFERROR(AL188+AM188+AN188,"")</f>
        <v>0</v>
      </c>
      <c r="AP188" s="0" t="str">
        <f aca="false">IFERROR(AO188/AK188,"")</f>
        <v/>
      </c>
    </row>
    <row r="189" customFormat="false" ht="15" hidden="false" customHeight="false" outlineLevel="0" collapsed="false">
      <c r="A189" s="0" t="s">
        <v>644</v>
      </c>
      <c r="B189" s="0" t="s">
        <v>85</v>
      </c>
      <c r="C189" s="0" t="n">
        <v>76.88</v>
      </c>
      <c r="D189" s="0" t="n">
        <v>323</v>
      </c>
      <c r="E189" s="0" t="n">
        <v>5.16</v>
      </c>
      <c r="F189" s="0" t="n">
        <v>-1.16571910607859</v>
      </c>
      <c r="I189" s="0" t="n">
        <v>28</v>
      </c>
      <c r="J189" s="0" t="n">
        <v>-1.32863353774419</v>
      </c>
      <c r="K189" s="0" t="n">
        <v>100</v>
      </c>
      <c r="L189" s="0" t="n">
        <v>-1.59194125274765</v>
      </c>
      <c r="M189" s="0" t="n">
        <v>4.9</v>
      </c>
      <c r="N189" s="0" t="n">
        <v>-2.09591346535485</v>
      </c>
      <c r="O189" s="0" t="n">
        <v>8.26</v>
      </c>
      <c r="P189" s="0" t="n">
        <v>-2.49480984093254</v>
      </c>
      <c r="Q189" s="0" t="n">
        <v>-8.67701720285782</v>
      </c>
      <c r="R189" s="0" t="n">
        <v>-1.73540344057156</v>
      </c>
      <c r="V189" s="12"/>
      <c r="W189" s="0" t="n">
        <v>3</v>
      </c>
      <c r="X189" s="0" t="n">
        <v>0</v>
      </c>
      <c r="Y189" s="0" t="n">
        <v>76</v>
      </c>
      <c r="Z189" s="0" t="n">
        <v>17</v>
      </c>
      <c r="AA189" s="0" t="n">
        <f aca="false">IFERROR(X189+Y189+Z189,"")</f>
        <v>93</v>
      </c>
      <c r="AB189" s="0" t="n">
        <f aca="false">IFERROR(AA189/W189,"")</f>
        <v>31</v>
      </c>
      <c r="AC189" s="12"/>
      <c r="AD189" s="0" t="n">
        <v>5</v>
      </c>
      <c r="AE189" s="0" t="n">
        <v>0</v>
      </c>
      <c r="AF189" s="0" t="n">
        <v>35</v>
      </c>
      <c r="AG189" s="0" t="n">
        <v>16</v>
      </c>
      <c r="AH189" s="0" t="n">
        <f aca="false">IFERROR(AE189+AF189+AG189,"")</f>
        <v>51</v>
      </c>
      <c r="AI189" s="0" t="n">
        <f aca="false">IFERROR(AH189/AD189,"")</f>
        <v>10.2</v>
      </c>
      <c r="AJ189" s="12"/>
      <c r="AO189" s="0" t="n">
        <f aca="false">IFERROR(AL189+AM189+AN189,"")</f>
        <v>0</v>
      </c>
      <c r="AP189" s="0" t="str">
        <f aca="false">IFERROR(AO189/AK189,"")</f>
        <v/>
      </c>
    </row>
    <row r="190" customFormat="false" ht="15" hidden="false" customHeight="false" outlineLevel="0" collapsed="false">
      <c r="A190" s="0" t="s">
        <v>645</v>
      </c>
      <c r="B190" s="0" t="s">
        <v>85</v>
      </c>
      <c r="C190" s="0" t="n">
        <v>76.63</v>
      </c>
      <c r="D190" s="0" t="n">
        <v>302</v>
      </c>
      <c r="E190" s="0" t="n">
        <v>4.97</v>
      </c>
      <c r="F190" s="0" t="n">
        <v>-0.53058250593042</v>
      </c>
      <c r="I190" s="0" t="n">
        <v>29.5</v>
      </c>
      <c r="J190" s="0" t="n">
        <v>-0.972724728191507</v>
      </c>
      <c r="K190" s="0" t="n">
        <v>106</v>
      </c>
      <c r="L190" s="0" t="n">
        <v>-0.960447833845938</v>
      </c>
      <c r="M190" s="0" t="n">
        <v>4.53</v>
      </c>
      <c r="N190" s="0" t="n">
        <v>-0.64121014156255</v>
      </c>
      <c r="O190" s="0" t="n">
        <v>7.59</v>
      </c>
      <c r="P190" s="0" t="n">
        <v>-0.799782873560172</v>
      </c>
      <c r="Q190" s="0" t="n">
        <v>-3.90474808309059</v>
      </c>
      <c r="R190" s="0" t="n">
        <v>-0.780949616618117</v>
      </c>
      <c r="S190" s="0" t="n">
        <v>1</v>
      </c>
      <c r="T190" s="0" t="n">
        <v>6</v>
      </c>
      <c r="U190" s="0" t="n">
        <v>6</v>
      </c>
      <c r="V190" s="12"/>
      <c r="W190" s="0" t="n">
        <v>16</v>
      </c>
      <c r="X190" s="0" t="n">
        <v>0</v>
      </c>
      <c r="Y190" s="0" t="n">
        <v>807</v>
      </c>
      <c r="Z190" s="0" t="n">
        <v>78</v>
      </c>
      <c r="AA190" s="0" t="n">
        <f aca="false">IFERROR(X190+Y190+Z190,"")</f>
        <v>885</v>
      </c>
      <c r="AB190" s="0" t="n">
        <f aca="false">IFERROR(AA190/W190,"")</f>
        <v>55.3125</v>
      </c>
      <c r="AC190" s="12"/>
      <c r="AD190" s="0" t="n">
        <v>16</v>
      </c>
      <c r="AE190" s="0" t="n">
        <v>0</v>
      </c>
      <c r="AF190" s="0" t="n">
        <v>896</v>
      </c>
      <c r="AG190" s="0" t="n">
        <v>82</v>
      </c>
      <c r="AH190" s="0" t="n">
        <f aca="false">IFERROR(AE190+AF190+AG190,"")</f>
        <v>978</v>
      </c>
      <c r="AI190" s="0" t="n">
        <f aca="false">IFERROR(AH190/AD190,"")</f>
        <v>61.125</v>
      </c>
      <c r="AJ190" s="12"/>
      <c r="AK190" s="0" t="n">
        <v>16</v>
      </c>
      <c r="AL190" s="0" t="n">
        <v>0</v>
      </c>
      <c r="AM190" s="0" t="n">
        <v>877</v>
      </c>
      <c r="AN190" s="0" t="n">
        <v>77</v>
      </c>
      <c r="AO190" s="0" t="n">
        <f aca="false">IFERROR(AL190+AM190+AN190,"")</f>
        <v>954</v>
      </c>
      <c r="AP190" s="0" t="n">
        <f aca="false">IFERROR(AO190/AK190,"")</f>
        <v>59.625</v>
      </c>
    </row>
    <row r="191" customFormat="false" ht="15" hidden="false" customHeight="false" outlineLevel="0" collapsed="false">
      <c r="A191" s="0" t="s">
        <v>646</v>
      </c>
      <c r="B191" s="0" t="s">
        <v>85</v>
      </c>
      <c r="C191" s="0" t="n">
        <v>76.88</v>
      </c>
      <c r="D191" s="0" t="n">
        <v>319</v>
      </c>
      <c r="E191" s="0" t="n">
        <v>5.25</v>
      </c>
      <c r="F191" s="0" t="n">
        <v>-1.46657328509614</v>
      </c>
      <c r="G191" s="0" t="n">
        <v>25</v>
      </c>
      <c r="H191" s="0" t="n">
        <v>0.685740047441732</v>
      </c>
      <c r="I191" s="0" t="n">
        <v>27</v>
      </c>
      <c r="J191" s="0" t="n">
        <v>-1.56590607744598</v>
      </c>
      <c r="K191" s="0" t="n">
        <v>103</v>
      </c>
      <c r="L191" s="0" t="n">
        <v>-1.27619454329679</v>
      </c>
      <c r="M191" s="0" t="n">
        <v>4.78</v>
      </c>
      <c r="N191" s="0" t="n">
        <v>-1.62411779277356</v>
      </c>
      <c r="O191" s="0" t="n">
        <v>7.91</v>
      </c>
      <c r="P191" s="0" t="n">
        <v>-1.60934799230518</v>
      </c>
      <c r="Q191" s="0" t="n">
        <v>-6.85639964347593</v>
      </c>
      <c r="R191" s="0" t="n">
        <v>-1.14273327391265</v>
      </c>
      <c r="V191" s="12"/>
      <c r="W191" s="0" t="n">
        <v>6</v>
      </c>
      <c r="X191" s="0" t="n">
        <v>0</v>
      </c>
      <c r="Y191" s="0" t="n">
        <v>29</v>
      </c>
      <c r="Z191" s="0" t="n">
        <v>12</v>
      </c>
      <c r="AA191" s="0" t="n">
        <f aca="false">IFERROR(X191+Y191+Z191,"")</f>
        <v>41</v>
      </c>
      <c r="AB191" s="0" t="n">
        <f aca="false">IFERROR(AA191/W191,"")</f>
        <v>6.83333333333333</v>
      </c>
      <c r="AC191" s="12"/>
      <c r="AD191" s="0" t="n">
        <v>10</v>
      </c>
      <c r="AE191" s="0" t="n">
        <v>0</v>
      </c>
      <c r="AF191" s="0" t="n">
        <v>255</v>
      </c>
      <c r="AG191" s="0" t="n">
        <v>55</v>
      </c>
      <c r="AH191" s="0" t="n">
        <f aca="false">IFERROR(AE191+AF191+AG191,"")</f>
        <v>310</v>
      </c>
      <c r="AI191" s="0" t="n">
        <f aca="false">IFERROR(AH191/AD191,"")</f>
        <v>31</v>
      </c>
      <c r="AJ191" s="12"/>
      <c r="AK191" s="0" t="n">
        <v>16</v>
      </c>
      <c r="AL191" s="0" t="n">
        <v>0</v>
      </c>
      <c r="AM191" s="0" t="n">
        <v>144</v>
      </c>
      <c r="AN191" s="0" t="n">
        <v>89</v>
      </c>
      <c r="AO191" s="0" t="n">
        <f aca="false">IFERROR(AL191+AM191+AN191,"")</f>
        <v>233</v>
      </c>
      <c r="AP191" s="0" t="n">
        <f aca="false">IFERROR(AO191/AK191,"")</f>
        <v>14.5625</v>
      </c>
    </row>
    <row r="192" customFormat="false" ht="15" hidden="false" customHeight="false" outlineLevel="0" collapsed="false">
      <c r="A192" s="0" t="s">
        <v>652</v>
      </c>
      <c r="B192" s="0" t="s">
        <v>85</v>
      </c>
      <c r="C192" s="0" t="n">
        <v>73</v>
      </c>
      <c r="D192" s="0" t="n">
        <v>290</v>
      </c>
      <c r="E192" s="0" t="n">
        <v>4.96</v>
      </c>
      <c r="F192" s="0" t="n">
        <v>-0.497154263817359</v>
      </c>
      <c r="I192" s="0" t="n">
        <v>32</v>
      </c>
      <c r="J192" s="0" t="n">
        <v>-0.379543378937039</v>
      </c>
      <c r="K192" s="0" t="n">
        <v>105</v>
      </c>
      <c r="L192" s="0" t="n">
        <v>-1.06569673699622</v>
      </c>
      <c r="M192" s="0" t="n">
        <v>4.3</v>
      </c>
      <c r="N192" s="0" t="n">
        <v>0.263064897551584</v>
      </c>
      <c r="O192" s="0" t="n">
        <v>7.4</v>
      </c>
      <c r="P192" s="0" t="n">
        <v>-0.319103584305323</v>
      </c>
      <c r="Q192" s="0" t="n">
        <v>-1.99843306650436</v>
      </c>
      <c r="R192" s="0" t="n">
        <v>-0.399686613300872</v>
      </c>
      <c r="V192" s="12"/>
      <c r="AA192" s="0" t="n">
        <f aca="false">IFERROR(X192+Y192+Z192,"")</f>
        <v>0</v>
      </c>
      <c r="AB192" s="0" t="str">
        <f aca="false">IFERROR(AA192/W192,"")</f>
        <v/>
      </c>
      <c r="AC192" s="12"/>
      <c r="AH192" s="0" t="n">
        <f aca="false">IFERROR(AE192+AF192+AG192,"")</f>
        <v>0</v>
      </c>
      <c r="AI192" s="0" t="str">
        <f aca="false">IFERROR(AH192/AD192,"")</f>
        <v/>
      </c>
      <c r="AJ192" s="12"/>
      <c r="AO192" s="0" t="n">
        <f aca="false">IFERROR(AL192+AM192+AN192,"")</f>
        <v>0</v>
      </c>
      <c r="AP192" s="0" t="str">
        <f aca="false">IFERROR(AO192/AK192,"")</f>
        <v/>
      </c>
    </row>
    <row r="193" customFormat="false" ht="15" hidden="false" customHeight="false" outlineLevel="0" collapsed="false">
      <c r="A193" s="0" t="s">
        <v>662</v>
      </c>
      <c r="B193" s="0" t="s">
        <v>85</v>
      </c>
      <c r="C193" s="0" t="n">
        <v>74.38</v>
      </c>
      <c r="D193" s="0" t="n">
        <v>319</v>
      </c>
      <c r="E193" s="0" t="n">
        <v>5.05</v>
      </c>
      <c r="F193" s="0" t="n">
        <v>-0.798008442834913</v>
      </c>
      <c r="G193" s="0" t="n">
        <v>26</v>
      </c>
      <c r="H193" s="0" t="n">
        <v>0.849324467704722</v>
      </c>
      <c r="I193" s="0" t="n">
        <v>29.5</v>
      </c>
      <c r="J193" s="0" t="n">
        <v>-0.972724728191507</v>
      </c>
      <c r="K193" s="0" t="n">
        <v>98</v>
      </c>
      <c r="L193" s="0" t="n">
        <v>-1.80243905904822</v>
      </c>
      <c r="M193" s="0" t="n">
        <v>4.59</v>
      </c>
      <c r="N193" s="0" t="n">
        <v>-0.877107977853192</v>
      </c>
      <c r="O193" s="0" t="n">
        <v>7.84</v>
      </c>
      <c r="P193" s="0" t="n">
        <v>-1.43225562257971</v>
      </c>
      <c r="Q193" s="0" t="n">
        <v>-5.03321136280282</v>
      </c>
      <c r="R193" s="0" t="n">
        <v>-0.838868560467137</v>
      </c>
      <c r="S193" s="0" t="n">
        <v>1</v>
      </c>
      <c r="T193" s="0" t="n">
        <v>32</v>
      </c>
      <c r="U193" s="0" t="n">
        <v>31</v>
      </c>
      <c r="V193" s="12"/>
      <c r="W193" s="0" t="n">
        <v>16</v>
      </c>
      <c r="X193" s="0" t="n">
        <v>0</v>
      </c>
      <c r="Y193" s="0" t="n">
        <v>508</v>
      </c>
      <c r="Z193" s="0" t="n">
        <v>46</v>
      </c>
      <c r="AA193" s="0" t="n">
        <f aca="false">IFERROR(X193+Y193+Z193,"")</f>
        <v>554</v>
      </c>
      <c r="AB193" s="0" t="n">
        <f aca="false">IFERROR(AA193/W193,"")</f>
        <v>34.625</v>
      </c>
      <c r="AC193" s="12"/>
      <c r="AD193" s="0" t="n">
        <v>16</v>
      </c>
      <c r="AE193" s="0" t="n">
        <v>0</v>
      </c>
      <c r="AF193" s="0" t="n">
        <v>596</v>
      </c>
      <c r="AG193" s="0" t="n">
        <v>65</v>
      </c>
      <c r="AH193" s="0" t="n">
        <f aca="false">IFERROR(AE193+AF193+AG193,"")</f>
        <v>661</v>
      </c>
      <c r="AI193" s="0" t="n">
        <f aca="false">IFERROR(AH193/AD193,"")</f>
        <v>41.3125</v>
      </c>
      <c r="AJ193" s="12"/>
      <c r="AK193" s="0" t="n">
        <v>13</v>
      </c>
      <c r="AL193" s="0" t="n">
        <v>0</v>
      </c>
      <c r="AM193" s="0" t="n">
        <v>537</v>
      </c>
      <c r="AN193" s="0" t="n">
        <v>50</v>
      </c>
      <c r="AO193" s="0" t="n">
        <f aca="false">IFERROR(AL193+AM193+AN193,"")</f>
        <v>587</v>
      </c>
      <c r="AP193" s="0" t="n">
        <f aca="false">IFERROR(AO193/AK193,"")</f>
        <v>45.1538461538462</v>
      </c>
    </row>
    <row r="194" customFormat="false" ht="15" hidden="false" customHeight="false" outlineLevel="0" collapsed="false">
      <c r="A194" s="0" t="s">
        <v>664</v>
      </c>
      <c r="B194" s="0" t="s">
        <v>85</v>
      </c>
      <c r="C194" s="0" t="n">
        <v>75.13</v>
      </c>
      <c r="D194" s="0" t="n">
        <v>307</v>
      </c>
      <c r="E194" s="0" t="n">
        <v>4.96</v>
      </c>
      <c r="F194" s="0" t="n">
        <v>-0.497154263817359</v>
      </c>
      <c r="G194" s="0" t="n">
        <v>27</v>
      </c>
      <c r="H194" s="0" t="n">
        <v>1.01290888796771</v>
      </c>
      <c r="Q194" s="0" t="n">
        <v>0.515754624150354</v>
      </c>
      <c r="R194" s="0" t="n">
        <v>0.257877312075177</v>
      </c>
      <c r="S194" s="0" t="n">
        <v>4</v>
      </c>
      <c r="T194" s="0" t="n">
        <v>135</v>
      </c>
      <c r="U194" s="0" t="n">
        <v>132</v>
      </c>
      <c r="V194" s="12"/>
      <c r="AA194" s="0" t="n">
        <f aca="false">IFERROR(X194+Y194+Z194,"")</f>
        <v>0</v>
      </c>
      <c r="AB194" s="0" t="str">
        <f aca="false">IFERROR(AA194/W194,"")</f>
        <v/>
      </c>
      <c r="AC194" s="12"/>
      <c r="AH194" s="0" t="n">
        <f aca="false">IFERROR(AE194+AF194+AG194,"")</f>
        <v>0</v>
      </c>
      <c r="AI194" s="0" t="str">
        <f aca="false">IFERROR(AH194/AD194,"")</f>
        <v/>
      </c>
      <c r="AJ194" s="12"/>
      <c r="AO194" s="0" t="n">
        <f aca="false">IFERROR(AL194+AM194+AN194,"")</f>
        <v>0</v>
      </c>
      <c r="AP194" s="0" t="str">
        <f aca="false">IFERROR(AO194/AK194,"")</f>
        <v/>
      </c>
    </row>
    <row r="195" customFormat="false" ht="15" hidden="false" customHeight="false" outlineLevel="0" collapsed="false">
      <c r="A195" s="0" t="s">
        <v>687</v>
      </c>
      <c r="B195" s="0" t="s">
        <v>85</v>
      </c>
      <c r="C195" s="0" t="n">
        <v>76</v>
      </c>
      <c r="D195" s="0" t="n">
        <v>295</v>
      </c>
      <c r="E195" s="0" t="n">
        <v>5.1</v>
      </c>
      <c r="F195" s="0" t="n">
        <v>-0.96514965340022</v>
      </c>
      <c r="Q195" s="0" t="n">
        <v>-0.96514965340022</v>
      </c>
      <c r="R195" s="0" t="n">
        <v>-0.96514965340022</v>
      </c>
      <c r="V195" s="12"/>
      <c r="AA195" s="0" t="n">
        <f aca="false">IFERROR(X195+Y195+Z195,"")</f>
        <v>0</v>
      </c>
      <c r="AB195" s="0" t="str">
        <f aca="false">IFERROR(AA195/W195,"")</f>
        <v/>
      </c>
      <c r="AC195" s="12"/>
      <c r="AH195" s="0" t="n">
        <f aca="false">IFERROR(AE195+AF195+AG195,"")</f>
        <v>0</v>
      </c>
      <c r="AI195" s="0" t="str">
        <f aca="false">IFERROR(AH195/AD195,"")</f>
        <v/>
      </c>
      <c r="AJ195" s="12"/>
      <c r="AO195" s="0" t="n">
        <f aca="false">IFERROR(AL195+AM195+AN195,"")</f>
        <v>0</v>
      </c>
      <c r="AP195" s="0" t="str">
        <f aca="false">IFERROR(AO195/AK195,"")</f>
        <v/>
      </c>
    </row>
    <row r="196" customFormat="false" ht="15" hidden="false" customHeight="false" outlineLevel="0" collapsed="false">
      <c r="A196" s="0" t="s">
        <v>715</v>
      </c>
      <c r="B196" s="0" t="s">
        <v>85</v>
      </c>
      <c r="C196" s="0" t="n">
        <v>74</v>
      </c>
      <c r="D196" s="0" t="n">
        <v>293</v>
      </c>
      <c r="E196" s="0" t="n">
        <v>4.96</v>
      </c>
      <c r="F196" s="0" t="n">
        <v>-0.497154263817359</v>
      </c>
      <c r="Q196" s="0" t="n">
        <v>-0.497154263817359</v>
      </c>
      <c r="R196" s="0" t="n">
        <v>-0.497154263817359</v>
      </c>
      <c r="V196" s="12"/>
      <c r="AA196" s="0" t="n">
        <f aca="false">IFERROR(X196+Y196+Z196,"")</f>
        <v>0</v>
      </c>
      <c r="AB196" s="0" t="str">
        <f aca="false">IFERROR(AA196/W196,"")</f>
        <v/>
      </c>
      <c r="AC196" s="12"/>
      <c r="AH196" s="0" t="n">
        <f aca="false">IFERROR(AE196+AF196+AG196,"")</f>
        <v>0</v>
      </c>
      <c r="AI196" s="0" t="str">
        <f aca="false">IFERROR(AH196/AD196,"")</f>
        <v/>
      </c>
      <c r="AJ196" s="12"/>
      <c r="AO196" s="0" t="n">
        <f aca="false">IFERROR(AL196+AM196+AN196,"")</f>
        <v>0</v>
      </c>
      <c r="AP196" s="0" t="str">
        <f aca="false">IFERROR(AO196/AK196,"")</f>
        <v/>
      </c>
    </row>
    <row r="197" customFormat="false" ht="15" hidden="false" customHeight="false" outlineLevel="0" collapsed="false">
      <c r="A197" s="0" t="s">
        <v>750</v>
      </c>
      <c r="B197" s="0" t="s">
        <v>85</v>
      </c>
      <c r="C197" s="0" t="n">
        <v>75</v>
      </c>
      <c r="D197" s="0" t="n">
        <v>300</v>
      </c>
      <c r="E197" s="0" t="n">
        <v>5.23</v>
      </c>
      <c r="F197" s="0" t="n">
        <v>-1.39971680087002</v>
      </c>
      <c r="Q197" s="0" t="n">
        <v>-1.39971680087002</v>
      </c>
      <c r="R197" s="0" t="n">
        <v>-1.39971680087002</v>
      </c>
      <c r="V197" s="12"/>
      <c r="AA197" s="0" t="n">
        <f aca="false">IFERROR(X197+Y197+Z197,"")</f>
        <v>0</v>
      </c>
      <c r="AB197" s="0" t="str">
        <f aca="false">IFERROR(AA197/W197,"")</f>
        <v/>
      </c>
      <c r="AC197" s="12"/>
      <c r="AH197" s="0" t="n">
        <f aca="false">IFERROR(AE197+AF197+AG197,"")</f>
        <v>0</v>
      </c>
      <c r="AI197" s="0" t="str">
        <f aca="false">IFERROR(AH197/AD197,"")</f>
        <v/>
      </c>
      <c r="AJ197" s="12"/>
      <c r="AK197" s="0" t="n">
        <v>14</v>
      </c>
      <c r="AL197" s="0" t="n">
        <v>0</v>
      </c>
      <c r="AM197" s="0" t="n">
        <v>351</v>
      </c>
      <c r="AN197" s="0" t="n">
        <v>36</v>
      </c>
      <c r="AO197" s="0" t="n">
        <f aca="false">IFERROR(AL197+AM197+AN197,"")</f>
        <v>387</v>
      </c>
      <c r="AP197" s="0" t="n">
        <f aca="false">IFERROR(AO197/AK197,"")</f>
        <v>27.6428571428571</v>
      </c>
    </row>
    <row r="198" customFormat="false" ht="15" hidden="false" customHeight="false" outlineLevel="0" collapsed="false">
      <c r="A198" s="0" t="s">
        <v>762</v>
      </c>
      <c r="B198" s="0" t="s">
        <v>85</v>
      </c>
      <c r="C198" s="0" t="n">
        <v>74</v>
      </c>
      <c r="D198" s="0" t="n">
        <v>302</v>
      </c>
      <c r="E198" s="0" t="n">
        <v>5.26</v>
      </c>
      <c r="F198" s="0" t="n">
        <v>-1.50000152720921</v>
      </c>
      <c r="Q198" s="0" t="n">
        <v>-1.50000152720921</v>
      </c>
      <c r="R198" s="0" t="n">
        <v>-1.50000152720921</v>
      </c>
      <c r="V198" s="12"/>
      <c r="AA198" s="0" t="n">
        <f aca="false">IFERROR(X198+Y198+Z198,"")</f>
        <v>0</v>
      </c>
      <c r="AB198" s="0" t="str">
        <f aca="false">IFERROR(AA198/W198,"")</f>
        <v/>
      </c>
      <c r="AC198" s="12"/>
      <c r="AH198" s="0" t="n">
        <f aca="false">IFERROR(AE198+AF198+AG198,"")</f>
        <v>0</v>
      </c>
      <c r="AI198" s="0" t="str">
        <f aca="false">IFERROR(AH198/AD198,"")</f>
        <v/>
      </c>
      <c r="AJ198" s="12"/>
      <c r="AO198" s="0" t="n">
        <f aca="false">IFERROR(AL198+AM198+AN198,"")</f>
        <v>0</v>
      </c>
      <c r="AP198" s="0" t="str">
        <f aca="false">IFERROR(AO198/AK198,"")</f>
        <v/>
      </c>
    </row>
    <row r="199" customFormat="false" ht="15" hidden="false" customHeight="false" outlineLevel="0" collapsed="false">
      <c r="A199" s="0" t="s">
        <v>778</v>
      </c>
      <c r="B199" s="0" t="s">
        <v>85</v>
      </c>
      <c r="C199" s="0" t="n">
        <v>74.25</v>
      </c>
      <c r="D199" s="0" t="n">
        <v>307</v>
      </c>
      <c r="E199" s="0" t="n">
        <v>5.02</v>
      </c>
      <c r="F199" s="0" t="n">
        <v>-0.697723716495727</v>
      </c>
      <c r="G199" s="0" t="n">
        <v>26</v>
      </c>
      <c r="H199" s="0" t="n">
        <v>0.849324467704722</v>
      </c>
      <c r="I199" s="0" t="n">
        <v>34</v>
      </c>
      <c r="J199" s="0" t="n">
        <v>0.095001700466536</v>
      </c>
      <c r="K199" s="0" t="n">
        <v>114</v>
      </c>
      <c r="L199" s="0" t="n">
        <v>-0.118456608643655</v>
      </c>
      <c r="M199" s="0" t="n">
        <v>4.69</v>
      </c>
      <c r="N199" s="0" t="n">
        <v>-1.2702710383376</v>
      </c>
      <c r="O199" s="0" t="n">
        <v>7.67</v>
      </c>
      <c r="P199" s="0" t="n">
        <v>-1.00217415324642</v>
      </c>
      <c r="Q199" s="0" t="n">
        <v>-2.14429934855215</v>
      </c>
      <c r="R199" s="0" t="n">
        <v>-0.357383224758691</v>
      </c>
      <c r="S199" s="0" t="n">
        <v>6</v>
      </c>
      <c r="T199" s="0" t="n">
        <v>217</v>
      </c>
      <c r="U199" s="0" t="n">
        <v>209</v>
      </c>
      <c r="V199" s="12"/>
      <c r="W199" s="0" t="n">
        <v>7</v>
      </c>
      <c r="X199" s="0" t="n">
        <v>0</v>
      </c>
      <c r="Y199" s="0" t="n">
        <v>22</v>
      </c>
      <c r="Z199" s="0" t="n">
        <v>25</v>
      </c>
      <c r="AA199" s="0" t="n">
        <f aca="false">IFERROR(X199+Y199+Z199,"")</f>
        <v>47</v>
      </c>
      <c r="AB199" s="0" t="n">
        <f aca="false">IFERROR(AA199/W199,"")</f>
        <v>6.71428571428571</v>
      </c>
      <c r="AC199" s="12"/>
      <c r="AD199" s="0" t="n">
        <v>11</v>
      </c>
      <c r="AE199" s="0" t="n">
        <v>0</v>
      </c>
      <c r="AF199" s="0" t="n">
        <v>282</v>
      </c>
      <c r="AG199" s="0" t="n">
        <v>42</v>
      </c>
      <c r="AH199" s="0" t="n">
        <f aca="false">IFERROR(AE199+AF199+AG199,"")</f>
        <v>324</v>
      </c>
      <c r="AI199" s="0" t="n">
        <f aca="false">IFERROR(AH199/AD199,"")</f>
        <v>29.4545454545455</v>
      </c>
      <c r="AJ199" s="12"/>
      <c r="AK199" s="0" t="n">
        <v>16</v>
      </c>
      <c r="AL199" s="0" t="n">
        <v>0</v>
      </c>
      <c r="AM199" s="0" t="n">
        <v>392</v>
      </c>
      <c r="AN199" s="0" t="n">
        <v>55</v>
      </c>
      <c r="AO199" s="0" t="n">
        <f aca="false">IFERROR(AL199+AM199+AN199,"")</f>
        <v>447</v>
      </c>
      <c r="AP199" s="0" t="n">
        <f aca="false">IFERROR(AO199/AK199,"")</f>
        <v>27.9375</v>
      </c>
    </row>
    <row r="200" customFormat="false" ht="15" hidden="false" customHeight="false" outlineLevel="0" collapsed="false">
      <c r="A200" s="0" t="s">
        <v>877</v>
      </c>
      <c r="B200" s="0" t="s">
        <v>85</v>
      </c>
      <c r="C200" s="0" t="n">
        <v>73</v>
      </c>
      <c r="D200" s="0" t="n">
        <v>344</v>
      </c>
      <c r="E200" s="0" t="n">
        <v>5.36</v>
      </c>
      <c r="F200" s="0" t="n">
        <v>-1.83428394833982</v>
      </c>
      <c r="Q200" s="0" t="n">
        <v>-1.83428394833982</v>
      </c>
      <c r="R200" s="0" t="n">
        <v>-1.83428394833982</v>
      </c>
      <c r="V200" s="12"/>
      <c r="AA200" s="0" t="n">
        <f aca="false">IFERROR(X200+Y200+Z200,"")</f>
        <v>0</v>
      </c>
      <c r="AB200" s="0" t="str">
        <f aca="false">IFERROR(AA200/W200,"")</f>
        <v/>
      </c>
      <c r="AC200" s="12"/>
      <c r="AH200" s="0" t="n">
        <f aca="false">IFERROR(AE200+AF200+AG200,"")</f>
        <v>0</v>
      </c>
      <c r="AI200" s="0" t="str">
        <f aca="false">IFERROR(AH200/AD200,"")</f>
        <v/>
      </c>
      <c r="AJ200" s="12"/>
      <c r="AO200" s="0" t="n">
        <f aca="false">IFERROR(AL200+AM200+AN200,"")</f>
        <v>0</v>
      </c>
      <c r="AP200" s="0" t="str">
        <f aca="false">IFERROR(AO200/AK200,"")</f>
        <v/>
      </c>
    </row>
    <row r="201" customFormat="false" ht="15" hidden="false" customHeight="false" outlineLevel="0" collapsed="false">
      <c r="A201" s="0" t="s">
        <v>883</v>
      </c>
      <c r="B201" s="0" t="s">
        <v>85</v>
      </c>
      <c r="C201" s="0" t="n">
        <v>73</v>
      </c>
      <c r="D201" s="0" t="n">
        <v>308</v>
      </c>
      <c r="E201" s="0" t="n">
        <v>5.08</v>
      </c>
      <c r="F201" s="0" t="n">
        <v>-0.898293169174098</v>
      </c>
      <c r="Q201" s="0" t="n">
        <v>-0.898293169174098</v>
      </c>
      <c r="R201" s="0" t="n">
        <v>-0.898293169174098</v>
      </c>
      <c r="V201" s="12"/>
      <c r="AA201" s="0" t="n">
        <f aca="false">IFERROR(X201+Y201+Z201,"")</f>
        <v>0</v>
      </c>
      <c r="AB201" s="0" t="str">
        <f aca="false">IFERROR(AA201/W201,"")</f>
        <v/>
      </c>
      <c r="AC201" s="12"/>
      <c r="AH201" s="0" t="n">
        <f aca="false">IFERROR(AE201+AF201+AG201,"")</f>
        <v>0</v>
      </c>
      <c r="AI201" s="0" t="str">
        <f aca="false">IFERROR(AH201/AD201,"")</f>
        <v/>
      </c>
      <c r="AJ201" s="12"/>
      <c r="AO201" s="0" t="n">
        <f aca="false">IFERROR(AL201+AM201+AN201,"")</f>
        <v>0</v>
      </c>
      <c r="AP201" s="0" t="str">
        <f aca="false">IFERROR(AO201/AK201,"")</f>
        <v/>
      </c>
    </row>
    <row r="202" customFormat="false" ht="15" hidden="false" customHeight="false" outlineLevel="0" collapsed="false">
      <c r="A202" s="0" t="s">
        <v>902</v>
      </c>
      <c r="B202" s="0" t="s">
        <v>85</v>
      </c>
      <c r="C202" s="0" t="n">
        <v>76</v>
      </c>
      <c r="D202" s="0" t="n">
        <v>288</v>
      </c>
      <c r="E202" s="0" t="n">
        <v>5.11</v>
      </c>
      <c r="F202" s="0" t="n">
        <v>-0.998577895513284</v>
      </c>
      <c r="Q202" s="0" t="n">
        <v>-0.998577895513284</v>
      </c>
      <c r="R202" s="0" t="n">
        <v>-0.998577895513284</v>
      </c>
      <c r="V202" s="12"/>
      <c r="AA202" s="0" t="n">
        <f aca="false">IFERROR(X202+Y202+Z202,"")</f>
        <v>0</v>
      </c>
      <c r="AB202" s="0" t="str">
        <f aca="false">IFERROR(AA202/W202,"")</f>
        <v/>
      </c>
      <c r="AC202" s="12"/>
      <c r="AH202" s="0" t="n">
        <f aca="false">IFERROR(AE202+AF202+AG202,"")</f>
        <v>0</v>
      </c>
      <c r="AI202" s="0" t="str">
        <f aca="false">IFERROR(AH202/AD202,"")</f>
        <v/>
      </c>
      <c r="AJ202" s="12"/>
      <c r="AO202" s="0" t="n">
        <f aca="false">IFERROR(AL202+AM202+AN202,"")</f>
        <v>0</v>
      </c>
      <c r="AP202" s="0" t="str">
        <f aca="false">IFERROR(AO202/AK202,"")</f>
        <v/>
      </c>
    </row>
    <row r="203" customFormat="false" ht="15" hidden="false" customHeight="false" outlineLevel="0" collapsed="false">
      <c r="A203" s="0" t="s">
        <v>918</v>
      </c>
      <c r="B203" s="0" t="s">
        <v>85</v>
      </c>
      <c r="C203" s="0" t="n">
        <v>73.63</v>
      </c>
      <c r="D203" s="0" t="n">
        <v>316</v>
      </c>
      <c r="E203" s="0" t="n">
        <v>5.18</v>
      </c>
      <c r="F203" s="0" t="n">
        <v>-1.23257559030471</v>
      </c>
      <c r="G203" s="0" t="n">
        <v>32</v>
      </c>
      <c r="H203" s="0" t="n">
        <v>1.83083098928267</v>
      </c>
      <c r="I203" s="0" t="n">
        <v>33</v>
      </c>
      <c r="J203" s="0" t="n">
        <v>-0.142270839235251</v>
      </c>
      <c r="K203" s="0" t="n">
        <v>105</v>
      </c>
      <c r="L203" s="0" t="n">
        <v>-1.06569673699622</v>
      </c>
      <c r="M203" s="0" t="n">
        <v>4.46</v>
      </c>
      <c r="N203" s="0" t="n">
        <v>-0.365995999223465</v>
      </c>
      <c r="O203" s="0" t="n">
        <v>7.53</v>
      </c>
      <c r="P203" s="0" t="n">
        <v>-0.647989413795483</v>
      </c>
      <c r="Q203" s="0" t="n">
        <v>-1.62369759027247</v>
      </c>
      <c r="R203" s="0" t="n">
        <v>-0.270616265045412</v>
      </c>
      <c r="S203" s="0" t="n">
        <v>5</v>
      </c>
      <c r="T203" s="0" t="n">
        <v>154</v>
      </c>
      <c r="U203" s="0" t="n">
        <v>149</v>
      </c>
      <c r="V203" s="12"/>
      <c r="W203" s="0" t="n">
        <v>16</v>
      </c>
      <c r="X203" s="0" t="n">
        <v>0</v>
      </c>
      <c r="Y203" s="0" t="n">
        <v>528</v>
      </c>
      <c r="Z203" s="0" t="n">
        <v>163</v>
      </c>
      <c r="AA203" s="0" t="n">
        <f aca="false">IFERROR(X203+Y203+Z203,"")</f>
        <v>691</v>
      </c>
      <c r="AB203" s="0" t="n">
        <f aca="false">IFERROR(AA203/W203,"")</f>
        <v>43.1875</v>
      </c>
      <c r="AC203" s="12"/>
      <c r="AD203" s="0" t="n">
        <v>15</v>
      </c>
      <c r="AE203" s="0" t="n">
        <v>0</v>
      </c>
      <c r="AF203" s="0" t="n">
        <v>437</v>
      </c>
      <c r="AG203" s="0" t="n">
        <v>79</v>
      </c>
      <c r="AH203" s="0" t="n">
        <f aca="false">IFERROR(AE203+AF203+AG203,"")</f>
        <v>516</v>
      </c>
      <c r="AI203" s="0" t="n">
        <f aca="false">IFERROR(AH203/AD203,"")</f>
        <v>34.4</v>
      </c>
      <c r="AJ203" s="12"/>
      <c r="AK203" s="0" t="n">
        <v>16</v>
      </c>
      <c r="AL203" s="0" t="n">
        <v>0</v>
      </c>
      <c r="AM203" s="0" t="n">
        <v>588</v>
      </c>
      <c r="AN203" s="0" t="n">
        <v>81</v>
      </c>
      <c r="AO203" s="0" t="n">
        <f aca="false">IFERROR(AL203+AM203+AN203,"")</f>
        <v>669</v>
      </c>
      <c r="AP203" s="0" t="n">
        <f aca="false">IFERROR(AO203/AK203,"")</f>
        <v>41.8125</v>
      </c>
    </row>
    <row r="204" customFormat="false" ht="15" hidden="false" customHeight="false" outlineLevel="0" collapsed="false">
      <c r="A204" s="0" t="s">
        <v>939</v>
      </c>
      <c r="B204" s="0" t="s">
        <v>85</v>
      </c>
      <c r="C204" s="0" t="n">
        <v>74</v>
      </c>
      <c r="D204" s="0" t="n">
        <v>287</v>
      </c>
      <c r="E204" s="0" t="n">
        <v>5.2</v>
      </c>
      <c r="F204" s="0" t="n">
        <v>-1.29943207453084</v>
      </c>
      <c r="Q204" s="0" t="n">
        <v>-1.29943207453084</v>
      </c>
      <c r="R204" s="0" t="n">
        <v>-1.29943207453084</v>
      </c>
      <c r="V204" s="12"/>
      <c r="AA204" s="0" t="n">
        <f aca="false">IFERROR(X204+Y204+Z204,"")</f>
        <v>0</v>
      </c>
      <c r="AB204" s="0" t="str">
        <f aca="false">IFERROR(AA204/W204,"")</f>
        <v/>
      </c>
      <c r="AC204" s="12"/>
      <c r="AH204" s="0" t="n">
        <f aca="false">IFERROR(AE204+AF204+AG204,"")</f>
        <v>0</v>
      </c>
      <c r="AI204" s="0" t="str">
        <f aca="false">IFERROR(AH204/AD204,"")</f>
        <v/>
      </c>
      <c r="AJ204" s="12"/>
      <c r="AO204" s="0" t="n">
        <f aca="false">IFERROR(AL204+AM204+AN204,"")</f>
        <v>0</v>
      </c>
      <c r="AP204" s="0" t="str">
        <f aca="false">IFERROR(AO204/AK204,"")</f>
        <v/>
      </c>
    </row>
    <row r="205" customFormat="false" ht="15" hidden="false" customHeight="false" outlineLevel="0" collapsed="false">
      <c r="A205" s="0" t="s">
        <v>946</v>
      </c>
      <c r="B205" s="0" t="s">
        <v>85</v>
      </c>
      <c r="C205" s="0" t="n">
        <v>74.88</v>
      </c>
      <c r="D205" s="0" t="n">
        <v>293</v>
      </c>
      <c r="E205" s="0" t="n">
        <v>4.86</v>
      </c>
      <c r="F205" s="0" t="n">
        <v>-0.162871842686744</v>
      </c>
      <c r="G205" s="0" t="n">
        <v>29</v>
      </c>
      <c r="H205" s="0" t="n">
        <v>1.34007772849369</v>
      </c>
      <c r="I205" s="0" t="n">
        <v>29</v>
      </c>
      <c r="J205" s="0" t="n">
        <v>-1.0913609980424</v>
      </c>
      <c r="K205" s="0" t="n">
        <v>110</v>
      </c>
      <c r="L205" s="0" t="n">
        <v>-0.539452221244796</v>
      </c>
      <c r="M205" s="0" t="n">
        <v>4.37</v>
      </c>
      <c r="N205" s="0" t="n">
        <v>-0.0121492447875011</v>
      </c>
      <c r="O205" s="0" t="n">
        <v>7.23</v>
      </c>
      <c r="P205" s="0" t="n">
        <v>0.110977885027963</v>
      </c>
      <c r="Q205" s="0" t="n">
        <v>-0.354778693239786</v>
      </c>
      <c r="R205" s="0" t="n">
        <v>-0.059129782206631</v>
      </c>
      <c r="S205" s="0" t="n">
        <v>3</v>
      </c>
      <c r="T205" s="0" t="n">
        <v>96</v>
      </c>
      <c r="U205" s="0" t="n">
        <v>95</v>
      </c>
      <c r="V205" s="12"/>
      <c r="W205" s="0" t="n">
        <v>14</v>
      </c>
      <c r="X205" s="0" t="n">
        <v>0</v>
      </c>
      <c r="Y205" s="0" t="n">
        <v>363</v>
      </c>
      <c r="Z205" s="0" t="n">
        <v>3</v>
      </c>
      <c r="AA205" s="0" t="n">
        <f aca="false">IFERROR(X205+Y205+Z205,"")</f>
        <v>366</v>
      </c>
      <c r="AB205" s="0" t="n">
        <f aca="false">IFERROR(AA205/W205,"")</f>
        <v>26.1428571428571</v>
      </c>
      <c r="AC205" s="12"/>
      <c r="AD205" s="0" t="n">
        <v>13</v>
      </c>
      <c r="AE205" s="0" t="n">
        <v>0</v>
      </c>
      <c r="AF205" s="0" t="n">
        <v>451</v>
      </c>
      <c r="AG205" s="0" t="n">
        <v>58</v>
      </c>
      <c r="AH205" s="0" t="n">
        <f aca="false">IFERROR(AE205+AF205+AG205,"")</f>
        <v>509</v>
      </c>
      <c r="AI205" s="0" t="n">
        <f aca="false">IFERROR(AH205/AD205,"")</f>
        <v>39.1538461538462</v>
      </c>
      <c r="AJ205" s="12"/>
      <c r="AK205" s="0" t="n">
        <v>13</v>
      </c>
      <c r="AL205" s="0" t="n">
        <v>0</v>
      </c>
      <c r="AM205" s="0" t="n">
        <v>306</v>
      </c>
      <c r="AN205" s="0" t="n">
        <v>2</v>
      </c>
      <c r="AO205" s="0" t="n">
        <f aca="false">IFERROR(AL205+AM205+AN205,"")</f>
        <v>308</v>
      </c>
      <c r="AP205" s="0" t="n">
        <f aca="false">IFERROR(AO205/AK205,"")</f>
        <v>23.6923076923077</v>
      </c>
    </row>
    <row r="206" customFormat="false" ht="15" hidden="false" customHeight="false" outlineLevel="0" collapsed="false">
      <c r="A206" s="0" t="s">
        <v>947</v>
      </c>
      <c r="B206" s="0" t="s">
        <v>85</v>
      </c>
      <c r="C206" s="0" t="n">
        <v>74</v>
      </c>
      <c r="D206" s="0" t="n">
        <v>325</v>
      </c>
      <c r="E206" s="0" t="n">
        <v>5.18</v>
      </c>
      <c r="F206" s="0" t="n">
        <v>-1.23257559030471</v>
      </c>
      <c r="Q206" s="0" t="n">
        <v>-1.23257559030471</v>
      </c>
      <c r="R206" s="0" t="n">
        <v>-1.23257559030471</v>
      </c>
      <c r="V206" s="12"/>
      <c r="W206" s="0" t="n">
        <v>4</v>
      </c>
      <c r="X206" s="0" t="n">
        <v>0</v>
      </c>
      <c r="Y206" s="0" t="n">
        <v>51</v>
      </c>
      <c r="Z206" s="0" t="n">
        <v>3</v>
      </c>
      <c r="AA206" s="0" t="n">
        <f aca="false">IFERROR(X206+Y206+Z206,"")</f>
        <v>54</v>
      </c>
      <c r="AB206" s="0" t="n">
        <f aca="false">IFERROR(AA206/W206,"")</f>
        <v>13.5</v>
      </c>
      <c r="AC206" s="12"/>
      <c r="AD206" s="0" t="n">
        <v>8</v>
      </c>
      <c r="AE206" s="0" t="n">
        <v>0</v>
      </c>
      <c r="AF206" s="0" t="n">
        <v>118</v>
      </c>
      <c r="AG206" s="0" t="n">
        <v>9</v>
      </c>
      <c r="AH206" s="0" t="n">
        <f aca="false">IFERROR(AE206+AF206+AG206,"")</f>
        <v>127</v>
      </c>
      <c r="AI206" s="0" t="n">
        <f aca="false">IFERROR(AH206/AD206,"")</f>
        <v>15.875</v>
      </c>
      <c r="AJ206" s="12"/>
      <c r="AK206" s="0" t="n">
        <v>11</v>
      </c>
      <c r="AL206" s="0" t="n">
        <v>0</v>
      </c>
      <c r="AM206" s="0" t="n">
        <v>249</v>
      </c>
      <c r="AN206" s="0" t="n">
        <v>17</v>
      </c>
      <c r="AO206" s="0" t="n">
        <f aca="false">IFERROR(AL206+AM206+AN206,"")</f>
        <v>266</v>
      </c>
      <c r="AP206" s="0" t="n">
        <f aca="false">IFERROR(AO206/AK206,"")</f>
        <v>24.1818181818182</v>
      </c>
    </row>
    <row r="207" customFormat="false" ht="15" hidden="false" customHeight="false" outlineLevel="0" collapsed="false">
      <c r="A207" s="0" t="s">
        <v>26</v>
      </c>
      <c r="B207" s="0" t="s">
        <v>27</v>
      </c>
      <c r="C207" s="0" t="n">
        <v>73</v>
      </c>
      <c r="D207" s="0" t="n">
        <v>255</v>
      </c>
      <c r="E207" s="0" t="n">
        <v>4.89</v>
      </c>
      <c r="F207" s="0" t="n">
        <v>-0.263156569025927</v>
      </c>
      <c r="Q207" s="0" t="n">
        <v>-0.263156569025927</v>
      </c>
      <c r="R207" s="0" t="n">
        <v>-0.263156569025927</v>
      </c>
      <c r="S207" s="0" t="n">
        <v>6</v>
      </c>
      <c r="T207" s="0" t="n">
        <v>206</v>
      </c>
      <c r="U207" s="0" t="n">
        <v>199</v>
      </c>
      <c r="V207" s="12"/>
      <c r="W207" s="0" t="n">
        <v>15</v>
      </c>
      <c r="X207" s="0" t="n">
        <v>18</v>
      </c>
      <c r="Y207" s="0" t="n">
        <v>0</v>
      </c>
      <c r="Z207" s="0" t="n">
        <v>272</v>
      </c>
      <c r="AA207" s="0" t="n">
        <f aca="false">IFERROR(X207+Y207+Z207,"")</f>
        <v>290</v>
      </c>
      <c r="AB207" s="0" t="n">
        <f aca="false">IFERROR(AA207/W207,"")</f>
        <v>19.3333333333333</v>
      </c>
      <c r="AC207" s="12"/>
      <c r="AD207" s="0" t="n">
        <v>16</v>
      </c>
      <c r="AE207" s="0" t="n">
        <v>288</v>
      </c>
      <c r="AF207" s="0" t="n">
        <v>0</v>
      </c>
      <c r="AG207" s="0" t="n">
        <v>230</v>
      </c>
      <c r="AH207" s="0" t="n">
        <f aca="false">IFERROR(AE207+AF207+AG207,"")</f>
        <v>518</v>
      </c>
      <c r="AI207" s="0" t="n">
        <f aca="false">IFERROR(AH207/AD207,"")</f>
        <v>32.375</v>
      </c>
      <c r="AJ207" s="12"/>
      <c r="AK207" s="0" t="n">
        <v>16</v>
      </c>
      <c r="AL207" s="0" t="n">
        <v>180</v>
      </c>
      <c r="AM207" s="0" t="n">
        <v>0</v>
      </c>
      <c r="AN207" s="0" t="n">
        <v>196</v>
      </c>
      <c r="AO207" s="0" t="n">
        <f aca="false">IFERROR(AL207+AM207+AN207,"")</f>
        <v>376</v>
      </c>
      <c r="AP207" s="0" t="n">
        <f aca="false">IFERROR(AO207/AK207,"")</f>
        <v>23.5</v>
      </c>
    </row>
    <row r="208" customFormat="false" ht="15" hidden="false" customHeight="false" outlineLevel="0" collapsed="false">
      <c r="A208" s="0" t="s">
        <v>266</v>
      </c>
      <c r="B208" s="0" t="s">
        <v>27</v>
      </c>
      <c r="C208" s="0" t="n">
        <v>70</v>
      </c>
      <c r="D208" s="0" t="n">
        <v>242</v>
      </c>
      <c r="E208" s="0" t="n">
        <v>4.72</v>
      </c>
      <c r="F208" s="0" t="n">
        <v>0.30512354689612</v>
      </c>
      <c r="Q208" s="0" t="n">
        <v>0.30512354689612</v>
      </c>
      <c r="R208" s="0" t="n">
        <v>0.30512354689612</v>
      </c>
      <c r="V208" s="12"/>
      <c r="AA208" s="0" t="n">
        <f aca="false">IFERROR(X208+Y208+Z208,"")</f>
        <v>0</v>
      </c>
      <c r="AB208" s="0" t="str">
        <f aca="false">IFERROR(AA208/W208,"")</f>
        <v/>
      </c>
      <c r="AC208" s="12"/>
      <c r="AH208" s="0" t="n">
        <f aca="false">IFERROR(AE208+AF208+AG208,"")</f>
        <v>0</v>
      </c>
      <c r="AI208" s="0" t="str">
        <f aca="false">IFERROR(AH208/AD208,"")</f>
        <v/>
      </c>
      <c r="AJ208" s="12"/>
      <c r="AO208" s="0" t="n">
        <f aca="false">IFERROR(AL208+AM208+AN208,"")</f>
        <v>0</v>
      </c>
      <c r="AP208" s="0" t="str">
        <f aca="false">IFERROR(AO208/AK208,"")</f>
        <v/>
      </c>
    </row>
    <row r="209" customFormat="false" ht="15" hidden="false" customHeight="false" outlineLevel="0" collapsed="false">
      <c r="A209" s="0" t="s">
        <v>272</v>
      </c>
      <c r="B209" s="0" t="s">
        <v>27</v>
      </c>
      <c r="C209" s="0" t="n">
        <v>71</v>
      </c>
      <c r="D209" s="0" t="n">
        <v>243</v>
      </c>
      <c r="E209" s="0" t="n">
        <v>4.85</v>
      </c>
      <c r="F209" s="0" t="n">
        <v>-0.12944360057368</v>
      </c>
      <c r="Q209" s="0" t="n">
        <v>-0.12944360057368</v>
      </c>
      <c r="R209" s="0" t="n">
        <v>-0.12944360057368</v>
      </c>
      <c r="V209" s="12"/>
      <c r="AA209" s="0" t="n">
        <f aca="false">IFERROR(X209+Y209+Z209,"")</f>
        <v>0</v>
      </c>
      <c r="AB209" s="0" t="str">
        <f aca="false">IFERROR(AA209/W209,"")</f>
        <v/>
      </c>
      <c r="AC209" s="12"/>
      <c r="AH209" s="0" t="n">
        <f aca="false">IFERROR(AE209+AF209+AG209,"")</f>
        <v>0</v>
      </c>
      <c r="AI209" s="0" t="str">
        <f aca="false">IFERROR(AH209/AD209,"")</f>
        <v/>
      </c>
      <c r="AJ209" s="12"/>
      <c r="AO209" s="0" t="n">
        <f aca="false">IFERROR(AL209+AM209+AN209,"")</f>
        <v>0</v>
      </c>
      <c r="AP209" s="0" t="str">
        <f aca="false">IFERROR(AO209/AK209,"")</f>
        <v/>
      </c>
    </row>
    <row r="210" customFormat="false" ht="15" hidden="false" customHeight="false" outlineLevel="0" collapsed="false">
      <c r="A210" s="0" t="s">
        <v>351</v>
      </c>
      <c r="B210" s="0" t="s">
        <v>27</v>
      </c>
      <c r="C210" s="0" t="n">
        <v>74</v>
      </c>
      <c r="D210" s="0" t="n">
        <v>235</v>
      </c>
      <c r="E210" s="0" t="n">
        <v>4.76</v>
      </c>
      <c r="F210" s="0" t="n">
        <v>0.171410578443873</v>
      </c>
      <c r="Q210" s="0" t="n">
        <v>0.171410578443873</v>
      </c>
      <c r="R210" s="0" t="n">
        <v>0.171410578443873</v>
      </c>
      <c r="V210" s="12"/>
      <c r="AA210" s="0" t="n">
        <f aca="false">IFERROR(X210+Y210+Z210,"")</f>
        <v>0</v>
      </c>
      <c r="AB210" s="0" t="str">
        <f aca="false">IFERROR(AA210/W210,"")</f>
        <v/>
      </c>
      <c r="AC210" s="12"/>
      <c r="AH210" s="0" t="n">
        <f aca="false">IFERROR(AE210+AF210+AG210,"")</f>
        <v>0</v>
      </c>
      <c r="AI210" s="0" t="str">
        <f aca="false">IFERROR(AH210/AD210,"")</f>
        <v/>
      </c>
      <c r="AJ210" s="12"/>
      <c r="AO210" s="0" t="n">
        <f aca="false">IFERROR(AL210+AM210+AN210,"")</f>
        <v>0</v>
      </c>
      <c r="AP210" s="0" t="str">
        <f aca="false">IFERROR(AO210/AK210,"")</f>
        <v/>
      </c>
    </row>
    <row r="211" customFormat="false" ht="15" hidden="false" customHeight="false" outlineLevel="0" collapsed="false">
      <c r="A211" s="0" t="s">
        <v>457</v>
      </c>
      <c r="B211" s="0" t="s">
        <v>27</v>
      </c>
      <c r="C211" s="0" t="n">
        <v>71</v>
      </c>
      <c r="D211" s="0" t="n">
        <v>232</v>
      </c>
      <c r="E211" s="0" t="n">
        <v>4.73</v>
      </c>
      <c r="F211" s="0" t="n">
        <v>0.271695304783056</v>
      </c>
      <c r="Q211" s="0" t="n">
        <v>0.271695304783056</v>
      </c>
      <c r="R211" s="0" t="n">
        <v>0.271695304783056</v>
      </c>
      <c r="V211" s="12"/>
      <c r="AA211" s="0" t="n">
        <f aca="false">IFERROR(X211+Y211+Z211,"")</f>
        <v>0</v>
      </c>
      <c r="AB211" s="0" t="str">
        <f aca="false">IFERROR(AA211/W211,"")</f>
        <v/>
      </c>
      <c r="AC211" s="12"/>
      <c r="AH211" s="0" t="n">
        <f aca="false">IFERROR(AE211+AF211+AG211,"")</f>
        <v>0</v>
      </c>
      <c r="AI211" s="0" t="str">
        <f aca="false">IFERROR(AH211/AD211,"")</f>
        <v/>
      </c>
      <c r="AJ211" s="12"/>
      <c r="AO211" s="0" t="n">
        <f aca="false">IFERROR(AL211+AM211+AN211,"")</f>
        <v>0</v>
      </c>
      <c r="AP211" s="0" t="str">
        <f aca="false">IFERROR(AO211/AK211,"")</f>
        <v/>
      </c>
    </row>
    <row r="212" customFormat="false" ht="15" hidden="false" customHeight="false" outlineLevel="0" collapsed="false">
      <c r="A212" s="0" t="s">
        <v>487</v>
      </c>
      <c r="B212" s="0" t="s">
        <v>27</v>
      </c>
      <c r="C212" s="0" t="n">
        <v>71</v>
      </c>
      <c r="D212" s="0" t="n">
        <v>254</v>
      </c>
      <c r="E212" s="0" t="n">
        <v>4.94</v>
      </c>
      <c r="F212" s="0" t="n">
        <v>-0.430297779591237</v>
      </c>
      <c r="G212" s="0" t="n">
        <v>23</v>
      </c>
      <c r="H212" s="0" t="n">
        <v>0.358571206915751</v>
      </c>
      <c r="I212" s="0" t="n">
        <v>33.5</v>
      </c>
      <c r="J212" s="0" t="n">
        <v>-0.0236345693843577</v>
      </c>
      <c r="K212" s="0" t="n">
        <v>114</v>
      </c>
      <c r="L212" s="0" t="n">
        <v>-0.118456608643655</v>
      </c>
      <c r="M212" s="0" t="n">
        <v>4.4</v>
      </c>
      <c r="N212" s="0" t="n">
        <v>-0.130098162932824</v>
      </c>
      <c r="O212" s="0" t="n">
        <v>7.56</v>
      </c>
      <c r="P212" s="0" t="n">
        <v>-0.723886143677826</v>
      </c>
      <c r="Q212" s="0" t="n">
        <v>-1.06780205731415</v>
      </c>
      <c r="R212" s="0" t="n">
        <v>-0.177967009552358</v>
      </c>
      <c r="S212" s="0" t="n">
        <v>4</v>
      </c>
      <c r="T212" s="0" t="n">
        <v>108</v>
      </c>
      <c r="U212" s="0" t="n">
        <v>107</v>
      </c>
      <c r="V212" s="12"/>
      <c r="W212" s="0" t="n">
        <v>16</v>
      </c>
      <c r="X212" s="0" t="n">
        <v>145</v>
      </c>
      <c r="Y212" s="0" t="n">
        <v>0</v>
      </c>
      <c r="Z212" s="0" t="n">
        <v>273</v>
      </c>
      <c r="AA212" s="0" t="n">
        <f aca="false">IFERROR(X212+Y212+Z212,"")</f>
        <v>418</v>
      </c>
      <c r="AB212" s="0" t="n">
        <f aca="false">IFERROR(AA212/W212,"")</f>
        <v>26.125</v>
      </c>
      <c r="AC212" s="12"/>
      <c r="AD212" s="0" t="n">
        <v>16</v>
      </c>
      <c r="AE212" s="0" t="n">
        <v>190</v>
      </c>
      <c r="AF212" s="0" t="n">
        <v>0</v>
      </c>
      <c r="AG212" s="0" t="n">
        <v>85</v>
      </c>
      <c r="AH212" s="0" t="n">
        <f aca="false">IFERROR(AE212+AF212+AG212,"")</f>
        <v>275</v>
      </c>
      <c r="AI212" s="0" t="n">
        <f aca="false">IFERROR(AH212/AD212,"")</f>
        <v>17.1875</v>
      </c>
      <c r="AJ212" s="12"/>
      <c r="AK212" s="0" t="n">
        <v>10</v>
      </c>
      <c r="AL212" s="0" t="n">
        <v>94</v>
      </c>
      <c r="AM212" s="0" t="n">
        <v>0</v>
      </c>
      <c r="AN212" s="0" t="n">
        <v>1</v>
      </c>
      <c r="AO212" s="0" t="n">
        <f aca="false">IFERROR(AL212+AM212+AN212,"")</f>
        <v>95</v>
      </c>
      <c r="AP212" s="0" t="n">
        <f aca="false">IFERROR(AO212/AK212,"")</f>
        <v>9.5</v>
      </c>
    </row>
    <row r="213" customFormat="false" ht="15" hidden="false" customHeight="false" outlineLevel="0" collapsed="false">
      <c r="A213" s="0" t="s">
        <v>534</v>
      </c>
      <c r="B213" s="0" t="s">
        <v>27</v>
      </c>
      <c r="C213" s="0" t="n">
        <v>73</v>
      </c>
      <c r="D213" s="0" t="n">
        <v>237</v>
      </c>
      <c r="E213" s="0" t="n">
        <v>4.66</v>
      </c>
      <c r="F213" s="0" t="n">
        <v>0.505692999574488</v>
      </c>
      <c r="Q213" s="0" t="n">
        <v>0.505692999574488</v>
      </c>
      <c r="R213" s="0" t="n">
        <v>0.505692999574488</v>
      </c>
      <c r="V213" s="12"/>
      <c r="AA213" s="0" t="n">
        <f aca="false">IFERROR(X213+Y213+Z213,"")</f>
        <v>0</v>
      </c>
      <c r="AB213" s="0" t="str">
        <f aca="false">IFERROR(AA213/W213,"")</f>
        <v/>
      </c>
      <c r="AC213" s="12"/>
      <c r="AH213" s="0" t="n">
        <f aca="false">IFERROR(AE213+AF213+AG213,"")</f>
        <v>0</v>
      </c>
      <c r="AI213" s="0" t="str">
        <f aca="false">IFERROR(AH213/AD213,"")</f>
        <v/>
      </c>
      <c r="AJ213" s="12"/>
      <c r="AO213" s="0" t="n">
        <f aca="false">IFERROR(AL213+AM213+AN213,"")</f>
        <v>0</v>
      </c>
      <c r="AP213" s="0" t="str">
        <f aca="false">IFERROR(AO213/AK213,"")</f>
        <v/>
      </c>
    </row>
    <row r="214" customFormat="false" ht="15" hidden="false" customHeight="false" outlineLevel="0" collapsed="false">
      <c r="A214" s="0" t="s">
        <v>541</v>
      </c>
      <c r="B214" s="0" t="s">
        <v>27</v>
      </c>
      <c r="C214" s="0" t="n">
        <v>71.75</v>
      </c>
      <c r="D214" s="0" t="n">
        <v>247</v>
      </c>
      <c r="E214" s="0" t="n">
        <v>5.02</v>
      </c>
      <c r="F214" s="0" t="n">
        <v>-0.697723716495727</v>
      </c>
      <c r="G214" s="0" t="n">
        <v>30</v>
      </c>
      <c r="H214" s="0" t="n">
        <v>1.50366214875668</v>
      </c>
      <c r="I214" s="0" t="n">
        <v>31.5</v>
      </c>
      <c r="J214" s="0" t="n">
        <v>-0.498179648787933</v>
      </c>
      <c r="K214" s="0" t="n">
        <v>110</v>
      </c>
      <c r="L214" s="0" t="n">
        <v>-0.539452221244796</v>
      </c>
      <c r="M214" s="0" t="n">
        <v>4.33</v>
      </c>
      <c r="N214" s="0" t="n">
        <v>0.145115979406261</v>
      </c>
      <c r="O214" s="0" t="n">
        <v>7.24</v>
      </c>
      <c r="P214" s="0" t="n">
        <v>0.085678975067182</v>
      </c>
      <c r="Q214" s="0" t="n">
        <v>-0.000898483298328243</v>
      </c>
      <c r="R214" s="0" t="n">
        <v>-0.00014974721638804</v>
      </c>
      <c r="S214" s="0" t="n">
        <v>7</v>
      </c>
      <c r="T214" s="0" t="n">
        <v>231</v>
      </c>
      <c r="U214" s="0" t="n">
        <v>221</v>
      </c>
      <c r="V214" s="12"/>
      <c r="W214" s="0" t="n">
        <v>2</v>
      </c>
      <c r="X214" s="0" t="n">
        <v>23</v>
      </c>
      <c r="Y214" s="0" t="n">
        <v>0</v>
      </c>
      <c r="Z214" s="0" t="n">
        <v>18</v>
      </c>
      <c r="AA214" s="0" t="n">
        <f aca="false">IFERROR(X214+Y214+Z214,"")</f>
        <v>41</v>
      </c>
      <c r="AB214" s="0" t="n">
        <f aca="false">IFERROR(AA214/W214,"")</f>
        <v>20.5</v>
      </c>
      <c r="AC214" s="12"/>
      <c r="AH214" s="0" t="n">
        <f aca="false">IFERROR(AE214+AF214+AG214,"")</f>
        <v>0</v>
      </c>
      <c r="AI214" s="0" t="str">
        <f aca="false">IFERROR(AH214/AD214,"")</f>
        <v/>
      </c>
      <c r="AJ214" s="12"/>
      <c r="AO214" s="0" t="n">
        <f aca="false">IFERROR(AL214+AM214+AN214,"")</f>
        <v>0</v>
      </c>
      <c r="AP214" s="0" t="str">
        <f aca="false">IFERROR(AO214/AK214,"")</f>
        <v/>
      </c>
    </row>
    <row r="215" customFormat="false" ht="15" hidden="false" customHeight="false" outlineLevel="0" collapsed="false">
      <c r="A215" s="0" t="s">
        <v>635</v>
      </c>
      <c r="B215" s="0" t="s">
        <v>27</v>
      </c>
      <c r="C215" s="0" t="n">
        <v>70</v>
      </c>
      <c r="D215" s="0" t="n">
        <v>237</v>
      </c>
      <c r="E215" s="0" t="n">
        <v>4.78</v>
      </c>
      <c r="F215" s="0" t="n">
        <v>0.104554094217749</v>
      </c>
      <c r="Q215" s="0" t="n">
        <v>0.104554094217749</v>
      </c>
      <c r="R215" s="0" t="n">
        <v>0.104554094217749</v>
      </c>
      <c r="V215" s="12"/>
      <c r="AA215" s="0" t="n">
        <f aca="false">IFERROR(X215+Y215+Z215,"")</f>
        <v>0</v>
      </c>
      <c r="AB215" s="0" t="str">
        <f aca="false">IFERROR(AA215/W215,"")</f>
        <v/>
      </c>
      <c r="AC215" s="12"/>
      <c r="AH215" s="0" t="n">
        <f aca="false">IFERROR(AE215+AF215+AG215,"")</f>
        <v>0</v>
      </c>
      <c r="AI215" s="0" t="str">
        <f aca="false">IFERROR(AH215/AD215,"")</f>
        <v/>
      </c>
      <c r="AJ215" s="12"/>
      <c r="AO215" s="0" t="n">
        <f aca="false">IFERROR(AL215+AM215+AN215,"")</f>
        <v>0</v>
      </c>
      <c r="AP215" s="0" t="str">
        <f aca="false">IFERROR(AO215/AK215,"")</f>
        <v/>
      </c>
    </row>
    <row r="216" customFormat="false" ht="15" hidden="false" customHeight="false" outlineLevel="0" collapsed="false">
      <c r="A216" s="0" t="s">
        <v>640</v>
      </c>
      <c r="B216" s="0" t="s">
        <v>27</v>
      </c>
      <c r="C216" s="0" t="n">
        <v>73</v>
      </c>
      <c r="D216" s="0" t="n">
        <v>245</v>
      </c>
      <c r="E216" s="0" t="n">
        <v>4.97</v>
      </c>
      <c r="F216" s="0" t="n">
        <v>-0.53058250593042</v>
      </c>
      <c r="Q216" s="0" t="n">
        <v>-0.53058250593042</v>
      </c>
      <c r="R216" s="0" t="n">
        <v>-0.53058250593042</v>
      </c>
      <c r="V216" s="12"/>
      <c r="AA216" s="0" t="n">
        <f aca="false">IFERROR(X216+Y216+Z216,"")</f>
        <v>0</v>
      </c>
      <c r="AB216" s="0" t="str">
        <f aca="false">IFERROR(AA216/W216,"")</f>
        <v/>
      </c>
      <c r="AC216" s="12"/>
      <c r="AH216" s="0" t="n">
        <f aca="false">IFERROR(AE216+AF216+AG216,"")</f>
        <v>0</v>
      </c>
      <c r="AI216" s="0" t="str">
        <f aca="false">IFERROR(AH216/AD216,"")</f>
        <v/>
      </c>
      <c r="AJ216" s="12"/>
      <c r="AO216" s="0" t="n">
        <f aca="false">IFERROR(AL216+AM216+AN216,"")</f>
        <v>0</v>
      </c>
      <c r="AP216" s="0" t="str">
        <f aca="false">IFERROR(AO216/AK216,"")</f>
        <v/>
      </c>
    </row>
    <row r="217" customFormat="false" ht="15" hidden="false" customHeight="false" outlineLevel="0" collapsed="false">
      <c r="A217" s="0" t="s">
        <v>661</v>
      </c>
      <c r="B217" s="0" t="s">
        <v>27</v>
      </c>
      <c r="C217" s="0" t="n">
        <v>73</v>
      </c>
      <c r="D217" s="0" t="n">
        <v>231</v>
      </c>
      <c r="E217" s="0" t="n">
        <v>4.76</v>
      </c>
      <c r="F217" s="0" t="n">
        <v>0.171410578443873</v>
      </c>
      <c r="Q217" s="0" t="n">
        <v>0.171410578443873</v>
      </c>
      <c r="R217" s="0" t="n">
        <v>0.171410578443873</v>
      </c>
      <c r="S217" s="0" t="n">
        <v>6</v>
      </c>
      <c r="T217" s="0" t="n">
        <v>195</v>
      </c>
      <c r="U217" s="0" t="n">
        <v>189</v>
      </c>
      <c r="V217" s="12"/>
      <c r="W217" s="0" t="n">
        <v>12</v>
      </c>
      <c r="X217" s="0" t="n">
        <v>154</v>
      </c>
      <c r="Y217" s="0" t="n">
        <v>0</v>
      </c>
      <c r="Z217" s="0" t="n">
        <v>108</v>
      </c>
      <c r="AA217" s="0" t="n">
        <f aca="false">IFERROR(X217+Y217+Z217,"")</f>
        <v>262</v>
      </c>
      <c r="AB217" s="0" t="n">
        <f aca="false">IFERROR(AA217/W217,"")</f>
        <v>21.8333333333333</v>
      </c>
      <c r="AC217" s="12"/>
      <c r="AD217" s="0" t="n">
        <v>7</v>
      </c>
      <c r="AE217" s="0" t="n">
        <v>85</v>
      </c>
      <c r="AF217" s="0" t="n">
        <v>0</v>
      </c>
      <c r="AG217" s="0" t="n">
        <v>71</v>
      </c>
      <c r="AH217" s="0" t="n">
        <f aca="false">IFERROR(AE217+AF217+AG217,"")</f>
        <v>156</v>
      </c>
      <c r="AI217" s="0" t="n">
        <f aca="false">IFERROR(AH217/AD217,"")</f>
        <v>22.2857142857143</v>
      </c>
      <c r="AJ217" s="12"/>
      <c r="AO217" s="0" t="n">
        <f aca="false">IFERROR(AL217+AM217+AN217,"")</f>
        <v>0</v>
      </c>
      <c r="AP217" s="0" t="str">
        <f aca="false">IFERROR(AO217/AK217,"")</f>
        <v/>
      </c>
    </row>
    <row r="218" customFormat="false" ht="15" hidden="false" customHeight="false" outlineLevel="0" collapsed="false">
      <c r="A218" s="0" t="s">
        <v>676</v>
      </c>
      <c r="B218" s="0" t="s">
        <v>27</v>
      </c>
      <c r="C218" s="0" t="n">
        <v>73</v>
      </c>
      <c r="D218" s="0" t="n">
        <v>240</v>
      </c>
      <c r="E218" s="0" t="n">
        <v>4.7</v>
      </c>
      <c r="F218" s="0" t="n">
        <v>0.371980031122241</v>
      </c>
      <c r="Q218" s="0" t="n">
        <v>0.371980031122241</v>
      </c>
      <c r="R218" s="0" t="n">
        <v>0.371980031122241</v>
      </c>
      <c r="V218" s="12"/>
      <c r="AA218" s="0" t="n">
        <f aca="false">IFERROR(X218+Y218+Z218,"")</f>
        <v>0</v>
      </c>
      <c r="AB218" s="0" t="str">
        <f aca="false">IFERROR(AA218/W218,"")</f>
        <v/>
      </c>
      <c r="AC218" s="12"/>
      <c r="AH218" s="0" t="n">
        <f aca="false">IFERROR(AE218+AF218+AG218,"")</f>
        <v>0</v>
      </c>
      <c r="AI218" s="0" t="str">
        <f aca="false">IFERROR(AH218/AD218,"")</f>
        <v/>
      </c>
      <c r="AJ218" s="12"/>
      <c r="AO218" s="0" t="n">
        <f aca="false">IFERROR(AL218+AM218+AN218,"")</f>
        <v>0</v>
      </c>
      <c r="AP218" s="0" t="str">
        <f aca="false">IFERROR(AO218/AK218,"")</f>
        <v/>
      </c>
    </row>
    <row r="219" customFormat="false" ht="15" hidden="false" customHeight="false" outlineLevel="0" collapsed="false">
      <c r="A219" s="0" t="s">
        <v>716</v>
      </c>
      <c r="B219" s="0" t="s">
        <v>27</v>
      </c>
      <c r="C219" s="0" t="n">
        <v>71.25</v>
      </c>
      <c r="D219" s="0" t="n">
        <v>242</v>
      </c>
      <c r="E219" s="0" t="n">
        <v>4.74</v>
      </c>
      <c r="F219" s="0" t="n">
        <v>0.238267062669995</v>
      </c>
      <c r="G219" s="0" t="n">
        <v>25</v>
      </c>
      <c r="H219" s="0" t="n">
        <v>0.685740047441732</v>
      </c>
      <c r="I219" s="0" t="n">
        <v>33</v>
      </c>
      <c r="J219" s="0" t="n">
        <v>-0.142270839235251</v>
      </c>
      <c r="K219" s="0" t="n">
        <v>115</v>
      </c>
      <c r="L219" s="0" t="n">
        <v>-0.0132077054933691</v>
      </c>
      <c r="M219" s="0" t="n">
        <v>4.34</v>
      </c>
      <c r="N219" s="0" t="n">
        <v>0.105799673357822</v>
      </c>
      <c r="O219" s="0" t="n">
        <v>7.2</v>
      </c>
      <c r="P219" s="0" t="n">
        <v>0.186874614910308</v>
      </c>
      <c r="Q219" s="0" t="n">
        <v>1.06120285365124</v>
      </c>
      <c r="R219" s="0" t="n">
        <v>0.176867142275206</v>
      </c>
      <c r="S219" s="0" t="n">
        <v>5</v>
      </c>
      <c r="T219" s="0" t="n">
        <v>168</v>
      </c>
      <c r="U219" s="0" t="n">
        <v>163</v>
      </c>
      <c r="V219" s="12"/>
      <c r="AA219" s="0" t="n">
        <f aca="false">IFERROR(X219+Y219+Z219,"")</f>
        <v>0</v>
      </c>
      <c r="AB219" s="0" t="str">
        <f aca="false">IFERROR(AA219/W219,"")</f>
        <v/>
      </c>
      <c r="AC219" s="12"/>
      <c r="AH219" s="0" t="n">
        <f aca="false">IFERROR(AE219+AF219+AG219,"")</f>
        <v>0</v>
      </c>
      <c r="AI219" s="0" t="str">
        <f aca="false">IFERROR(AH219/AD219,"")</f>
        <v/>
      </c>
      <c r="AJ219" s="12"/>
      <c r="AO219" s="0" t="n">
        <f aca="false">IFERROR(AL219+AM219+AN219,"")</f>
        <v>0</v>
      </c>
      <c r="AP219" s="0" t="str">
        <f aca="false">IFERROR(AO219/AK219,"")</f>
        <v/>
      </c>
    </row>
    <row r="220" customFormat="false" ht="15" hidden="false" customHeight="false" outlineLevel="0" collapsed="false">
      <c r="A220" s="0" t="s">
        <v>722</v>
      </c>
      <c r="B220" s="0" t="s">
        <v>27</v>
      </c>
      <c r="C220" s="0" t="n">
        <v>73</v>
      </c>
      <c r="D220" s="0" t="n">
        <v>245</v>
      </c>
      <c r="E220" s="0" t="n">
        <v>4.89</v>
      </c>
      <c r="F220" s="0" t="n">
        <v>-0.263156569025927</v>
      </c>
      <c r="Q220" s="0" t="n">
        <v>-0.263156569025927</v>
      </c>
      <c r="R220" s="0" t="n">
        <v>-0.263156569025927</v>
      </c>
      <c r="V220" s="12"/>
      <c r="AA220" s="0" t="n">
        <f aca="false">IFERROR(X220+Y220+Z220,"")</f>
        <v>0</v>
      </c>
      <c r="AB220" s="0" t="str">
        <f aca="false">IFERROR(AA220/W220,"")</f>
        <v/>
      </c>
      <c r="AC220" s="12"/>
      <c r="AH220" s="0" t="n">
        <f aca="false">IFERROR(AE220+AF220+AG220,"")</f>
        <v>0</v>
      </c>
      <c r="AI220" s="0" t="str">
        <f aca="false">IFERROR(AH220/AD220,"")</f>
        <v/>
      </c>
      <c r="AJ220" s="12"/>
      <c r="AO220" s="0" t="n">
        <f aca="false">IFERROR(AL220+AM220+AN220,"")</f>
        <v>0</v>
      </c>
      <c r="AP220" s="0" t="str">
        <f aca="false">IFERROR(AO220/AK220,"")</f>
        <v/>
      </c>
    </row>
    <row r="221" customFormat="false" ht="15" hidden="false" customHeight="false" outlineLevel="0" collapsed="false">
      <c r="A221" s="0" t="s">
        <v>755</v>
      </c>
      <c r="B221" s="0" t="s">
        <v>27</v>
      </c>
      <c r="C221" s="0" t="n">
        <v>70</v>
      </c>
      <c r="D221" s="0" t="n">
        <v>257</v>
      </c>
      <c r="E221" s="0" t="n">
        <v>4.73</v>
      </c>
      <c r="F221" s="0" t="n">
        <v>0.271695304783056</v>
      </c>
      <c r="Q221" s="0" t="n">
        <v>0.271695304783056</v>
      </c>
      <c r="R221" s="0" t="n">
        <v>0.271695304783056</v>
      </c>
      <c r="V221" s="12"/>
      <c r="AA221" s="0" t="n">
        <f aca="false">IFERROR(X221+Y221+Z221,"")</f>
        <v>0</v>
      </c>
      <c r="AB221" s="0" t="str">
        <f aca="false">IFERROR(AA221/W221,"")</f>
        <v/>
      </c>
      <c r="AC221" s="12"/>
      <c r="AD221" s="0" t="n">
        <v>10</v>
      </c>
      <c r="AE221" s="0" t="n">
        <v>76</v>
      </c>
      <c r="AF221" s="0" t="n">
        <v>0</v>
      </c>
      <c r="AG221" s="0" t="n">
        <v>34</v>
      </c>
      <c r="AH221" s="0" t="n">
        <f aca="false">IFERROR(AE221+AF221+AG221,"")</f>
        <v>110</v>
      </c>
      <c r="AI221" s="0" t="n">
        <f aca="false">IFERROR(AH221/AD221,"")</f>
        <v>11</v>
      </c>
      <c r="AJ221" s="12"/>
      <c r="AO221" s="0" t="n">
        <f aca="false">IFERROR(AL221+AM221+AN221,"")</f>
        <v>0</v>
      </c>
      <c r="AP221" s="0" t="str">
        <f aca="false">IFERROR(AO221/AK221,"")</f>
        <v/>
      </c>
    </row>
    <row r="222" customFormat="false" ht="15" hidden="false" customHeight="false" outlineLevel="0" collapsed="false">
      <c r="A222" s="0" t="s">
        <v>919</v>
      </c>
      <c r="B222" s="0" t="s">
        <v>27</v>
      </c>
      <c r="C222" s="0" t="n">
        <v>71</v>
      </c>
      <c r="D222" s="0" t="n">
        <v>260</v>
      </c>
      <c r="E222" s="0" t="n">
        <v>4.74</v>
      </c>
      <c r="F222" s="0" t="n">
        <v>0.238267062669995</v>
      </c>
      <c r="Q222" s="0" t="n">
        <v>0.238267062669995</v>
      </c>
      <c r="R222" s="0" t="n">
        <v>0.238267062669995</v>
      </c>
      <c r="V222" s="12"/>
      <c r="AA222" s="0" t="n">
        <f aca="false">IFERROR(X222+Y222+Z222,"")</f>
        <v>0</v>
      </c>
      <c r="AB222" s="0" t="str">
        <f aca="false">IFERROR(AA222/W222,"")</f>
        <v/>
      </c>
      <c r="AC222" s="12"/>
      <c r="AH222" s="0" t="n">
        <f aca="false">IFERROR(AE222+AF222+AG222,"")</f>
        <v>0</v>
      </c>
      <c r="AI222" s="0" t="str">
        <f aca="false">IFERROR(AH222/AD222,"")</f>
        <v/>
      </c>
      <c r="AJ222" s="12"/>
      <c r="AO222" s="0" t="n">
        <f aca="false">IFERROR(AL222+AM222+AN222,"")</f>
        <v>0</v>
      </c>
      <c r="AP222" s="0" t="str">
        <f aca="false">IFERROR(AO222/AK222,"")</f>
        <v/>
      </c>
    </row>
    <row r="223" customFormat="false" ht="15" hidden="false" customHeight="false" outlineLevel="0" collapsed="false">
      <c r="A223" s="0" t="s">
        <v>925</v>
      </c>
      <c r="B223" s="0" t="s">
        <v>27</v>
      </c>
      <c r="C223" s="0" t="n">
        <v>70.63</v>
      </c>
      <c r="D223" s="0" t="n">
        <v>222</v>
      </c>
      <c r="E223" s="0" t="n">
        <v>4.64</v>
      </c>
      <c r="F223" s="0" t="n">
        <v>0.572549483800613</v>
      </c>
      <c r="G223" s="0" t="n">
        <v>23</v>
      </c>
      <c r="H223" s="0" t="n">
        <v>0.358571206915751</v>
      </c>
      <c r="Q223" s="0" t="n">
        <v>0.931120690716364</v>
      </c>
      <c r="R223" s="0" t="n">
        <v>0.465560345358182</v>
      </c>
      <c r="V223" s="12"/>
      <c r="W223" s="0" t="n">
        <v>3</v>
      </c>
      <c r="X223" s="0" t="n">
        <v>36</v>
      </c>
      <c r="Y223" s="0" t="n">
        <v>0</v>
      </c>
      <c r="Z223" s="0" t="n">
        <v>51</v>
      </c>
      <c r="AA223" s="0" t="n">
        <f aca="false">IFERROR(X223+Y223+Z223,"")</f>
        <v>87</v>
      </c>
      <c r="AB223" s="0" t="n">
        <f aca="false">IFERROR(AA223/W223,"")</f>
        <v>29</v>
      </c>
      <c r="AC223" s="12"/>
      <c r="AH223" s="0" t="n">
        <f aca="false">IFERROR(AE223+AF223+AG223,"")</f>
        <v>0</v>
      </c>
      <c r="AI223" s="0" t="str">
        <f aca="false">IFERROR(AH223/AD223,"")</f>
        <v/>
      </c>
      <c r="AJ223" s="12"/>
      <c r="AO223" s="0" t="n">
        <f aca="false">IFERROR(AL223+AM223+AN223,"")</f>
        <v>0</v>
      </c>
      <c r="AP223" s="0" t="str">
        <f aca="false">IFERROR(AO223/AK223,"")</f>
        <v/>
      </c>
    </row>
    <row r="224" customFormat="false" ht="15" hidden="false" customHeight="false" outlineLevel="0" collapsed="false">
      <c r="A224" s="0" t="s">
        <v>951</v>
      </c>
      <c r="B224" s="0" t="s">
        <v>27</v>
      </c>
      <c r="C224" s="0" t="n">
        <v>73</v>
      </c>
      <c r="D224" s="0" t="n">
        <v>218</v>
      </c>
      <c r="E224" s="0" t="n">
        <v>4.76</v>
      </c>
      <c r="F224" s="0" t="n">
        <v>0.171410578443873</v>
      </c>
      <c r="Q224" s="0" t="n">
        <v>0.171410578443873</v>
      </c>
      <c r="R224" s="0" t="n">
        <v>0.171410578443873</v>
      </c>
      <c r="V224" s="12"/>
      <c r="AA224" s="0" t="n">
        <f aca="false">IFERROR(X224+Y224+Z224,"")</f>
        <v>0</v>
      </c>
      <c r="AB224" s="0" t="str">
        <f aca="false">IFERROR(AA224/W224,"")</f>
        <v/>
      </c>
      <c r="AC224" s="12"/>
      <c r="AH224" s="0" t="n">
        <f aca="false">IFERROR(AE224+AF224+AG224,"")</f>
        <v>0</v>
      </c>
      <c r="AI224" s="0" t="str">
        <f aca="false">IFERROR(AH224/AD224,"")</f>
        <v/>
      </c>
      <c r="AJ224" s="12"/>
      <c r="AO224" s="0" t="n">
        <f aca="false">IFERROR(AL224+AM224+AN224,"")</f>
        <v>0</v>
      </c>
      <c r="AP224" s="0" t="str">
        <f aca="false">IFERROR(AO224/AK224,"")</f>
        <v/>
      </c>
    </row>
    <row r="225" customFormat="false" ht="15" hidden="false" customHeight="false" outlineLevel="0" collapsed="false">
      <c r="A225" s="0" t="s">
        <v>954</v>
      </c>
      <c r="B225" s="0" t="s">
        <v>27</v>
      </c>
      <c r="C225" s="0" t="n">
        <v>71</v>
      </c>
      <c r="D225" s="0" t="n">
        <v>223</v>
      </c>
      <c r="E225" s="0" t="n">
        <v>4.6</v>
      </c>
      <c r="F225" s="0" t="n">
        <v>0.706262452252859</v>
      </c>
      <c r="G225" s="0" t="n">
        <v>25</v>
      </c>
      <c r="H225" s="0" t="n">
        <v>0.685740047441732</v>
      </c>
      <c r="I225" s="0" t="n">
        <v>41</v>
      </c>
      <c r="J225" s="0" t="n">
        <v>1.75590947837905</v>
      </c>
      <c r="K225" s="0" t="n">
        <v>121</v>
      </c>
      <c r="L225" s="0" t="n">
        <v>0.618285713408343</v>
      </c>
      <c r="M225" s="0" t="n">
        <v>4.14</v>
      </c>
      <c r="N225" s="0" t="n">
        <v>0.892125794326633</v>
      </c>
      <c r="O225" s="0" t="n">
        <v>7.08</v>
      </c>
      <c r="P225" s="0" t="n">
        <v>0.490461534439687</v>
      </c>
      <c r="Q225" s="0" t="n">
        <v>5.1487850202483</v>
      </c>
      <c r="R225" s="0" t="n">
        <v>0.85813083670805</v>
      </c>
      <c r="V225" s="12"/>
      <c r="W225" s="0" t="n">
        <v>6</v>
      </c>
      <c r="X225" s="0" t="n">
        <v>46</v>
      </c>
      <c r="Y225" s="0" t="n">
        <v>0</v>
      </c>
      <c r="Z225" s="0" t="n">
        <v>37</v>
      </c>
      <c r="AA225" s="0" t="n">
        <f aca="false">IFERROR(X225+Y225+Z225,"")</f>
        <v>83</v>
      </c>
      <c r="AB225" s="0" t="n">
        <f aca="false">IFERROR(AA225/W225,"")</f>
        <v>13.8333333333333</v>
      </c>
      <c r="AC225" s="12"/>
      <c r="AD225" s="0" t="n">
        <v>14</v>
      </c>
      <c r="AE225" s="0" t="n">
        <v>293</v>
      </c>
      <c r="AF225" s="0" t="n">
        <v>0</v>
      </c>
      <c r="AG225" s="0" t="n">
        <v>126</v>
      </c>
      <c r="AH225" s="0" t="n">
        <f aca="false">IFERROR(AE225+AF225+AG225,"")</f>
        <v>419</v>
      </c>
      <c r="AI225" s="0" t="n">
        <f aca="false">IFERROR(AH225/AD225,"")</f>
        <v>29.9285714285714</v>
      </c>
      <c r="AJ225" s="12"/>
      <c r="AK225" s="0" t="n">
        <v>8</v>
      </c>
      <c r="AL225" s="0" t="n">
        <v>65</v>
      </c>
      <c r="AM225" s="0" t="n">
        <v>0</v>
      </c>
      <c r="AN225" s="0" t="n">
        <v>155</v>
      </c>
      <c r="AO225" s="0" t="n">
        <f aca="false">IFERROR(AL225+AM225+AN225,"")</f>
        <v>220</v>
      </c>
      <c r="AP225" s="0" t="n">
        <f aca="false">IFERROR(AO225/AK225,"")</f>
        <v>27.5</v>
      </c>
    </row>
    <row r="226" customFormat="false" ht="15" hidden="false" customHeight="false" outlineLevel="0" collapsed="false">
      <c r="A226" s="0" t="s">
        <v>956</v>
      </c>
      <c r="B226" s="0" t="s">
        <v>27</v>
      </c>
      <c r="C226" s="0" t="n">
        <v>73</v>
      </c>
      <c r="D226" s="0" t="n">
        <v>233</v>
      </c>
      <c r="E226" s="0" t="n">
        <v>4.64</v>
      </c>
      <c r="F226" s="0" t="n">
        <v>0.572549483800613</v>
      </c>
      <c r="Q226" s="0" t="n">
        <v>0.572549483800613</v>
      </c>
      <c r="R226" s="0" t="n">
        <v>0.572549483800613</v>
      </c>
      <c r="V226" s="12"/>
      <c r="AA226" s="0" t="n">
        <f aca="false">IFERROR(X226+Y226+Z226,"")</f>
        <v>0</v>
      </c>
      <c r="AB226" s="0" t="str">
        <f aca="false">IFERROR(AA226/W226,"")</f>
        <v/>
      </c>
      <c r="AC226" s="12"/>
      <c r="AH226" s="0" t="n">
        <f aca="false">IFERROR(AE226+AF226+AG226,"")</f>
        <v>0</v>
      </c>
      <c r="AI226" s="0" t="str">
        <f aca="false">IFERROR(AH226/AD226,"")</f>
        <v/>
      </c>
      <c r="AJ226" s="12"/>
      <c r="AO226" s="0" t="n">
        <f aca="false">IFERROR(AL226+AM226+AN226,"")</f>
        <v>0</v>
      </c>
      <c r="AP226" s="0" t="str">
        <f aca="false">IFERROR(AO226/AK226,"")</f>
        <v/>
      </c>
    </row>
    <row r="227" customFormat="false" ht="15" hidden="false" customHeight="false" outlineLevel="0" collapsed="false">
      <c r="A227" s="0" t="s">
        <v>36</v>
      </c>
      <c r="B227" s="0" t="s">
        <v>37</v>
      </c>
      <c r="C227" s="0" t="n">
        <v>72.5</v>
      </c>
      <c r="D227" s="0" t="n">
        <v>218</v>
      </c>
      <c r="E227" s="0" t="n">
        <v>4.56</v>
      </c>
      <c r="F227" s="0" t="n">
        <v>0.839975420705105</v>
      </c>
      <c r="I227" s="0" t="n">
        <v>35.5</v>
      </c>
      <c r="J227" s="0" t="n">
        <v>0.450910510019217</v>
      </c>
      <c r="K227" s="0" t="n">
        <v>122</v>
      </c>
      <c r="L227" s="0" t="n">
        <v>0.723534616558629</v>
      </c>
      <c r="M227" s="0" t="n">
        <v>4.03</v>
      </c>
      <c r="N227" s="0" t="n">
        <v>1.32460516085948</v>
      </c>
      <c r="O227" s="0" t="n">
        <v>7.09</v>
      </c>
      <c r="P227" s="0" t="n">
        <v>0.465162624478906</v>
      </c>
      <c r="Q227" s="0" t="n">
        <v>3.80418833262133</v>
      </c>
      <c r="R227" s="0" t="n">
        <v>0.760837666524267</v>
      </c>
      <c r="S227" s="0" t="n">
        <v>5</v>
      </c>
      <c r="T227" s="0" t="n">
        <v>142</v>
      </c>
      <c r="U227" s="0" t="n">
        <v>138</v>
      </c>
      <c r="V227" s="12"/>
      <c r="W227" s="0" t="n">
        <v>16</v>
      </c>
      <c r="X227" s="0" t="n">
        <v>0</v>
      </c>
      <c r="Y227" s="0" t="n">
        <v>1029</v>
      </c>
      <c r="Z227" s="0" t="n">
        <v>167</v>
      </c>
      <c r="AA227" s="0" t="n">
        <f aca="false">IFERROR(X227+Y227+Z227,"")</f>
        <v>1196</v>
      </c>
      <c r="AB227" s="0" t="n">
        <f aca="false">IFERROR(AA227/W227,"")</f>
        <v>74.75</v>
      </c>
      <c r="AC227" s="12"/>
      <c r="AD227" s="0" t="n">
        <v>15</v>
      </c>
      <c r="AE227" s="0" t="n">
        <v>0</v>
      </c>
      <c r="AF227" s="0" t="n">
        <v>939</v>
      </c>
      <c r="AG227" s="0" t="n">
        <v>117</v>
      </c>
      <c r="AH227" s="0" t="n">
        <f aca="false">IFERROR(AE227+AF227+AG227,"")</f>
        <v>1056</v>
      </c>
      <c r="AI227" s="0" t="n">
        <f aca="false">IFERROR(AH227/AD227,"")</f>
        <v>70.4</v>
      </c>
      <c r="AJ227" s="12"/>
      <c r="AK227" s="0" t="n">
        <v>13</v>
      </c>
      <c r="AL227" s="0" t="n">
        <v>0</v>
      </c>
      <c r="AM227" s="0" t="n">
        <v>670</v>
      </c>
      <c r="AN227" s="0" t="n">
        <v>147</v>
      </c>
      <c r="AO227" s="0" t="n">
        <f aca="false">IFERROR(AL227+AM227+AN227,"")</f>
        <v>817</v>
      </c>
      <c r="AP227" s="0" t="n">
        <f aca="false">IFERROR(AO227/AK227,"")</f>
        <v>62.8461538461538</v>
      </c>
    </row>
    <row r="228" customFormat="false" ht="15" hidden="false" customHeight="false" outlineLevel="0" collapsed="false">
      <c r="A228" s="0" t="s">
        <v>157</v>
      </c>
      <c r="B228" s="0" t="s">
        <v>37</v>
      </c>
      <c r="C228" s="0" t="n">
        <v>74</v>
      </c>
      <c r="D228" s="0" t="n">
        <v>195</v>
      </c>
      <c r="E228" s="0" t="n">
        <v>4.59</v>
      </c>
      <c r="F228" s="0" t="n">
        <v>0.73969069436592</v>
      </c>
      <c r="Q228" s="0" t="n">
        <v>0.73969069436592</v>
      </c>
      <c r="R228" s="0" t="n">
        <v>0.73969069436592</v>
      </c>
      <c r="V228" s="12"/>
      <c r="AA228" s="0" t="n">
        <f aca="false">IFERROR(X228+Y228+Z228,"")</f>
        <v>0</v>
      </c>
      <c r="AB228" s="0" t="str">
        <f aca="false">IFERROR(AA228/W228,"")</f>
        <v/>
      </c>
      <c r="AC228" s="12"/>
      <c r="AH228" s="0" t="n">
        <f aca="false">IFERROR(AE228+AF228+AG228,"")</f>
        <v>0</v>
      </c>
      <c r="AI228" s="0" t="str">
        <f aca="false">IFERROR(AH228/AD228,"")</f>
        <v/>
      </c>
      <c r="AJ228" s="12"/>
      <c r="AO228" s="0" t="n">
        <f aca="false">IFERROR(AL228+AM228+AN228,"")</f>
        <v>0</v>
      </c>
      <c r="AP228" s="0" t="str">
        <f aca="false">IFERROR(AO228/AK228,"")</f>
        <v/>
      </c>
    </row>
    <row r="229" customFormat="false" ht="15" hidden="false" customHeight="false" outlineLevel="0" collapsed="false">
      <c r="A229" s="0" t="s">
        <v>218</v>
      </c>
      <c r="B229" s="0" t="s">
        <v>37</v>
      </c>
      <c r="C229" s="0" t="n">
        <v>71</v>
      </c>
      <c r="D229" s="0" t="n">
        <v>196</v>
      </c>
      <c r="E229" s="0" t="n">
        <v>4.53</v>
      </c>
      <c r="F229" s="0" t="n">
        <v>0.940260147044288</v>
      </c>
      <c r="Q229" s="0" t="n">
        <v>0.940260147044288</v>
      </c>
      <c r="R229" s="0" t="n">
        <v>0.940260147044288</v>
      </c>
      <c r="V229" s="12"/>
      <c r="AA229" s="0" t="n">
        <f aca="false">IFERROR(X229+Y229+Z229,"")</f>
        <v>0</v>
      </c>
      <c r="AB229" s="0" t="str">
        <f aca="false">IFERROR(AA229/W229,"")</f>
        <v/>
      </c>
      <c r="AC229" s="12"/>
      <c r="AH229" s="0" t="n">
        <f aca="false">IFERROR(AE229+AF229+AG229,"")</f>
        <v>0</v>
      </c>
      <c r="AI229" s="0" t="str">
        <f aca="false">IFERROR(AH229/AD229,"")</f>
        <v/>
      </c>
      <c r="AJ229" s="12"/>
      <c r="AO229" s="0" t="n">
        <f aca="false">IFERROR(AL229+AM229+AN229,"")</f>
        <v>0</v>
      </c>
      <c r="AP229" s="0" t="str">
        <f aca="false">IFERROR(AO229/AK229,"")</f>
        <v/>
      </c>
    </row>
    <row r="230" customFormat="false" ht="15" hidden="false" customHeight="false" outlineLevel="0" collapsed="false">
      <c r="A230" s="0" t="s">
        <v>224</v>
      </c>
      <c r="B230" s="0" t="s">
        <v>37</v>
      </c>
      <c r="C230" s="0" t="n">
        <v>71</v>
      </c>
      <c r="D230" s="0" t="n">
        <v>205</v>
      </c>
      <c r="E230" s="0" t="n">
        <v>4.47</v>
      </c>
      <c r="F230" s="0" t="n">
        <v>1.14082959972266</v>
      </c>
      <c r="Q230" s="0" t="n">
        <v>1.14082959972266</v>
      </c>
      <c r="R230" s="0" t="n">
        <v>1.14082959972266</v>
      </c>
      <c r="S230" s="0" t="n">
        <v>5</v>
      </c>
      <c r="T230" s="0" t="n">
        <v>150</v>
      </c>
      <c r="U230" s="0" t="n">
        <v>145</v>
      </c>
      <c r="V230" s="12"/>
      <c r="AA230" s="0" t="n">
        <f aca="false">IFERROR(X230+Y230+Z230,"")</f>
        <v>0</v>
      </c>
      <c r="AB230" s="0" t="str">
        <f aca="false">IFERROR(AA230/W230,"")</f>
        <v/>
      </c>
      <c r="AC230" s="12"/>
      <c r="AH230" s="0" t="n">
        <f aca="false">IFERROR(AE230+AF230+AG230,"")</f>
        <v>0</v>
      </c>
      <c r="AI230" s="0" t="str">
        <f aca="false">IFERROR(AH230/AD230,"")</f>
        <v/>
      </c>
      <c r="AJ230" s="12"/>
      <c r="AO230" s="0" t="n">
        <f aca="false">IFERROR(AL230+AM230+AN230,"")</f>
        <v>0</v>
      </c>
      <c r="AP230" s="0" t="str">
        <f aca="false">IFERROR(AO230/AK230,"")</f>
        <v/>
      </c>
    </row>
    <row r="231" customFormat="false" ht="15" hidden="false" customHeight="false" outlineLevel="0" collapsed="false">
      <c r="A231" s="0" t="s">
        <v>242</v>
      </c>
      <c r="B231" s="0" t="s">
        <v>37</v>
      </c>
      <c r="C231" s="0" t="n">
        <v>72.25</v>
      </c>
      <c r="D231" s="0" t="n">
        <v>195</v>
      </c>
      <c r="E231" s="0" t="n">
        <v>4.81</v>
      </c>
      <c r="F231" s="0" t="n">
        <v>0.00426936787856597</v>
      </c>
      <c r="I231" s="0" t="n">
        <v>32</v>
      </c>
      <c r="J231" s="0" t="n">
        <v>-0.379543378937039</v>
      </c>
      <c r="K231" s="0" t="n">
        <v>110</v>
      </c>
      <c r="L231" s="0" t="n">
        <v>-0.539452221244796</v>
      </c>
      <c r="M231" s="0" t="n">
        <v>4.2</v>
      </c>
      <c r="N231" s="0" t="n">
        <v>0.656227958035988</v>
      </c>
      <c r="O231" s="0" t="n">
        <v>7.12</v>
      </c>
      <c r="P231" s="0" t="n">
        <v>0.389265894596561</v>
      </c>
      <c r="Q231" s="0" t="n">
        <v>0.13076762032928</v>
      </c>
      <c r="R231" s="0" t="n">
        <v>0.026153524065856</v>
      </c>
      <c r="V231" s="12"/>
      <c r="AA231" s="0" t="n">
        <f aca="false">IFERROR(X231+Y231+Z231,"")</f>
        <v>0</v>
      </c>
      <c r="AB231" s="0" t="str">
        <f aca="false">IFERROR(AA231/W231,"")</f>
        <v/>
      </c>
      <c r="AC231" s="12"/>
      <c r="AH231" s="0" t="n">
        <f aca="false">IFERROR(AE231+AF231+AG231,"")</f>
        <v>0</v>
      </c>
      <c r="AI231" s="0" t="str">
        <f aca="false">IFERROR(AH231/AD231,"")</f>
        <v/>
      </c>
      <c r="AJ231" s="12"/>
      <c r="AO231" s="0" t="n">
        <f aca="false">IFERROR(AL231+AM231+AN231,"")</f>
        <v>0</v>
      </c>
      <c r="AP231" s="0" t="str">
        <f aca="false">IFERROR(AO231/AK231,"")</f>
        <v/>
      </c>
    </row>
    <row r="232" customFormat="false" ht="15" hidden="false" customHeight="false" outlineLevel="0" collapsed="false">
      <c r="A232" s="0" t="s">
        <v>257</v>
      </c>
      <c r="B232" s="0" t="s">
        <v>37</v>
      </c>
      <c r="C232" s="0" t="n">
        <v>74</v>
      </c>
      <c r="D232" s="0" t="n">
        <v>208</v>
      </c>
      <c r="E232" s="0" t="n">
        <v>4.6</v>
      </c>
      <c r="F232" s="0" t="n">
        <v>0.706262452252859</v>
      </c>
      <c r="G232" s="0" t="n">
        <v>11</v>
      </c>
      <c r="H232" s="0" t="n">
        <v>-1.60444183624013</v>
      </c>
      <c r="I232" s="0" t="n">
        <v>35</v>
      </c>
      <c r="J232" s="0" t="n">
        <v>0.332274240168323</v>
      </c>
      <c r="K232" s="0" t="n">
        <v>125</v>
      </c>
      <c r="L232" s="0" t="n">
        <v>1.03928132600949</v>
      </c>
      <c r="M232" s="0" t="n">
        <v>4.23</v>
      </c>
      <c r="N232" s="0" t="n">
        <v>0.538279039890665</v>
      </c>
      <c r="O232" s="0" t="n">
        <v>7.12</v>
      </c>
      <c r="P232" s="0" t="n">
        <v>0.389265894596561</v>
      </c>
      <c r="Q232" s="0" t="n">
        <v>1.40092111667776</v>
      </c>
      <c r="R232" s="0" t="n">
        <v>0.233486852779627</v>
      </c>
      <c r="V232" s="12"/>
      <c r="AA232" s="0" t="n">
        <f aca="false">IFERROR(X232+Y232+Z232,"")</f>
        <v>0</v>
      </c>
      <c r="AB232" s="0" t="str">
        <f aca="false">IFERROR(AA232/W232,"")</f>
        <v/>
      </c>
      <c r="AC232" s="12"/>
      <c r="AH232" s="0" t="n">
        <f aca="false">IFERROR(AE232+AF232+AG232,"")</f>
        <v>0</v>
      </c>
      <c r="AI232" s="0" t="str">
        <f aca="false">IFERROR(AH232/AD232,"")</f>
        <v/>
      </c>
      <c r="AJ232" s="12"/>
      <c r="AO232" s="0" t="n">
        <f aca="false">IFERROR(AL232+AM232+AN232,"")</f>
        <v>0</v>
      </c>
      <c r="AP232" s="0" t="str">
        <f aca="false">IFERROR(AO232/AK232,"")</f>
        <v/>
      </c>
    </row>
    <row r="233" customFormat="false" ht="15" hidden="false" customHeight="false" outlineLevel="0" collapsed="false">
      <c r="A233" s="0" t="s">
        <v>292</v>
      </c>
      <c r="B233" s="0" t="s">
        <v>37</v>
      </c>
      <c r="C233" s="0" t="n">
        <v>70.88</v>
      </c>
      <c r="D233" s="0" t="n">
        <v>196</v>
      </c>
      <c r="E233" s="0" t="n">
        <v>4.46</v>
      </c>
      <c r="F233" s="0" t="n">
        <v>1.17425784183572</v>
      </c>
      <c r="G233" s="0" t="n">
        <v>14</v>
      </c>
      <c r="H233" s="0" t="n">
        <v>-1.11368857545116</v>
      </c>
      <c r="I233" s="0" t="n">
        <v>38</v>
      </c>
      <c r="J233" s="0" t="n">
        <v>1.04409185927369</v>
      </c>
      <c r="K233" s="0" t="n">
        <v>120</v>
      </c>
      <c r="L233" s="0" t="n">
        <v>0.513036810258058</v>
      </c>
      <c r="M233" s="0" t="n">
        <v>4.07</v>
      </c>
      <c r="N233" s="0" t="n">
        <v>1.16733993666571</v>
      </c>
      <c r="O233" s="0" t="n">
        <v>6.83</v>
      </c>
      <c r="P233" s="0" t="n">
        <v>1.12293428345923</v>
      </c>
      <c r="Q233" s="0" t="n">
        <v>3.90797215604124</v>
      </c>
      <c r="R233" s="0" t="n">
        <v>0.65132869267354</v>
      </c>
      <c r="S233" s="0" t="n">
        <v>1</v>
      </c>
      <c r="T233" s="0" t="n">
        <v>30</v>
      </c>
      <c r="U233" s="0" t="n">
        <v>29</v>
      </c>
      <c r="V233" s="12"/>
      <c r="W233" s="0" t="n">
        <v>15</v>
      </c>
      <c r="X233" s="0" t="n">
        <v>0</v>
      </c>
      <c r="Y233" s="0" t="n">
        <v>752</v>
      </c>
      <c r="Z233" s="0" t="n">
        <v>115</v>
      </c>
      <c r="AA233" s="0" t="n">
        <f aca="false">IFERROR(X233+Y233+Z233,"")</f>
        <v>867</v>
      </c>
      <c r="AB233" s="0" t="n">
        <f aca="false">IFERROR(AA233/W233,"")</f>
        <v>57.8</v>
      </c>
      <c r="AC233" s="12"/>
      <c r="AD233" s="0" t="n">
        <v>10</v>
      </c>
      <c r="AE233" s="0" t="n">
        <v>0</v>
      </c>
      <c r="AF233" s="0" t="n">
        <v>496</v>
      </c>
      <c r="AG233" s="0" t="n">
        <v>40</v>
      </c>
      <c r="AH233" s="0" t="n">
        <f aca="false">IFERROR(AE233+AF233+AG233,"")</f>
        <v>536</v>
      </c>
      <c r="AI233" s="0" t="n">
        <f aca="false">IFERROR(AH233/AD233,"")</f>
        <v>53.6</v>
      </c>
      <c r="AJ233" s="12"/>
      <c r="AK233" s="0" t="n">
        <v>14</v>
      </c>
      <c r="AL233" s="0" t="n">
        <v>0</v>
      </c>
      <c r="AM233" s="0" t="n">
        <v>717</v>
      </c>
      <c r="AN233" s="0" t="n">
        <v>47</v>
      </c>
      <c r="AO233" s="0" t="n">
        <f aca="false">IFERROR(AL233+AM233+AN233,"")</f>
        <v>764</v>
      </c>
      <c r="AP233" s="0" t="n">
        <f aca="false">IFERROR(AO233/AK233,"")</f>
        <v>54.5714285714286</v>
      </c>
    </row>
    <row r="234" customFormat="false" ht="15" hidden="false" customHeight="false" outlineLevel="0" collapsed="false">
      <c r="A234" s="0" t="s">
        <v>337</v>
      </c>
      <c r="B234" s="0" t="s">
        <v>37</v>
      </c>
      <c r="C234" s="0" t="n">
        <v>73.5</v>
      </c>
      <c r="D234" s="0" t="n">
        <v>203</v>
      </c>
      <c r="E234" s="0" t="n">
        <v>4.58</v>
      </c>
      <c r="F234" s="0" t="n">
        <v>0.773118936478981</v>
      </c>
      <c r="G234" s="0" t="n">
        <v>16</v>
      </c>
      <c r="H234" s="0" t="n">
        <v>-0.786519734925182</v>
      </c>
      <c r="I234" s="0" t="n">
        <v>33.5</v>
      </c>
      <c r="J234" s="0" t="n">
        <v>-0.0236345693843577</v>
      </c>
      <c r="K234" s="0" t="n">
        <v>114</v>
      </c>
      <c r="L234" s="0" t="n">
        <v>-0.118456608643655</v>
      </c>
      <c r="M234" s="0" t="n">
        <v>4.18</v>
      </c>
      <c r="N234" s="0" t="n">
        <v>0.734860570132871</v>
      </c>
      <c r="O234" s="0" t="n">
        <v>7</v>
      </c>
      <c r="P234" s="0" t="n">
        <v>0.69285281412594</v>
      </c>
      <c r="Q234" s="0" t="n">
        <v>1.2722214077846</v>
      </c>
      <c r="R234" s="0" t="n">
        <v>0.212036901297433</v>
      </c>
      <c r="V234" s="12"/>
      <c r="W234" s="0" t="n">
        <v>4</v>
      </c>
      <c r="X234" s="0" t="n">
        <v>0</v>
      </c>
      <c r="Y234" s="0" t="n">
        <v>9</v>
      </c>
      <c r="Z234" s="0" t="n">
        <v>53</v>
      </c>
      <c r="AA234" s="0" t="n">
        <f aca="false">IFERROR(X234+Y234+Z234,"")</f>
        <v>62</v>
      </c>
      <c r="AB234" s="0" t="n">
        <f aca="false">IFERROR(AA234/W234,"")</f>
        <v>15.5</v>
      </c>
      <c r="AC234" s="12"/>
      <c r="AD234" s="0" t="n">
        <v>1</v>
      </c>
      <c r="AE234" s="0" t="n">
        <v>0</v>
      </c>
      <c r="AF234" s="0" t="n">
        <v>3</v>
      </c>
      <c r="AG234" s="0" t="n">
        <v>13</v>
      </c>
      <c r="AH234" s="0" t="n">
        <f aca="false">IFERROR(AE234+AF234+AG234,"")</f>
        <v>16</v>
      </c>
      <c r="AI234" s="0" t="n">
        <f aca="false">IFERROR(AH234/AD234,"")</f>
        <v>16</v>
      </c>
      <c r="AJ234" s="12"/>
      <c r="AO234" s="0" t="n">
        <f aca="false">IFERROR(AL234+AM234+AN234,"")</f>
        <v>0</v>
      </c>
      <c r="AP234" s="0" t="str">
        <f aca="false">IFERROR(AO234/AK234,"")</f>
        <v/>
      </c>
    </row>
    <row r="235" customFormat="false" ht="15" hidden="false" customHeight="false" outlineLevel="0" collapsed="false">
      <c r="A235" s="0" t="s">
        <v>345</v>
      </c>
      <c r="B235" s="0" t="s">
        <v>37</v>
      </c>
      <c r="C235" s="0" t="n">
        <v>74</v>
      </c>
      <c r="D235" s="0" t="n">
        <v>194</v>
      </c>
      <c r="E235" s="0" t="n">
        <v>4.56</v>
      </c>
      <c r="F235" s="0" t="n">
        <v>0.839975420705105</v>
      </c>
      <c r="Q235" s="0" t="n">
        <v>0.839975420705105</v>
      </c>
      <c r="R235" s="0" t="n">
        <v>0.839975420705105</v>
      </c>
      <c r="V235" s="12"/>
      <c r="AA235" s="0" t="n">
        <f aca="false">IFERROR(X235+Y235+Z235,"")</f>
        <v>0</v>
      </c>
      <c r="AB235" s="0" t="str">
        <f aca="false">IFERROR(AA235/W235,"")</f>
        <v/>
      </c>
      <c r="AC235" s="12"/>
      <c r="AH235" s="0" t="n">
        <f aca="false">IFERROR(AE235+AF235+AG235,"")</f>
        <v>0</v>
      </c>
      <c r="AI235" s="0" t="str">
        <f aca="false">IFERROR(AH235/AD235,"")</f>
        <v/>
      </c>
      <c r="AJ235" s="12"/>
      <c r="AO235" s="0" t="n">
        <f aca="false">IFERROR(AL235+AM235+AN235,"")</f>
        <v>0</v>
      </c>
      <c r="AP235" s="0" t="str">
        <f aca="false">IFERROR(AO235/AK235,"")</f>
        <v/>
      </c>
    </row>
    <row r="236" customFormat="false" ht="15" hidden="false" customHeight="false" outlineLevel="0" collapsed="false">
      <c r="A236" s="0" t="s">
        <v>362</v>
      </c>
      <c r="B236" s="0" t="s">
        <v>37</v>
      </c>
      <c r="C236" s="0" t="n">
        <v>70</v>
      </c>
      <c r="D236" s="0" t="n">
        <v>200</v>
      </c>
      <c r="E236" s="0" t="n">
        <v>4.52</v>
      </c>
      <c r="F236" s="0" t="n">
        <v>0.973688389157352</v>
      </c>
      <c r="Q236" s="0" t="n">
        <v>0.973688389157352</v>
      </c>
      <c r="R236" s="0" t="n">
        <v>0.973688389157352</v>
      </c>
      <c r="S236" s="0" t="n">
        <v>6</v>
      </c>
      <c r="T236" s="0" t="n">
        <v>197</v>
      </c>
      <c r="U236" s="0" t="n">
        <v>191</v>
      </c>
      <c r="V236" s="12"/>
      <c r="W236" s="0" t="n">
        <v>16</v>
      </c>
      <c r="X236" s="0" t="n">
        <v>0</v>
      </c>
      <c r="Y236" s="0" t="n">
        <v>13</v>
      </c>
      <c r="Z236" s="0" t="n">
        <v>186</v>
      </c>
      <c r="AA236" s="0" t="n">
        <f aca="false">IFERROR(X236+Y236+Z236,"")</f>
        <v>199</v>
      </c>
      <c r="AB236" s="0" t="n">
        <f aca="false">IFERROR(AA236/W236,"")</f>
        <v>12.4375</v>
      </c>
      <c r="AC236" s="12"/>
      <c r="AD236" s="0" t="n">
        <v>12</v>
      </c>
      <c r="AE236" s="0" t="n">
        <v>0</v>
      </c>
      <c r="AF236" s="0" t="n">
        <v>102</v>
      </c>
      <c r="AG236" s="0" t="n">
        <v>211</v>
      </c>
      <c r="AH236" s="0" t="n">
        <f aca="false">IFERROR(AE236+AF236+AG236,"")</f>
        <v>313</v>
      </c>
      <c r="AI236" s="0" t="n">
        <f aca="false">IFERROR(AH236/AD236,"")</f>
        <v>26.0833333333333</v>
      </c>
      <c r="AJ236" s="12"/>
      <c r="AK236" s="0" t="n">
        <v>10</v>
      </c>
      <c r="AL236" s="0" t="n">
        <v>0</v>
      </c>
      <c r="AM236" s="0" t="n">
        <v>3</v>
      </c>
      <c r="AN236" s="0" t="n">
        <v>177</v>
      </c>
      <c r="AO236" s="0" t="n">
        <f aca="false">IFERROR(AL236+AM236+AN236,"")</f>
        <v>180</v>
      </c>
      <c r="AP236" s="0" t="n">
        <f aca="false">IFERROR(AO236/AK236,"")</f>
        <v>18</v>
      </c>
    </row>
    <row r="237" customFormat="false" ht="15" hidden="false" customHeight="false" outlineLevel="0" collapsed="false">
      <c r="A237" s="0" t="s">
        <v>368</v>
      </c>
      <c r="B237" s="0" t="s">
        <v>37</v>
      </c>
      <c r="C237" s="0" t="n">
        <v>71.75</v>
      </c>
      <c r="D237" s="0" t="n">
        <v>207</v>
      </c>
      <c r="E237" s="0" t="n">
        <v>4.56</v>
      </c>
      <c r="F237" s="0" t="n">
        <v>0.839975420705105</v>
      </c>
      <c r="G237" s="0" t="n">
        <v>15</v>
      </c>
      <c r="H237" s="0" t="n">
        <v>-0.950104155188172</v>
      </c>
      <c r="Q237" s="0" t="n">
        <v>-0.110128734483067</v>
      </c>
      <c r="R237" s="0" t="n">
        <v>-0.0550643672415335</v>
      </c>
      <c r="V237" s="12"/>
      <c r="AA237" s="0" t="n">
        <f aca="false">IFERROR(X237+Y237+Z237,"")</f>
        <v>0</v>
      </c>
      <c r="AB237" s="0" t="str">
        <f aca="false">IFERROR(AA237/W237,"")</f>
        <v/>
      </c>
      <c r="AC237" s="12"/>
      <c r="AH237" s="0" t="n">
        <f aca="false">IFERROR(AE237+AF237+AG237,"")</f>
        <v>0</v>
      </c>
      <c r="AI237" s="0" t="str">
        <f aca="false">IFERROR(AH237/AD237,"")</f>
        <v/>
      </c>
      <c r="AJ237" s="12"/>
      <c r="AO237" s="0" t="n">
        <f aca="false">IFERROR(AL237+AM237+AN237,"")</f>
        <v>0</v>
      </c>
      <c r="AP237" s="0" t="str">
        <f aca="false">IFERROR(AO237/AK237,"")</f>
        <v/>
      </c>
    </row>
    <row r="238" customFormat="false" ht="15" hidden="false" customHeight="false" outlineLevel="0" collapsed="false">
      <c r="A238" s="0" t="s">
        <v>396</v>
      </c>
      <c r="B238" s="0" t="s">
        <v>37</v>
      </c>
      <c r="C238" s="0" t="n">
        <v>74.88</v>
      </c>
      <c r="D238" s="0" t="n">
        <v>208</v>
      </c>
      <c r="E238" s="0" t="n">
        <v>4.63</v>
      </c>
      <c r="F238" s="0" t="n">
        <v>0.605977725913674</v>
      </c>
      <c r="I238" s="0" t="n">
        <v>31</v>
      </c>
      <c r="J238" s="0" t="n">
        <v>-0.616815918638826</v>
      </c>
      <c r="K238" s="0" t="n">
        <v>117</v>
      </c>
      <c r="L238" s="0" t="n">
        <v>0.197290100807202</v>
      </c>
      <c r="M238" s="0" t="n">
        <v>4.26</v>
      </c>
      <c r="N238" s="0" t="n">
        <v>0.420330121745346</v>
      </c>
      <c r="O238" s="0" t="n">
        <v>7.09</v>
      </c>
      <c r="P238" s="0" t="n">
        <v>0.465162624478906</v>
      </c>
      <c r="Q238" s="0" t="n">
        <v>1.0719446543063</v>
      </c>
      <c r="R238" s="0" t="n">
        <v>0.21438893086126</v>
      </c>
      <c r="V238" s="12"/>
      <c r="AA238" s="0" t="n">
        <f aca="false">IFERROR(X238+Y238+Z238,"")</f>
        <v>0</v>
      </c>
      <c r="AB238" s="0" t="str">
        <f aca="false">IFERROR(AA238/W238,"")</f>
        <v/>
      </c>
      <c r="AC238" s="12"/>
      <c r="AH238" s="0" t="n">
        <f aca="false">IFERROR(AE238+AF238+AG238,"")</f>
        <v>0</v>
      </c>
      <c r="AI238" s="0" t="str">
        <f aca="false">IFERROR(AH238/AD238,"")</f>
        <v/>
      </c>
      <c r="AJ238" s="12"/>
      <c r="AO238" s="0" t="n">
        <f aca="false">IFERROR(AL238+AM238+AN238,"")</f>
        <v>0</v>
      </c>
      <c r="AP238" s="0" t="str">
        <f aca="false">IFERROR(AO238/AK238,"")</f>
        <v/>
      </c>
    </row>
    <row r="239" customFormat="false" ht="15" hidden="false" customHeight="false" outlineLevel="0" collapsed="false">
      <c r="A239" s="0" t="s">
        <v>424</v>
      </c>
      <c r="B239" s="0" t="s">
        <v>37</v>
      </c>
      <c r="C239" s="0" t="n">
        <v>73</v>
      </c>
      <c r="D239" s="0" t="n">
        <v>202</v>
      </c>
      <c r="E239" s="0" t="n">
        <v>4.49</v>
      </c>
      <c r="F239" s="0" t="n">
        <v>1.07397311549653</v>
      </c>
      <c r="Q239" s="0" t="n">
        <v>1.07397311549653</v>
      </c>
      <c r="R239" s="0" t="n">
        <v>1.07397311549653</v>
      </c>
      <c r="V239" s="12"/>
      <c r="AA239" s="0" t="n">
        <f aca="false">IFERROR(X239+Y239+Z239,"")</f>
        <v>0</v>
      </c>
      <c r="AB239" s="0" t="str">
        <f aca="false">IFERROR(AA239/W239,"")</f>
        <v/>
      </c>
      <c r="AC239" s="12"/>
      <c r="AH239" s="0" t="n">
        <f aca="false">IFERROR(AE239+AF239+AG239,"")</f>
        <v>0</v>
      </c>
      <c r="AI239" s="0" t="str">
        <f aca="false">IFERROR(AH239/AD239,"")</f>
        <v/>
      </c>
      <c r="AJ239" s="12"/>
      <c r="AO239" s="0" t="n">
        <f aca="false">IFERROR(AL239+AM239+AN239,"")</f>
        <v>0</v>
      </c>
      <c r="AP239" s="0" t="str">
        <f aca="false">IFERROR(AO239/AK239,"")</f>
        <v/>
      </c>
    </row>
    <row r="240" customFormat="false" ht="15" hidden="false" customHeight="false" outlineLevel="0" collapsed="false">
      <c r="A240" s="0" t="s">
        <v>441</v>
      </c>
      <c r="B240" s="0" t="s">
        <v>37</v>
      </c>
      <c r="C240" s="0" t="n">
        <v>71.75</v>
      </c>
      <c r="D240" s="0" t="n">
        <v>218</v>
      </c>
      <c r="E240" s="0" t="n">
        <v>4.54</v>
      </c>
      <c r="F240" s="0" t="n">
        <v>0.906831904931227</v>
      </c>
      <c r="G240" s="0" t="n">
        <v>17</v>
      </c>
      <c r="H240" s="0" t="n">
        <v>-0.622935314662191</v>
      </c>
      <c r="Q240" s="0" t="n">
        <v>0.283896590269036</v>
      </c>
      <c r="R240" s="0" t="n">
        <v>0.141948295134518</v>
      </c>
      <c r="S240" s="0" t="n">
        <v>7</v>
      </c>
      <c r="T240" s="0" t="n">
        <v>239</v>
      </c>
      <c r="U240" s="0" t="n">
        <v>229</v>
      </c>
      <c r="V240" s="12"/>
      <c r="AA240" s="0" t="n">
        <f aca="false">IFERROR(X240+Y240+Z240,"")</f>
        <v>0</v>
      </c>
      <c r="AB240" s="0" t="str">
        <f aca="false">IFERROR(AA240/W240,"")</f>
        <v/>
      </c>
      <c r="AC240" s="12"/>
      <c r="AH240" s="0" t="n">
        <f aca="false">IFERROR(AE240+AF240+AG240,"")</f>
        <v>0</v>
      </c>
      <c r="AI240" s="0" t="str">
        <f aca="false">IFERROR(AH240/AD240,"")</f>
        <v/>
      </c>
      <c r="AJ240" s="12"/>
      <c r="AO240" s="0" t="n">
        <f aca="false">IFERROR(AL240+AM240+AN240,"")</f>
        <v>0</v>
      </c>
      <c r="AP240" s="0" t="str">
        <f aca="false">IFERROR(AO240/AK240,"")</f>
        <v/>
      </c>
    </row>
    <row r="241" customFormat="false" ht="15" hidden="false" customHeight="false" outlineLevel="0" collapsed="false">
      <c r="A241" s="0" t="s">
        <v>468</v>
      </c>
      <c r="B241" s="0" t="s">
        <v>37</v>
      </c>
      <c r="C241" s="0" t="n">
        <v>70</v>
      </c>
      <c r="D241" s="0" t="n">
        <v>184</v>
      </c>
      <c r="E241" s="0" t="n">
        <v>4.58</v>
      </c>
      <c r="F241" s="0" t="n">
        <v>0.773118936478981</v>
      </c>
      <c r="Q241" s="0" t="n">
        <v>0.773118936478981</v>
      </c>
      <c r="R241" s="0" t="n">
        <v>0.773118936478981</v>
      </c>
      <c r="V241" s="12"/>
      <c r="AA241" s="0" t="n">
        <f aca="false">IFERROR(X241+Y241+Z241,"")</f>
        <v>0</v>
      </c>
      <c r="AB241" s="0" t="str">
        <f aca="false">IFERROR(AA241/W241,"")</f>
        <v/>
      </c>
      <c r="AC241" s="12"/>
      <c r="AH241" s="0" t="n">
        <f aca="false">IFERROR(AE241+AF241+AG241,"")</f>
        <v>0</v>
      </c>
      <c r="AI241" s="0" t="str">
        <f aca="false">IFERROR(AH241/AD241,"")</f>
        <v/>
      </c>
      <c r="AJ241" s="12"/>
      <c r="AO241" s="0" t="n">
        <f aca="false">IFERROR(AL241+AM241+AN241,"")</f>
        <v>0</v>
      </c>
      <c r="AP241" s="0" t="str">
        <f aca="false">IFERROR(AO241/AK241,"")</f>
        <v/>
      </c>
    </row>
    <row r="242" customFormat="false" ht="15" hidden="false" customHeight="false" outlineLevel="0" collapsed="false">
      <c r="A242" s="0" t="s">
        <v>506</v>
      </c>
      <c r="B242" s="0" t="s">
        <v>37</v>
      </c>
      <c r="C242" s="0" t="n">
        <v>73</v>
      </c>
      <c r="D242" s="0" t="n">
        <v>190</v>
      </c>
      <c r="E242" s="0" t="n">
        <v>4.62</v>
      </c>
      <c r="F242" s="0" t="n">
        <v>0.639405968026734</v>
      </c>
      <c r="Q242" s="0" t="n">
        <v>0.639405968026734</v>
      </c>
      <c r="R242" s="0" t="n">
        <v>0.639405968026734</v>
      </c>
      <c r="V242" s="12"/>
      <c r="AA242" s="0" t="n">
        <f aca="false">IFERROR(X242+Y242+Z242,"")</f>
        <v>0</v>
      </c>
      <c r="AB242" s="0" t="str">
        <f aca="false">IFERROR(AA242/W242,"")</f>
        <v/>
      </c>
      <c r="AC242" s="12"/>
      <c r="AH242" s="0" t="n">
        <f aca="false">IFERROR(AE242+AF242+AG242,"")</f>
        <v>0</v>
      </c>
      <c r="AI242" s="0" t="str">
        <f aca="false">IFERROR(AH242/AD242,"")</f>
        <v/>
      </c>
      <c r="AJ242" s="12"/>
      <c r="AO242" s="0" t="n">
        <f aca="false">IFERROR(AL242+AM242+AN242,"")</f>
        <v>0</v>
      </c>
      <c r="AP242" s="0" t="str">
        <f aca="false">IFERROR(AO242/AK242,"")</f>
        <v/>
      </c>
    </row>
    <row r="243" customFormat="false" ht="15" hidden="false" customHeight="false" outlineLevel="0" collapsed="false">
      <c r="A243" s="0" t="s">
        <v>526</v>
      </c>
      <c r="B243" s="0" t="s">
        <v>37</v>
      </c>
      <c r="C243" s="0" t="n">
        <v>71</v>
      </c>
      <c r="D243" s="0" t="n">
        <v>197</v>
      </c>
      <c r="E243" s="0" t="n">
        <v>4.59</v>
      </c>
      <c r="F243" s="0" t="n">
        <v>0.73969069436592</v>
      </c>
      <c r="G243" s="0" t="n">
        <v>15</v>
      </c>
      <c r="H243" s="0" t="n">
        <v>-0.950104155188172</v>
      </c>
      <c r="I243" s="0" t="n">
        <v>37</v>
      </c>
      <c r="J243" s="0" t="n">
        <v>0.806819319571898</v>
      </c>
      <c r="K243" s="0" t="n">
        <v>128</v>
      </c>
      <c r="L243" s="0" t="n">
        <v>1.35502803546034</v>
      </c>
      <c r="M243" s="0" t="n">
        <v>4.11</v>
      </c>
      <c r="N243" s="0" t="n">
        <v>1.01007471247195</v>
      </c>
      <c r="O243" s="0" t="n">
        <v>6.95</v>
      </c>
      <c r="P243" s="0" t="n">
        <v>0.819347363929847</v>
      </c>
      <c r="Q243" s="0" t="n">
        <v>3.78085597061179</v>
      </c>
      <c r="R243" s="0" t="n">
        <v>0.630142661768631</v>
      </c>
      <c r="V243" s="12"/>
      <c r="AA243" s="0" t="n">
        <f aca="false">IFERROR(X243+Y243+Z243,"")</f>
        <v>0</v>
      </c>
      <c r="AB243" s="0" t="str">
        <f aca="false">IFERROR(AA243/W243,"")</f>
        <v/>
      </c>
      <c r="AC243" s="12"/>
      <c r="AD243" s="0" t="n">
        <v>2</v>
      </c>
      <c r="AE243" s="0" t="n">
        <v>0</v>
      </c>
      <c r="AF243" s="0" t="n">
        <v>0</v>
      </c>
      <c r="AG243" s="0" t="n">
        <v>13</v>
      </c>
      <c r="AH243" s="0" t="n">
        <f aca="false">IFERROR(AE243+AF243+AG243,"")</f>
        <v>13</v>
      </c>
      <c r="AI243" s="0" t="n">
        <f aca="false">IFERROR(AH243/AD243,"")</f>
        <v>6.5</v>
      </c>
      <c r="AJ243" s="12"/>
      <c r="AK243" s="0" t="n">
        <v>10</v>
      </c>
      <c r="AL243" s="0" t="n">
        <v>0</v>
      </c>
      <c r="AM243" s="0" t="n">
        <v>120</v>
      </c>
      <c r="AN243" s="0" t="n">
        <v>190</v>
      </c>
      <c r="AO243" s="0" t="n">
        <f aca="false">IFERROR(AL243+AM243+AN243,"")</f>
        <v>310</v>
      </c>
      <c r="AP243" s="0" t="n">
        <f aca="false">IFERROR(AO243/AK243,"")</f>
        <v>31</v>
      </c>
    </row>
    <row r="244" customFormat="false" ht="15" hidden="false" customHeight="false" outlineLevel="0" collapsed="false">
      <c r="A244" s="0" t="s">
        <v>552</v>
      </c>
      <c r="B244" s="0" t="s">
        <v>37</v>
      </c>
      <c r="C244" s="0" t="n">
        <v>71</v>
      </c>
      <c r="D244" s="0" t="n">
        <v>200</v>
      </c>
      <c r="E244" s="0" t="n">
        <v>4.53</v>
      </c>
      <c r="F244" s="0" t="n">
        <v>0.940260147044288</v>
      </c>
      <c r="Q244" s="0" t="n">
        <v>0.940260147044288</v>
      </c>
      <c r="R244" s="0" t="n">
        <v>0.940260147044288</v>
      </c>
      <c r="V244" s="12"/>
      <c r="AA244" s="0" t="n">
        <f aca="false">IFERROR(X244+Y244+Z244,"")</f>
        <v>0</v>
      </c>
      <c r="AB244" s="0" t="str">
        <f aca="false">IFERROR(AA244/W244,"")</f>
        <v/>
      </c>
      <c r="AC244" s="12"/>
      <c r="AH244" s="0" t="n">
        <f aca="false">IFERROR(AE244+AF244+AG244,"")</f>
        <v>0</v>
      </c>
      <c r="AI244" s="0" t="str">
        <f aca="false">IFERROR(AH244/AD244,"")</f>
        <v/>
      </c>
      <c r="AJ244" s="12"/>
      <c r="AO244" s="0" t="n">
        <f aca="false">IFERROR(AL244+AM244+AN244,"")</f>
        <v>0</v>
      </c>
      <c r="AP244" s="0" t="str">
        <f aca="false">IFERROR(AO244/AK244,"")</f>
        <v/>
      </c>
    </row>
    <row r="245" customFormat="false" ht="15" hidden="false" customHeight="false" outlineLevel="0" collapsed="false">
      <c r="A245" s="0" t="s">
        <v>567</v>
      </c>
      <c r="B245" s="0" t="s">
        <v>37</v>
      </c>
      <c r="C245" s="0" t="n">
        <v>70</v>
      </c>
      <c r="D245" s="0" t="n">
        <v>183</v>
      </c>
      <c r="E245" s="0" t="n">
        <v>4.54</v>
      </c>
      <c r="F245" s="0" t="n">
        <v>0.906831904931227</v>
      </c>
      <c r="Q245" s="0" t="n">
        <v>0.906831904931227</v>
      </c>
      <c r="R245" s="0" t="n">
        <v>0.906831904931227</v>
      </c>
      <c r="V245" s="12"/>
      <c r="AA245" s="0" t="n">
        <f aca="false">IFERROR(X245+Y245+Z245,"")</f>
        <v>0</v>
      </c>
      <c r="AB245" s="0" t="str">
        <f aca="false">IFERROR(AA245/W245,"")</f>
        <v/>
      </c>
      <c r="AC245" s="12"/>
      <c r="AH245" s="0" t="n">
        <f aca="false">IFERROR(AE245+AF245+AG245,"")</f>
        <v>0</v>
      </c>
      <c r="AI245" s="0" t="str">
        <f aca="false">IFERROR(AH245/AD245,"")</f>
        <v/>
      </c>
      <c r="AJ245" s="12"/>
      <c r="AO245" s="0" t="n">
        <f aca="false">IFERROR(AL245+AM245+AN245,"")</f>
        <v>0</v>
      </c>
      <c r="AP245" s="0" t="str">
        <f aca="false">IFERROR(AO245/AK245,"")</f>
        <v/>
      </c>
    </row>
    <row r="246" customFormat="false" ht="15" hidden="false" customHeight="false" outlineLevel="0" collapsed="false">
      <c r="A246" s="0" t="s">
        <v>574</v>
      </c>
      <c r="B246" s="0" t="s">
        <v>37</v>
      </c>
      <c r="C246" s="0" t="n">
        <v>74</v>
      </c>
      <c r="D246" s="0" t="n">
        <v>190</v>
      </c>
      <c r="E246" s="0" t="n">
        <v>4.56</v>
      </c>
      <c r="F246" s="0" t="n">
        <v>0.839975420705105</v>
      </c>
      <c r="Q246" s="0" t="n">
        <v>0.839975420705105</v>
      </c>
      <c r="R246" s="0" t="n">
        <v>0.839975420705105</v>
      </c>
      <c r="V246" s="12"/>
      <c r="AA246" s="0" t="n">
        <f aca="false">IFERROR(X246+Y246+Z246,"")</f>
        <v>0</v>
      </c>
      <c r="AB246" s="0" t="str">
        <f aca="false">IFERROR(AA246/W246,"")</f>
        <v/>
      </c>
      <c r="AC246" s="12"/>
      <c r="AH246" s="0" t="n">
        <f aca="false">IFERROR(AE246+AF246+AG246,"")</f>
        <v>0</v>
      </c>
      <c r="AI246" s="0" t="str">
        <f aca="false">IFERROR(AH246/AD246,"")</f>
        <v/>
      </c>
      <c r="AJ246" s="12"/>
      <c r="AO246" s="0" t="n">
        <f aca="false">IFERROR(AL246+AM246+AN246,"")</f>
        <v>0</v>
      </c>
      <c r="AP246" s="0" t="str">
        <f aca="false">IFERROR(AO246/AK246,"")</f>
        <v/>
      </c>
    </row>
    <row r="247" customFormat="false" ht="15" hidden="false" customHeight="false" outlineLevel="0" collapsed="false">
      <c r="A247" s="0" t="s">
        <v>617</v>
      </c>
      <c r="B247" s="0" t="s">
        <v>37</v>
      </c>
      <c r="C247" s="0" t="n">
        <v>72.63</v>
      </c>
      <c r="D247" s="0" t="n">
        <v>208</v>
      </c>
      <c r="E247" s="0" t="n">
        <v>4.65</v>
      </c>
      <c r="F247" s="0" t="n">
        <v>0.539121241687549</v>
      </c>
      <c r="I247" s="0" t="n">
        <v>39.5</v>
      </c>
      <c r="J247" s="0" t="n">
        <v>1.40000066882637</v>
      </c>
      <c r="K247" s="0" t="n">
        <v>119</v>
      </c>
      <c r="L247" s="0" t="n">
        <v>0.407787907107773</v>
      </c>
      <c r="M247" s="0" t="n">
        <v>4.33</v>
      </c>
      <c r="N247" s="0" t="n">
        <v>0.145115979406261</v>
      </c>
      <c r="O247" s="0" t="n">
        <v>7.09</v>
      </c>
      <c r="P247" s="0" t="n">
        <v>0.465162624478906</v>
      </c>
      <c r="Q247" s="0" t="n">
        <v>2.95718842150686</v>
      </c>
      <c r="R247" s="0" t="n">
        <v>0.591437684301371</v>
      </c>
      <c r="V247" s="12"/>
      <c r="W247" s="0" t="n">
        <v>9</v>
      </c>
      <c r="X247" s="0" t="n">
        <v>0</v>
      </c>
      <c r="Y247" s="0" t="n">
        <v>39</v>
      </c>
      <c r="Z247" s="0" t="n">
        <v>144</v>
      </c>
      <c r="AA247" s="0" t="n">
        <f aca="false">IFERROR(X247+Y247+Z247,"")</f>
        <v>183</v>
      </c>
      <c r="AB247" s="0" t="n">
        <f aca="false">IFERROR(AA247/W247,"")</f>
        <v>20.3333333333333</v>
      </c>
      <c r="AC247" s="12"/>
      <c r="AH247" s="0" t="n">
        <f aca="false">IFERROR(AE247+AF247+AG247,"")</f>
        <v>0</v>
      </c>
      <c r="AI247" s="0" t="str">
        <f aca="false">IFERROR(AH247/AD247,"")</f>
        <v/>
      </c>
      <c r="AJ247" s="12"/>
      <c r="AK247" s="0" t="n">
        <v>15</v>
      </c>
      <c r="AL247" s="0" t="n">
        <v>0</v>
      </c>
      <c r="AM247" s="0" t="n">
        <v>74</v>
      </c>
      <c r="AN247" s="0" t="n">
        <v>328</v>
      </c>
      <c r="AO247" s="0" t="n">
        <f aca="false">IFERROR(AL247+AM247+AN247,"")</f>
        <v>402</v>
      </c>
      <c r="AP247" s="0" t="n">
        <f aca="false">IFERROR(AO247/AK247,"")</f>
        <v>26.8</v>
      </c>
    </row>
    <row r="248" customFormat="false" ht="15" hidden="false" customHeight="false" outlineLevel="0" collapsed="false">
      <c r="A248" s="0" t="s">
        <v>634</v>
      </c>
      <c r="B248" s="0" t="s">
        <v>37</v>
      </c>
      <c r="C248" s="0" t="n">
        <v>73</v>
      </c>
      <c r="D248" s="0" t="n">
        <v>192</v>
      </c>
      <c r="E248" s="0" t="n">
        <v>4.62</v>
      </c>
      <c r="F248" s="0" t="n">
        <v>0.639405968026734</v>
      </c>
      <c r="Q248" s="0" t="n">
        <v>0.639405968026734</v>
      </c>
      <c r="R248" s="0" t="n">
        <v>0.639405968026734</v>
      </c>
      <c r="V248" s="12"/>
      <c r="AA248" s="0" t="n">
        <f aca="false">IFERROR(X248+Y248+Z248,"")</f>
        <v>0</v>
      </c>
      <c r="AB248" s="0" t="str">
        <f aca="false">IFERROR(AA248/W248,"")</f>
        <v/>
      </c>
      <c r="AC248" s="12"/>
      <c r="AH248" s="0" t="n">
        <f aca="false">IFERROR(AE248+AF248+AG248,"")</f>
        <v>0</v>
      </c>
      <c r="AI248" s="0" t="str">
        <f aca="false">IFERROR(AH248/AD248,"")</f>
        <v/>
      </c>
      <c r="AJ248" s="12"/>
      <c r="AO248" s="0" t="n">
        <f aca="false">IFERROR(AL248+AM248+AN248,"")</f>
        <v>0</v>
      </c>
      <c r="AP248" s="0" t="str">
        <f aca="false">IFERROR(AO248/AK248,"")</f>
        <v/>
      </c>
    </row>
    <row r="249" customFormat="false" ht="15" hidden="false" customHeight="false" outlineLevel="0" collapsed="false">
      <c r="A249" s="0" t="s">
        <v>685</v>
      </c>
      <c r="B249" s="0" t="s">
        <v>37</v>
      </c>
      <c r="C249" s="0" t="n">
        <v>73</v>
      </c>
      <c r="D249" s="0" t="n">
        <v>198</v>
      </c>
      <c r="E249" s="0" t="n">
        <v>4.62</v>
      </c>
      <c r="F249" s="0" t="n">
        <v>0.639405968026734</v>
      </c>
      <c r="Q249" s="0" t="n">
        <v>0.639405968026734</v>
      </c>
      <c r="R249" s="0" t="n">
        <v>0.639405968026734</v>
      </c>
      <c r="V249" s="12"/>
      <c r="AA249" s="0" t="n">
        <f aca="false">IFERROR(X249+Y249+Z249,"")</f>
        <v>0</v>
      </c>
      <c r="AB249" s="0" t="str">
        <f aca="false">IFERROR(AA249/W249,"")</f>
        <v/>
      </c>
      <c r="AC249" s="12"/>
      <c r="AH249" s="0" t="n">
        <f aca="false">IFERROR(AE249+AF249+AG249,"")</f>
        <v>0</v>
      </c>
      <c r="AI249" s="0" t="str">
        <f aca="false">IFERROR(AH249/AD249,"")</f>
        <v/>
      </c>
      <c r="AJ249" s="12"/>
      <c r="AO249" s="0" t="n">
        <f aca="false">IFERROR(AL249+AM249+AN249,"")</f>
        <v>0</v>
      </c>
      <c r="AP249" s="0" t="str">
        <f aca="false">IFERROR(AO249/AK249,"")</f>
        <v/>
      </c>
    </row>
    <row r="250" customFormat="false" ht="15" hidden="false" customHeight="false" outlineLevel="0" collapsed="false">
      <c r="A250" s="0" t="s">
        <v>742</v>
      </c>
      <c r="B250" s="0" t="s">
        <v>37</v>
      </c>
      <c r="C250" s="0" t="n">
        <v>73</v>
      </c>
      <c r="D250" s="0" t="n">
        <v>205</v>
      </c>
      <c r="E250" s="0" t="n">
        <v>4.63</v>
      </c>
      <c r="F250" s="0" t="n">
        <v>0.605977725913674</v>
      </c>
      <c r="G250" s="0" t="n">
        <v>35</v>
      </c>
      <c r="H250" s="0" t="n">
        <v>2.32158425007164</v>
      </c>
      <c r="I250" s="0" t="n">
        <v>38.5</v>
      </c>
      <c r="J250" s="0" t="n">
        <v>1.16272812912458</v>
      </c>
      <c r="K250" s="0" t="n">
        <v>124</v>
      </c>
      <c r="L250" s="0" t="n">
        <v>0.9340324228592</v>
      </c>
      <c r="M250" s="0" t="n">
        <v>4.66</v>
      </c>
      <c r="N250" s="0" t="n">
        <v>-1.15232212019228</v>
      </c>
      <c r="O250" s="0" t="n">
        <v>7.25</v>
      </c>
      <c r="P250" s="0" t="n">
        <v>0.060380065106401</v>
      </c>
      <c r="Q250" s="0" t="n">
        <v>3.93238047288321</v>
      </c>
      <c r="R250" s="0" t="n">
        <v>0.655396745480535</v>
      </c>
      <c r="V250" s="12"/>
      <c r="W250" s="0" t="n">
        <v>14</v>
      </c>
      <c r="X250" s="0" t="n">
        <v>0</v>
      </c>
      <c r="Y250" s="0" t="n">
        <v>349</v>
      </c>
      <c r="Z250" s="0" t="n">
        <v>14</v>
      </c>
      <c r="AA250" s="0" t="n">
        <f aca="false">IFERROR(X250+Y250+Z250,"")</f>
        <v>363</v>
      </c>
      <c r="AB250" s="0" t="n">
        <f aca="false">IFERROR(AA250/W250,"")</f>
        <v>25.9285714285714</v>
      </c>
      <c r="AC250" s="12"/>
      <c r="AD250" s="0" t="n">
        <v>14</v>
      </c>
      <c r="AE250" s="0" t="n">
        <v>0</v>
      </c>
      <c r="AF250" s="0" t="n">
        <v>603</v>
      </c>
      <c r="AG250" s="0" t="n">
        <v>13</v>
      </c>
      <c r="AH250" s="0" t="n">
        <f aca="false">IFERROR(AE250+AF250+AG250,"")</f>
        <v>616</v>
      </c>
      <c r="AI250" s="0" t="n">
        <f aca="false">IFERROR(AH250/AD250,"")</f>
        <v>44</v>
      </c>
      <c r="AJ250" s="12"/>
      <c r="AK250" s="0" t="n">
        <v>12</v>
      </c>
      <c r="AL250" s="0" t="n">
        <v>0</v>
      </c>
      <c r="AM250" s="0" t="n">
        <v>542</v>
      </c>
      <c r="AN250" s="0" t="n">
        <v>25</v>
      </c>
      <c r="AO250" s="0" t="n">
        <f aca="false">IFERROR(AL250+AM250+AN250,"")</f>
        <v>567</v>
      </c>
      <c r="AP250" s="0" t="n">
        <f aca="false">IFERROR(AO250/AK250,"")</f>
        <v>47.25</v>
      </c>
    </row>
    <row r="251" customFormat="false" ht="15" hidden="false" customHeight="false" outlineLevel="0" collapsed="false">
      <c r="A251" s="0" t="s">
        <v>788</v>
      </c>
      <c r="B251" s="0" t="s">
        <v>37</v>
      </c>
      <c r="C251" s="0" t="n">
        <v>70</v>
      </c>
      <c r="D251" s="0" t="n">
        <v>198</v>
      </c>
      <c r="E251" s="0" t="n">
        <v>4.54</v>
      </c>
      <c r="F251" s="0" t="n">
        <v>0.906831904931227</v>
      </c>
      <c r="Q251" s="0" t="n">
        <v>0.906831904931227</v>
      </c>
      <c r="R251" s="0" t="n">
        <v>0.906831904931227</v>
      </c>
      <c r="V251" s="12"/>
      <c r="AA251" s="0" t="n">
        <f aca="false">IFERROR(X251+Y251+Z251,"")</f>
        <v>0</v>
      </c>
      <c r="AB251" s="0" t="str">
        <f aca="false">IFERROR(AA251/W251,"")</f>
        <v/>
      </c>
      <c r="AC251" s="12"/>
      <c r="AH251" s="0" t="n">
        <f aca="false">IFERROR(AE251+AF251+AG251,"")</f>
        <v>0</v>
      </c>
      <c r="AI251" s="0" t="str">
        <f aca="false">IFERROR(AH251/AD251,"")</f>
        <v/>
      </c>
      <c r="AJ251" s="12"/>
      <c r="AO251" s="0" t="n">
        <f aca="false">IFERROR(AL251+AM251+AN251,"")</f>
        <v>0</v>
      </c>
      <c r="AP251" s="0" t="str">
        <f aca="false">IFERROR(AO251/AK251,"")</f>
        <v/>
      </c>
    </row>
    <row r="252" customFormat="false" ht="15" hidden="false" customHeight="false" outlineLevel="0" collapsed="false">
      <c r="A252" s="0" t="s">
        <v>813</v>
      </c>
      <c r="B252" s="0" t="s">
        <v>37</v>
      </c>
      <c r="C252" s="0" t="n">
        <v>73</v>
      </c>
      <c r="D252" s="0" t="n">
        <v>209</v>
      </c>
      <c r="E252" s="0" t="n">
        <v>4.59</v>
      </c>
      <c r="F252" s="0" t="n">
        <v>0.73969069436592</v>
      </c>
      <c r="Q252" s="0" t="n">
        <v>0.73969069436592</v>
      </c>
      <c r="R252" s="0" t="n">
        <v>0.73969069436592</v>
      </c>
      <c r="S252" s="0" t="n">
        <v>7</v>
      </c>
      <c r="T252" s="0" t="n">
        <v>248</v>
      </c>
      <c r="U252" s="0" t="n">
        <v>236</v>
      </c>
      <c r="V252" s="12"/>
      <c r="AA252" s="0" t="n">
        <f aca="false">IFERROR(X252+Y252+Z252,"")</f>
        <v>0</v>
      </c>
      <c r="AB252" s="0" t="str">
        <f aca="false">IFERROR(AA252/W252,"")</f>
        <v/>
      </c>
      <c r="AC252" s="12"/>
      <c r="AH252" s="0" t="n">
        <f aca="false">IFERROR(AE252+AF252+AG252,"")</f>
        <v>0</v>
      </c>
      <c r="AI252" s="0" t="str">
        <f aca="false">IFERROR(AH252/AD252,"")</f>
        <v/>
      </c>
      <c r="AJ252" s="12"/>
      <c r="AK252" s="0" t="n">
        <v>3</v>
      </c>
      <c r="AL252" s="0" t="n">
        <v>0</v>
      </c>
      <c r="AM252" s="0" t="n">
        <v>5</v>
      </c>
      <c r="AN252" s="0" t="n">
        <v>49</v>
      </c>
      <c r="AO252" s="0" t="n">
        <f aca="false">IFERROR(AL252+AM252+AN252,"")</f>
        <v>54</v>
      </c>
      <c r="AP252" s="0" t="n">
        <f aca="false">IFERROR(AO252/AK252,"")</f>
        <v>18</v>
      </c>
    </row>
    <row r="253" customFormat="false" ht="15" hidden="false" customHeight="false" outlineLevel="0" collapsed="false">
      <c r="A253" s="0" t="s">
        <v>843</v>
      </c>
      <c r="B253" s="0" t="s">
        <v>37</v>
      </c>
      <c r="C253" s="0" t="n">
        <v>73</v>
      </c>
      <c r="D253" s="0" t="n">
        <v>195</v>
      </c>
      <c r="E253" s="0" t="n">
        <v>4.67</v>
      </c>
      <c r="F253" s="0" t="n">
        <v>0.472264757461427</v>
      </c>
      <c r="Q253" s="0" t="n">
        <v>0.472264757461427</v>
      </c>
      <c r="R253" s="0" t="n">
        <v>0.472264757461427</v>
      </c>
      <c r="V253" s="12"/>
      <c r="AA253" s="0" t="n">
        <f aca="false">IFERROR(X253+Y253+Z253,"")</f>
        <v>0</v>
      </c>
      <c r="AB253" s="0" t="str">
        <f aca="false">IFERROR(AA253/W253,"")</f>
        <v/>
      </c>
      <c r="AC253" s="12"/>
      <c r="AH253" s="0" t="n">
        <f aca="false">IFERROR(AE253+AF253+AG253,"")</f>
        <v>0</v>
      </c>
      <c r="AI253" s="0" t="str">
        <f aca="false">IFERROR(AH253/AD253,"")</f>
        <v/>
      </c>
      <c r="AJ253" s="12"/>
      <c r="AO253" s="0" t="n">
        <f aca="false">IFERROR(AL253+AM253+AN253,"")</f>
        <v>0</v>
      </c>
      <c r="AP253" s="0" t="str">
        <f aca="false">IFERROR(AO253/AK253,"")</f>
        <v/>
      </c>
    </row>
    <row r="254" customFormat="false" ht="15" hidden="false" customHeight="false" outlineLevel="0" collapsed="false">
      <c r="A254" s="0" t="s">
        <v>878</v>
      </c>
      <c r="B254" s="0" t="s">
        <v>37</v>
      </c>
      <c r="C254" s="0" t="n">
        <v>73</v>
      </c>
      <c r="D254" s="0" t="n">
        <v>215</v>
      </c>
      <c r="E254" s="0" t="n">
        <v>4.54</v>
      </c>
      <c r="F254" s="0" t="n">
        <v>0.906831904931227</v>
      </c>
      <c r="G254" s="0" t="n">
        <v>19</v>
      </c>
      <c r="H254" s="0" t="n">
        <v>-0.295766474136211</v>
      </c>
      <c r="Q254" s="0" t="n">
        <v>0.611065430795017</v>
      </c>
      <c r="R254" s="0" t="n">
        <v>0.305532715397508</v>
      </c>
      <c r="V254" s="12"/>
      <c r="AA254" s="0" t="n">
        <f aca="false">IFERROR(X254+Y254+Z254,"")</f>
        <v>0</v>
      </c>
      <c r="AB254" s="0" t="str">
        <f aca="false">IFERROR(AA254/W254,"")</f>
        <v/>
      </c>
      <c r="AC254" s="12"/>
      <c r="AH254" s="0" t="n">
        <f aca="false">IFERROR(AE254+AF254+AG254,"")</f>
        <v>0</v>
      </c>
      <c r="AI254" s="0" t="str">
        <f aca="false">IFERROR(AH254/AD254,"")</f>
        <v/>
      </c>
      <c r="AJ254" s="12"/>
      <c r="AO254" s="0" t="n">
        <f aca="false">IFERROR(AL254+AM254+AN254,"")</f>
        <v>0</v>
      </c>
      <c r="AP254" s="0" t="str">
        <f aca="false">IFERROR(AO254/AK254,"")</f>
        <v/>
      </c>
    </row>
    <row r="255" customFormat="false" ht="15" hidden="false" customHeight="false" outlineLevel="0" collapsed="false">
      <c r="A255" s="0" t="s">
        <v>880</v>
      </c>
      <c r="B255" s="0" t="s">
        <v>37</v>
      </c>
      <c r="C255" s="0" t="n">
        <v>71.38</v>
      </c>
      <c r="D255" s="0" t="n">
        <v>195</v>
      </c>
      <c r="E255" s="0" t="n">
        <v>4.63</v>
      </c>
      <c r="F255" s="0" t="n">
        <v>0.605977725913674</v>
      </c>
      <c r="G255" s="0" t="n">
        <v>19</v>
      </c>
      <c r="H255" s="0" t="n">
        <v>-0.295766474136211</v>
      </c>
      <c r="I255" s="0" t="n">
        <v>33</v>
      </c>
      <c r="J255" s="0" t="n">
        <v>-0.142270839235251</v>
      </c>
      <c r="K255" s="0" t="n">
        <v>112</v>
      </c>
      <c r="L255" s="0" t="n">
        <v>-0.328954414944225</v>
      </c>
      <c r="M255" s="0" t="n">
        <v>4.26</v>
      </c>
      <c r="N255" s="0" t="n">
        <v>0.420330121745346</v>
      </c>
      <c r="O255" s="0" t="n">
        <v>7.01</v>
      </c>
      <c r="P255" s="0" t="n">
        <v>0.667553904165159</v>
      </c>
      <c r="Q255" s="0" t="n">
        <v>0.926870023508491</v>
      </c>
      <c r="R255" s="0" t="n">
        <v>0.154478337251415</v>
      </c>
      <c r="V255" s="12"/>
      <c r="W255" s="0" t="n">
        <v>4</v>
      </c>
      <c r="X255" s="0" t="n">
        <v>0</v>
      </c>
      <c r="Y255" s="0" t="n">
        <v>8</v>
      </c>
      <c r="Z255" s="0" t="n">
        <v>22</v>
      </c>
      <c r="AA255" s="0" t="n">
        <f aca="false">IFERROR(X255+Y255+Z255,"")</f>
        <v>30</v>
      </c>
      <c r="AB255" s="0" t="n">
        <f aca="false">IFERROR(AA255/W255,"")</f>
        <v>7.5</v>
      </c>
      <c r="AC255" s="12"/>
      <c r="AH255" s="0" t="n">
        <f aca="false">IFERROR(AE255+AF255+AG255,"")</f>
        <v>0</v>
      </c>
      <c r="AI255" s="0" t="str">
        <f aca="false">IFERROR(AH255/AD255,"")</f>
        <v/>
      </c>
      <c r="AJ255" s="12"/>
      <c r="AO255" s="0" t="n">
        <f aca="false">IFERROR(AL255+AM255+AN255,"")</f>
        <v>0</v>
      </c>
      <c r="AP255" s="0" t="str">
        <f aca="false">IFERROR(AO255/AK255,"")</f>
        <v/>
      </c>
    </row>
    <row r="256" customFormat="false" ht="15" hidden="false" customHeight="false" outlineLevel="0" collapsed="false">
      <c r="A256" s="0" t="s">
        <v>886</v>
      </c>
      <c r="B256" s="0" t="s">
        <v>37</v>
      </c>
      <c r="C256" s="0" t="n">
        <v>71</v>
      </c>
      <c r="D256" s="0" t="n">
        <v>189</v>
      </c>
      <c r="E256" s="0" t="n">
        <v>4.53</v>
      </c>
      <c r="F256" s="0" t="n">
        <v>0.940260147044288</v>
      </c>
      <c r="Q256" s="0" t="n">
        <v>0.940260147044288</v>
      </c>
      <c r="R256" s="0" t="n">
        <v>0.940260147044288</v>
      </c>
      <c r="V256" s="12"/>
      <c r="AA256" s="0" t="n">
        <f aca="false">IFERROR(X256+Y256+Z256,"")</f>
        <v>0</v>
      </c>
      <c r="AB256" s="0" t="str">
        <f aca="false">IFERROR(AA256/W256,"")</f>
        <v/>
      </c>
      <c r="AC256" s="12"/>
      <c r="AH256" s="0" t="n">
        <f aca="false">IFERROR(AE256+AF256+AG256,"")</f>
        <v>0</v>
      </c>
      <c r="AI256" s="0" t="str">
        <f aca="false">IFERROR(AH256/AD256,"")</f>
        <v/>
      </c>
      <c r="AJ256" s="12"/>
      <c r="AK256" s="0" t="n">
        <v>1</v>
      </c>
      <c r="AL256" s="0" t="n">
        <v>0</v>
      </c>
      <c r="AM256" s="0" t="n">
        <v>0</v>
      </c>
      <c r="AN256" s="0" t="n">
        <v>1</v>
      </c>
      <c r="AO256" s="0" t="n">
        <f aca="false">IFERROR(AL256+AM256+AN256,"")</f>
        <v>1</v>
      </c>
      <c r="AP256" s="0" t="n">
        <f aca="false">IFERROR(AO256/AK256,"")</f>
        <v>1</v>
      </c>
    </row>
    <row r="257" customFormat="false" ht="15" hidden="false" customHeight="false" outlineLevel="0" collapsed="false">
      <c r="A257" s="0" t="s">
        <v>898</v>
      </c>
      <c r="B257" s="0" t="s">
        <v>37</v>
      </c>
      <c r="C257" s="0" t="n">
        <v>70</v>
      </c>
      <c r="D257" s="0" t="n">
        <v>212</v>
      </c>
      <c r="E257" s="0" t="n">
        <v>4.54</v>
      </c>
      <c r="F257" s="0" t="n">
        <v>0.906831904931227</v>
      </c>
      <c r="Q257" s="0" t="n">
        <v>0.906831904931227</v>
      </c>
      <c r="R257" s="0" t="n">
        <v>0.906831904931227</v>
      </c>
      <c r="V257" s="12"/>
      <c r="AA257" s="0" t="n">
        <f aca="false">IFERROR(X257+Y257+Z257,"")</f>
        <v>0</v>
      </c>
      <c r="AB257" s="0" t="str">
        <f aca="false">IFERROR(AA257/W257,"")</f>
        <v/>
      </c>
      <c r="AC257" s="12"/>
      <c r="AH257" s="0" t="n">
        <f aca="false">IFERROR(AE257+AF257+AG257,"")</f>
        <v>0</v>
      </c>
      <c r="AI257" s="0" t="str">
        <f aca="false">IFERROR(AH257/AD257,"")</f>
        <v/>
      </c>
      <c r="AJ257" s="12"/>
      <c r="AO257" s="0" t="n">
        <f aca="false">IFERROR(AL257+AM257+AN257,"")</f>
        <v>0</v>
      </c>
      <c r="AP257" s="0" t="str">
        <f aca="false">IFERROR(AO257/AK257,"")</f>
        <v/>
      </c>
    </row>
    <row r="258" customFormat="false" ht="15" hidden="false" customHeight="false" outlineLevel="0" collapsed="false">
      <c r="A258" s="0" t="s">
        <v>912</v>
      </c>
      <c r="B258" s="0" t="s">
        <v>37</v>
      </c>
      <c r="C258" s="0" t="n">
        <v>71</v>
      </c>
      <c r="D258" s="0" t="n">
        <v>170</v>
      </c>
      <c r="V258" s="12"/>
      <c r="AA258" s="0" t="n">
        <f aca="false">IFERROR(X258+Y258+Z258,"")</f>
        <v>0</v>
      </c>
      <c r="AB258" s="0" t="str">
        <f aca="false">IFERROR(AA258/W258,"")</f>
        <v/>
      </c>
      <c r="AC258" s="12"/>
      <c r="AH258" s="0" t="n">
        <f aca="false">IFERROR(AE258+AF258+AG258,"")</f>
        <v>0</v>
      </c>
      <c r="AI258" s="0" t="str">
        <f aca="false">IFERROR(AH258/AD258,"")</f>
        <v/>
      </c>
      <c r="AJ258" s="12"/>
      <c r="AO258" s="0" t="n">
        <f aca="false">IFERROR(AL258+AM258+AN258,"")</f>
        <v>0</v>
      </c>
      <c r="AP258" s="0" t="str">
        <f aca="false">IFERROR(AO258/AK258,"")</f>
        <v/>
      </c>
    </row>
    <row r="259" customFormat="false" ht="15" hidden="false" customHeight="false" outlineLevel="0" collapsed="false">
      <c r="A259" s="0" t="s">
        <v>18</v>
      </c>
      <c r="B259" s="0" t="s">
        <v>19</v>
      </c>
      <c r="C259" s="0" t="n">
        <v>74</v>
      </c>
      <c r="D259" s="0" t="n">
        <v>242</v>
      </c>
      <c r="E259" s="0" t="n">
        <v>4.79</v>
      </c>
      <c r="F259" s="0" t="n">
        <v>0.0711258521046877</v>
      </c>
      <c r="Q259" s="0" t="n">
        <v>0.0711258521046877</v>
      </c>
      <c r="R259" s="0" t="n">
        <v>0.0711258521046877</v>
      </c>
      <c r="V259" s="12"/>
      <c r="AA259" s="0" t="n">
        <f aca="false">IFERROR(X259+Y259+Z259,"")</f>
        <v>0</v>
      </c>
      <c r="AB259" s="0" t="str">
        <f aca="false">IFERROR(AA259/W259,"")</f>
        <v/>
      </c>
      <c r="AC259" s="12"/>
      <c r="AH259" s="0" t="n">
        <f aca="false">IFERROR(AE259+AF259+AG259,"")</f>
        <v>0</v>
      </c>
      <c r="AI259" s="0" t="str">
        <f aca="false">IFERROR(AH259/AD259,"")</f>
        <v/>
      </c>
      <c r="AJ259" s="12"/>
      <c r="AO259" s="0" t="n">
        <f aca="false">IFERROR(AL259+AM259+AN259,"")</f>
        <v>0</v>
      </c>
      <c r="AP259" s="0" t="str">
        <f aca="false">IFERROR(AO259/AK259,"")</f>
        <v/>
      </c>
    </row>
    <row r="260" customFormat="false" ht="15" hidden="false" customHeight="false" outlineLevel="0" collapsed="false">
      <c r="A260" s="0" t="s">
        <v>21</v>
      </c>
      <c r="B260" s="0" t="s">
        <v>19</v>
      </c>
      <c r="C260" s="0" t="n">
        <v>73</v>
      </c>
      <c r="D260" s="0" t="n">
        <v>233</v>
      </c>
      <c r="E260" s="0" t="n">
        <v>4.84</v>
      </c>
      <c r="F260" s="0" t="n">
        <v>-0.0960153584606196</v>
      </c>
      <c r="Q260" s="0" t="n">
        <v>-0.0960153584606196</v>
      </c>
      <c r="R260" s="0" t="n">
        <v>-0.0960153584606196</v>
      </c>
      <c r="V260" s="12"/>
      <c r="W260" s="0" t="n">
        <v>15</v>
      </c>
      <c r="X260" s="0" t="n">
        <v>0</v>
      </c>
      <c r="Y260" s="0" t="n">
        <v>83</v>
      </c>
      <c r="Z260" s="0" t="n">
        <v>210</v>
      </c>
      <c r="AA260" s="0" t="n">
        <f aca="false">IFERROR(X260+Y260+Z260,"")</f>
        <v>293</v>
      </c>
      <c r="AB260" s="0" t="n">
        <f aca="false">IFERROR(AA260/W260,"")</f>
        <v>19.5333333333333</v>
      </c>
      <c r="AC260" s="12"/>
      <c r="AH260" s="0" t="n">
        <f aca="false">IFERROR(AE260+AF260+AG260,"")</f>
        <v>0</v>
      </c>
      <c r="AI260" s="0" t="str">
        <f aca="false">IFERROR(AH260/AD260,"")</f>
        <v/>
      </c>
      <c r="AJ260" s="12"/>
      <c r="AO260" s="0" t="n">
        <f aca="false">IFERROR(AL260+AM260+AN260,"")</f>
        <v>0</v>
      </c>
      <c r="AP260" s="0" t="str">
        <f aca="false">IFERROR(AO260/AK260,"")</f>
        <v/>
      </c>
    </row>
    <row r="261" customFormat="false" ht="15" hidden="false" customHeight="false" outlineLevel="0" collapsed="false">
      <c r="A261" s="0" t="s">
        <v>59</v>
      </c>
      <c r="B261" s="0" t="s">
        <v>19</v>
      </c>
      <c r="C261" s="0" t="n">
        <v>72.63</v>
      </c>
      <c r="D261" s="0" t="n">
        <v>244</v>
      </c>
      <c r="E261" s="0" t="n">
        <v>4.83</v>
      </c>
      <c r="F261" s="0" t="n">
        <v>-0.0625871163475587</v>
      </c>
      <c r="G261" s="0" t="n">
        <v>23</v>
      </c>
      <c r="H261" s="0" t="n">
        <v>0.358571206915751</v>
      </c>
      <c r="I261" s="0" t="n">
        <v>32</v>
      </c>
      <c r="J261" s="0" t="n">
        <v>-0.379543378937039</v>
      </c>
      <c r="K261" s="0" t="n">
        <v>111</v>
      </c>
      <c r="L261" s="0" t="n">
        <v>-0.434203318094511</v>
      </c>
      <c r="M261" s="0" t="n">
        <v>4.27</v>
      </c>
      <c r="N261" s="0" t="n">
        <v>0.381013815696906</v>
      </c>
      <c r="O261" s="0" t="n">
        <v>7.35</v>
      </c>
      <c r="P261" s="0" t="n">
        <v>-0.192609034501414</v>
      </c>
      <c r="Q261" s="0" t="n">
        <v>-0.329357825267864</v>
      </c>
      <c r="R261" s="0" t="n">
        <v>-0.0548929708779774</v>
      </c>
      <c r="S261" s="0" t="n">
        <v>6</v>
      </c>
      <c r="T261" s="0" t="n">
        <v>207</v>
      </c>
      <c r="U261" s="0" t="n">
        <v>200</v>
      </c>
      <c r="V261" s="12"/>
      <c r="W261" s="0" t="n">
        <v>3</v>
      </c>
      <c r="X261" s="0" t="n">
        <v>0</v>
      </c>
      <c r="Y261" s="0" t="n">
        <v>1</v>
      </c>
      <c r="Z261" s="0" t="n">
        <v>68</v>
      </c>
      <c r="AA261" s="0" t="n">
        <f aca="false">IFERROR(X261+Y261+Z261,"")</f>
        <v>69</v>
      </c>
      <c r="AB261" s="0" t="n">
        <f aca="false">IFERROR(AA261/W261,"")</f>
        <v>23</v>
      </c>
      <c r="AC261" s="12"/>
      <c r="AH261" s="0" t="n">
        <f aca="false">IFERROR(AE261+AF261+AG261,"")</f>
        <v>0</v>
      </c>
      <c r="AI261" s="0" t="str">
        <f aca="false">IFERROR(AH261/AD261,"")</f>
        <v/>
      </c>
      <c r="AJ261" s="12"/>
      <c r="AO261" s="0" t="n">
        <f aca="false">IFERROR(AL261+AM261+AN261,"")</f>
        <v>0</v>
      </c>
      <c r="AP261" s="0" t="str">
        <f aca="false">IFERROR(AO261/AK261,"")</f>
        <v/>
      </c>
    </row>
    <row r="262" customFormat="false" ht="15" hidden="false" customHeight="false" outlineLevel="0" collapsed="false">
      <c r="A262" s="0" t="s">
        <v>131</v>
      </c>
      <c r="B262" s="0" t="s">
        <v>19</v>
      </c>
      <c r="C262" s="0" t="n">
        <v>72.25</v>
      </c>
      <c r="D262" s="0" t="n">
        <v>231</v>
      </c>
      <c r="E262" s="0" t="n">
        <v>4.59</v>
      </c>
      <c r="F262" s="0" t="n">
        <v>0.73969069436592</v>
      </c>
      <c r="G262" s="0" t="n">
        <v>19</v>
      </c>
      <c r="H262" s="0" t="n">
        <v>-0.295766474136211</v>
      </c>
      <c r="I262" s="0" t="n">
        <v>33.5</v>
      </c>
      <c r="J262" s="0" t="n">
        <v>-0.0236345693843577</v>
      </c>
      <c r="K262" s="0" t="n">
        <v>120</v>
      </c>
      <c r="M262" s="0" t="n">
        <v>4</v>
      </c>
      <c r="N262" s="0" t="n">
        <v>1.4425540790048</v>
      </c>
      <c r="O262" s="0" t="n">
        <v>6.68</v>
      </c>
      <c r="P262" s="0" t="n">
        <v>1.50241793287095</v>
      </c>
      <c r="Q262" s="0" t="n">
        <v>3.3652616627211</v>
      </c>
      <c r="R262" s="0" t="n">
        <v>0.67305233254422</v>
      </c>
      <c r="S262" s="0" t="n">
        <v>5</v>
      </c>
      <c r="T262" s="0" t="n">
        <v>140</v>
      </c>
      <c r="U262" s="0" t="n">
        <v>136</v>
      </c>
      <c r="V262" s="12"/>
      <c r="W262" s="0" t="n">
        <v>15</v>
      </c>
      <c r="X262" s="0" t="n">
        <v>0</v>
      </c>
      <c r="Y262" s="0" t="n">
        <v>307</v>
      </c>
      <c r="Z262" s="0" t="n">
        <v>241</v>
      </c>
      <c r="AA262" s="0" t="n">
        <f aca="false">IFERROR(X262+Y262+Z262,"")</f>
        <v>548</v>
      </c>
      <c r="AB262" s="0" t="n">
        <f aca="false">IFERROR(AA262/W262,"")</f>
        <v>36.5333333333333</v>
      </c>
      <c r="AC262" s="12"/>
      <c r="AD262" s="0" t="n">
        <v>4</v>
      </c>
      <c r="AE262" s="0" t="n">
        <v>0</v>
      </c>
      <c r="AF262" s="0" t="n">
        <v>133</v>
      </c>
      <c r="AG262" s="0" t="n">
        <v>33</v>
      </c>
      <c r="AH262" s="0" t="n">
        <f aca="false">IFERROR(AE262+AF262+AG262,"")</f>
        <v>166</v>
      </c>
      <c r="AI262" s="0" t="n">
        <f aca="false">IFERROR(AH262/AD262,"")</f>
        <v>41.5</v>
      </c>
      <c r="AJ262" s="12"/>
      <c r="AK262" s="0" t="n">
        <v>5</v>
      </c>
      <c r="AL262" s="0" t="n">
        <v>0</v>
      </c>
      <c r="AM262" s="0" t="n">
        <v>8</v>
      </c>
      <c r="AN262" s="0" t="n">
        <v>107</v>
      </c>
      <c r="AO262" s="0" t="n">
        <f aca="false">IFERROR(AL262+AM262+AN262,"")</f>
        <v>115</v>
      </c>
      <c r="AP262" s="0" t="n">
        <f aca="false">IFERROR(AO262/AK262,"")</f>
        <v>23</v>
      </c>
    </row>
    <row r="263" customFormat="false" ht="15" hidden="false" customHeight="false" outlineLevel="0" collapsed="false">
      <c r="A263" s="0" t="s">
        <v>137</v>
      </c>
      <c r="B263" s="0" t="s">
        <v>19</v>
      </c>
      <c r="C263" s="0" t="n">
        <v>76.13</v>
      </c>
      <c r="D263" s="0" t="n">
        <v>246</v>
      </c>
      <c r="E263" s="0" t="n">
        <v>4.66</v>
      </c>
      <c r="F263" s="0" t="n">
        <v>0.505692999574488</v>
      </c>
      <c r="G263" s="0" t="n">
        <v>16</v>
      </c>
      <c r="H263" s="0" t="n">
        <v>-0.786519734925182</v>
      </c>
      <c r="I263" s="0" t="n">
        <v>40.5</v>
      </c>
      <c r="J263" s="0" t="n">
        <v>1.63727320852815</v>
      </c>
      <c r="K263" s="0" t="n">
        <v>121</v>
      </c>
      <c r="L263" s="0" t="n">
        <v>0.618285713408343</v>
      </c>
      <c r="M263" s="0" t="n">
        <v>4.27</v>
      </c>
      <c r="N263" s="0" t="n">
        <v>0.381013815696906</v>
      </c>
      <c r="O263" s="0" t="n">
        <v>7.21</v>
      </c>
      <c r="P263" s="0" t="n">
        <v>0.161575704949527</v>
      </c>
      <c r="Q263" s="0" t="n">
        <v>2.51732170723224</v>
      </c>
      <c r="R263" s="0" t="n">
        <v>0.419553617872039</v>
      </c>
      <c r="S263" s="0" t="n">
        <v>2</v>
      </c>
      <c r="T263" s="0" t="n">
        <v>43</v>
      </c>
      <c r="U263" s="0" t="n">
        <v>42</v>
      </c>
      <c r="V263" s="12"/>
      <c r="W263" s="0" t="n">
        <v>14</v>
      </c>
      <c r="X263" s="0" t="n">
        <v>0</v>
      </c>
      <c r="Y263" s="0" t="n">
        <v>410</v>
      </c>
      <c r="Z263" s="0" t="n">
        <v>101</v>
      </c>
      <c r="AA263" s="0" t="n">
        <f aca="false">IFERROR(X263+Y263+Z263,"")</f>
        <v>511</v>
      </c>
      <c r="AB263" s="0" t="n">
        <f aca="false">IFERROR(AA263/W263,"")</f>
        <v>36.5</v>
      </c>
      <c r="AC263" s="12"/>
      <c r="AD263" s="0" t="n">
        <v>16</v>
      </c>
      <c r="AE263" s="0" t="n">
        <v>0</v>
      </c>
      <c r="AF263" s="0" t="n">
        <v>915</v>
      </c>
      <c r="AG263" s="0" t="n">
        <v>79</v>
      </c>
      <c r="AH263" s="0" t="n">
        <f aca="false">IFERROR(AE263+AF263+AG263,"")</f>
        <v>994</v>
      </c>
      <c r="AI263" s="0" t="n">
        <f aca="false">IFERROR(AH263/AD263,"")</f>
        <v>62.125</v>
      </c>
      <c r="AJ263" s="12"/>
      <c r="AK263" s="0" t="n">
        <v>16</v>
      </c>
      <c r="AL263" s="0" t="n">
        <v>0</v>
      </c>
      <c r="AM263" s="0" t="n">
        <v>959</v>
      </c>
      <c r="AN263" s="0" t="n">
        <v>85</v>
      </c>
      <c r="AO263" s="0" t="n">
        <f aca="false">IFERROR(AL263+AM263+AN263,"")</f>
        <v>1044</v>
      </c>
      <c r="AP263" s="0" t="n">
        <f aca="false">IFERROR(AO263/AK263,"")</f>
        <v>65.25</v>
      </c>
    </row>
    <row r="264" customFormat="false" ht="15" hidden="false" customHeight="false" outlineLevel="0" collapsed="false">
      <c r="A264" s="0" t="s">
        <v>191</v>
      </c>
      <c r="B264" s="0" t="s">
        <v>19</v>
      </c>
      <c r="C264" s="0" t="n">
        <v>72.75</v>
      </c>
      <c r="D264" s="0" t="n">
        <v>234</v>
      </c>
      <c r="E264" s="0" t="n">
        <v>4.6</v>
      </c>
      <c r="F264" s="0" t="n">
        <v>0.706262452252859</v>
      </c>
      <c r="G264" s="0" t="n">
        <v>26</v>
      </c>
      <c r="H264" s="0" t="n">
        <v>0.849324467704722</v>
      </c>
      <c r="I264" s="0" t="n">
        <v>35</v>
      </c>
      <c r="J264" s="0" t="n">
        <v>0.332274240168323</v>
      </c>
      <c r="K264" s="0" t="n">
        <v>117</v>
      </c>
      <c r="L264" s="0" t="n">
        <v>0.197290100807202</v>
      </c>
      <c r="M264" s="0" t="n">
        <v>4.36</v>
      </c>
      <c r="N264" s="0" t="n">
        <v>0.0271670612609386</v>
      </c>
      <c r="O264" s="0" t="n">
        <v>7.15</v>
      </c>
      <c r="P264" s="0" t="n">
        <v>0.313369164714216</v>
      </c>
      <c r="Q264" s="0" t="n">
        <v>2.42568748690826</v>
      </c>
      <c r="R264" s="0" t="n">
        <v>0.404281247818044</v>
      </c>
      <c r="S264" s="0" t="n">
        <v>7</v>
      </c>
      <c r="T264" s="0" t="n">
        <v>224</v>
      </c>
      <c r="U264" s="0" t="n">
        <v>214</v>
      </c>
      <c r="V264" s="12"/>
      <c r="W264" s="0" t="n">
        <v>16</v>
      </c>
      <c r="X264" s="0" t="n">
        <v>0</v>
      </c>
      <c r="Y264" s="0" t="n">
        <v>0</v>
      </c>
      <c r="Z264" s="0" t="n">
        <v>327</v>
      </c>
      <c r="AA264" s="0" t="n">
        <f aca="false">IFERROR(X264+Y264+Z264,"")</f>
        <v>327</v>
      </c>
      <c r="AB264" s="0" t="n">
        <f aca="false">IFERROR(AA264/W264,"")</f>
        <v>20.4375</v>
      </c>
      <c r="AC264" s="12"/>
      <c r="AD264" s="0" t="n">
        <v>16</v>
      </c>
      <c r="AE264" s="0" t="n">
        <v>0</v>
      </c>
      <c r="AF264" s="0" t="n">
        <v>11</v>
      </c>
      <c r="AG264" s="0" t="n">
        <v>338</v>
      </c>
      <c r="AH264" s="0" t="n">
        <f aca="false">IFERROR(AE264+AF264+AG264,"")</f>
        <v>349</v>
      </c>
      <c r="AI264" s="0" t="n">
        <f aca="false">IFERROR(AH264/AD264,"")</f>
        <v>21.8125</v>
      </c>
      <c r="AJ264" s="12"/>
      <c r="AK264" s="0" t="n">
        <v>16</v>
      </c>
      <c r="AL264" s="0" t="n">
        <v>0</v>
      </c>
      <c r="AM264" s="0" t="n">
        <v>153</v>
      </c>
      <c r="AN264" s="0" t="n">
        <v>310</v>
      </c>
      <c r="AO264" s="0" t="n">
        <f aca="false">IFERROR(AL264+AM264+AN264,"")</f>
        <v>463</v>
      </c>
      <c r="AP264" s="0" t="n">
        <f aca="false">IFERROR(AO264/AK264,"")</f>
        <v>28.9375</v>
      </c>
    </row>
    <row r="265" customFormat="false" ht="15" hidden="false" customHeight="false" outlineLevel="0" collapsed="false">
      <c r="A265" s="0" t="s">
        <v>211</v>
      </c>
      <c r="B265" s="0" t="s">
        <v>19</v>
      </c>
      <c r="C265" s="0" t="n">
        <v>70</v>
      </c>
      <c r="D265" s="0" t="n">
        <v>240</v>
      </c>
      <c r="E265" s="0" t="n">
        <v>4.76</v>
      </c>
      <c r="F265" s="0" t="n">
        <v>0.171410578443873</v>
      </c>
      <c r="Q265" s="0" t="n">
        <v>0.171410578443873</v>
      </c>
      <c r="R265" s="0" t="n">
        <v>0.171410578443873</v>
      </c>
      <c r="V265" s="12"/>
      <c r="AA265" s="0" t="n">
        <f aca="false">IFERROR(X265+Y265+Z265,"")</f>
        <v>0</v>
      </c>
      <c r="AB265" s="0" t="str">
        <f aca="false">IFERROR(AA265/W265,"")</f>
        <v/>
      </c>
      <c r="AC265" s="12"/>
      <c r="AH265" s="0" t="n">
        <f aca="false">IFERROR(AE265+AF265+AG265,"")</f>
        <v>0</v>
      </c>
      <c r="AI265" s="0" t="str">
        <f aca="false">IFERROR(AH265/AD265,"")</f>
        <v/>
      </c>
      <c r="AJ265" s="12"/>
      <c r="AO265" s="0" t="n">
        <f aca="false">IFERROR(AL265+AM265+AN265,"")</f>
        <v>0</v>
      </c>
      <c r="AP265" s="0" t="str">
        <f aca="false">IFERROR(AO265/AK265,"")</f>
        <v/>
      </c>
    </row>
    <row r="266" customFormat="false" ht="15" hidden="false" customHeight="false" outlineLevel="0" collapsed="false">
      <c r="A266" s="0" t="s">
        <v>233</v>
      </c>
      <c r="B266" s="0" t="s">
        <v>19</v>
      </c>
      <c r="C266" s="0" t="n">
        <v>73</v>
      </c>
      <c r="D266" s="0" t="n">
        <v>231</v>
      </c>
      <c r="E266" s="0" t="n">
        <v>4.83</v>
      </c>
      <c r="F266" s="0" t="n">
        <v>-0.0625871163475587</v>
      </c>
      <c r="Q266" s="0" t="n">
        <v>-0.0625871163475587</v>
      </c>
      <c r="R266" s="0" t="n">
        <v>-0.0625871163475587</v>
      </c>
      <c r="V266" s="12"/>
      <c r="AA266" s="0" t="n">
        <f aca="false">IFERROR(X266+Y266+Z266,"")</f>
        <v>0</v>
      </c>
      <c r="AB266" s="0" t="str">
        <f aca="false">IFERROR(AA266/W266,"")</f>
        <v/>
      </c>
      <c r="AC266" s="12"/>
      <c r="AH266" s="0" t="n">
        <f aca="false">IFERROR(AE266+AF266+AG266,"")</f>
        <v>0</v>
      </c>
      <c r="AI266" s="0" t="str">
        <f aca="false">IFERROR(AH266/AD266,"")</f>
        <v/>
      </c>
      <c r="AJ266" s="12"/>
      <c r="AO266" s="0" t="n">
        <f aca="false">IFERROR(AL266+AM266+AN266,"")</f>
        <v>0</v>
      </c>
      <c r="AP266" s="0" t="str">
        <f aca="false">IFERROR(AO266/AK266,"")</f>
        <v/>
      </c>
    </row>
    <row r="267" customFormat="false" ht="15" hidden="false" customHeight="false" outlineLevel="0" collapsed="false">
      <c r="A267" s="0" t="s">
        <v>261</v>
      </c>
      <c r="B267" s="0" t="s">
        <v>19</v>
      </c>
      <c r="C267" s="0" t="n">
        <v>75</v>
      </c>
      <c r="D267" s="0" t="n">
        <v>244</v>
      </c>
      <c r="E267" s="0" t="n">
        <v>4.86</v>
      </c>
      <c r="F267" s="0" t="n">
        <v>-0.162871842686744</v>
      </c>
      <c r="Q267" s="0" t="n">
        <v>-0.162871842686744</v>
      </c>
      <c r="R267" s="0" t="n">
        <v>-0.162871842686744</v>
      </c>
      <c r="V267" s="12"/>
      <c r="AA267" s="0" t="n">
        <f aca="false">IFERROR(X267+Y267+Z267,"")</f>
        <v>0</v>
      </c>
      <c r="AB267" s="0" t="str">
        <f aca="false">IFERROR(AA267/W267,"")</f>
        <v/>
      </c>
      <c r="AC267" s="12"/>
      <c r="AH267" s="0" t="n">
        <f aca="false">IFERROR(AE267+AF267+AG267,"")</f>
        <v>0</v>
      </c>
      <c r="AI267" s="0" t="str">
        <f aca="false">IFERROR(AH267/AD267,"")</f>
        <v/>
      </c>
      <c r="AJ267" s="12"/>
      <c r="AO267" s="0" t="n">
        <f aca="false">IFERROR(AL267+AM267+AN267,"")</f>
        <v>0</v>
      </c>
      <c r="AP267" s="0" t="str">
        <f aca="false">IFERROR(AO267/AK267,"")</f>
        <v/>
      </c>
    </row>
    <row r="268" customFormat="false" ht="15" hidden="false" customHeight="false" outlineLevel="0" collapsed="false">
      <c r="A268" s="0" t="s">
        <v>283</v>
      </c>
      <c r="B268" s="0" t="s">
        <v>19</v>
      </c>
      <c r="C268" s="0" t="n">
        <v>75</v>
      </c>
      <c r="D268" s="0" t="n">
        <v>240</v>
      </c>
      <c r="E268" s="0" t="n">
        <v>4.73</v>
      </c>
      <c r="F268" s="0" t="n">
        <v>0.271695304783056</v>
      </c>
      <c r="Q268" s="0" t="n">
        <v>0.271695304783056</v>
      </c>
      <c r="R268" s="0" t="n">
        <v>0.271695304783056</v>
      </c>
      <c r="V268" s="12"/>
      <c r="AA268" s="0" t="n">
        <f aca="false">IFERROR(X268+Y268+Z268,"")</f>
        <v>0</v>
      </c>
      <c r="AB268" s="0" t="str">
        <f aca="false">IFERROR(AA268/W268,"")</f>
        <v/>
      </c>
      <c r="AC268" s="12"/>
      <c r="AH268" s="0" t="n">
        <f aca="false">IFERROR(AE268+AF268+AG268,"")</f>
        <v>0</v>
      </c>
      <c r="AI268" s="0" t="str">
        <f aca="false">IFERROR(AH268/AD268,"")</f>
        <v/>
      </c>
      <c r="AJ268" s="12"/>
      <c r="AK268" s="0" t="n">
        <v>10</v>
      </c>
      <c r="AL268" s="0" t="n">
        <v>0</v>
      </c>
      <c r="AM268" s="0" t="n">
        <v>109</v>
      </c>
      <c r="AN268" s="0" t="n">
        <v>214</v>
      </c>
      <c r="AO268" s="0" t="n">
        <f aca="false">IFERROR(AL268+AM268+AN268,"")</f>
        <v>323</v>
      </c>
      <c r="AP268" s="0" t="n">
        <f aca="false">IFERROR(AO268/AK268,"")</f>
        <v>32.3</v>
      </c>
    </row>
    <row r="269" customFormat="false" ht="15" hidden="false" customHeight="false" outlineLevel="0" collapsed="false">
      <c r="A269" s="0" t="s">
        <v>288</v>
      </c>
      <c r="B269" s="0" t="s">
        <v>19</v>
      </c>
      <c r="C269" s="0" t="n">
        <v>73</v>
      </c>
      <c r="D269" s="0" t="n">
        <v>249</v>
      </c>
      <c r="E269" s="0" t="n">
        <v>4.77</v>
      </c>
      <c r="F269" s="0" t="n">
        <v>0.137982336330812</v>
      </c>
      <c r="Q269" s="0" t="n">
        <v>0.137982336330812</v>
      </c>
      <c r="R269" s="0" t="n">
        <v>0.137982336330812</v>
      </c>
      <c r="V269" s="12"/>
      <c r="AA269" s="0" t="n">
        <f aca="false">IFERROR(X269+Y269+Z269,"")</f>
        <v>0</v>
      </c>
      <c r="AB269" s="0" t="str">
        <f aca="false">IFERROR(AA269/W269,"")</f>
        <v/>
      </c>
      <c r="AC269" s="12"/>
      <c r="AH269" s="0" t="n">
        <f aca="false">IFERROR(AE269+AF269+AG269,"")</f>
        <v>0</v>
      </c>
      <c r="AI269" s="0" t="str">
        <f aca="false">IFERROR(AH269/AD269,"")</f>
        <v/>
      </c>
      <c r="AJ269" s="12"/>
      <c r="AO269" s="0" t="n">
        <f aca="false">IFERROR(AL269+AM269+AN269,"")</f>
        <v>0</v>
      </c>
      <c r="AP269" s="0" t="str">
        <f aca="false">IFERROR(AO269/AK269,"")</f>
        <v/>
      </c>
    </row>
    <row r="270" customFormat="false" ht="15" hidden="false" customHeight="false" outlineLevel="0" collapsed="false">
      <c r="A270" s="0" t="s">
        <v>297</v>
      </c>
      <c r="B270" s="0" t="s">
        <v>19</v>
      </c>
      <c r="C270" s="0" t="n">
        <v>72</v>
      </c>
      <c r="D270" s="0" t="n">
        <v>245</v>
      </c>
      <c r="E270" s="0" t="n">
        <v>4.77</v>
      </c>
      <c r="F270" s="0" t="n">
        <v>0.137982336330812</v>
      </c>
      <c r="G270" s="0" t="n">
        <v>22</v>
      </c>
      <c r="H270" s="0" t="n">
        <v>0.194986786652761</v>
      </c>
      <c r="I270" s="0" t="n">
        <v>37</v>
      </c>
      <c r="J270" s="0" t="n">
        <v>-0.260907109086145</v>
      </c>
      <c r="K270" s="0" t="n">
        <v>119</v>
      </c>
      <c r="L270" s="0" t="n">
        <v>0.407787907107773</v>
      </c>
      <c r="M270" s="0" t="n">
        <v>4.2</v>
      </c>
      <c r="N270" s="0" t="n">
        <v>0.656227958035988</v>
      </c>
      <c r="O270" s="0" t="n">
        <v>7.21</v>
      </c>
      <c r="P270" s="0" t="n">
        <v>0.161575704949527</v>
      </c>
      <c r="Q270" s="0" t="n">
        <v>1.29765358399072</v>
      </c>
      <c r="R270" s="0" t="n">
        <v>0.216275597331786</v>
      </c>
      <c r="S270" s="0" t="n">
        <v>4</v>
      </c>
      <c r="T270" s="0" t="n">
        <v>127</v>
      </c>
      <c r="U270" s="0" t="n">
        <v>125</v>
      </c>
      <c r="V270" s="12"/>
      <c r="W270" s="0" t="n">
        <v>16</v>
      </c>
      <c r="X270" s="0" t="n">
        <v>0</v>
      </c>
      <c r="Y270" s="0" t="n">
        <v>32</v>
      </c>
      <c r="Z270" s="0" t="n">
        <v>280</v>
      </c>
      <c r="AA270" s="0" t="n">
        <f aca="false">IFERROR(X270+Y270+Z270,"")</f>
        <v>312</v>
      </c>
      <c r="AB270" s="0" t="n">
        <f aca="false">IFERROR(AA270/W270,"")</f>
        <v>19.5</v>
      </c>
      <c r="AC270" s="12"/>
      <c r="AD270" s="0" t="n">
        <v>16</v>
      </c>
      <c r="AE270" s="0" t="n">
        <v>0</v>
      </c>
      <c r="AF270" s="0" t="n">
        <v>283</v>
      </c>
      <c r="AG270" s="0" t="n">
        <v>340</v>
      </c>
      <c r="AH270" s="0" t="n">
        <f aca="false">IFERROR(AE270+AF270+AG270,"")</f>
        <v>623</v>
      </c>
      <c r="AI270" s="0" t="n">
        <f aca="false">IFERROR(AH270/AD270,"")</f>
        <v>38.9375</v>
      </c>
      <c r="AJ270" s="12"/>
      <c r="AK270" s="0" t="n">
        <v>16</v>
      </c>
      <c r="AL270" s="0" t="n">
        <v>0</v>
      </c>
      <c r="AM270" s="0" t="n">
        <v>321</v>
      </c>
      <c r="AN270" s="0" t="n">
        <v>354</v>
      </c>
      <c r="AO270" s="0" t="n">
        <f aca="false">IFERROR(AL270+AM270+AN270,"")</f>
        <v>675</v>
      </c>
      <c r="AP270" s="0" t="n">
        <f aca="false">IFERROR(AO270/AK270,"")</f>
        <v>42.1875</v>
      </c>
    </row>
    <row r="271" customFormat="false" ht="15" hidden="false" customHeight="false" outlineLevel="0" collapsed="false">
      <c r="A271" s="0" t="s">
        <v>327</v>
      </c>
      <c r="B271" s="0" t="s">
        <v>19</v>
      </c>
      <c r="C271" s="0" t="n">
        <v>73</v>
      </c>
      <c r="D271" s="0" t="n">
        <v>242</v>
      </c>
      <c r="E271" s="0" t="n">
        <v>4.83</v>
      </c>
      <c r="F271" s="0" t="n">
        <v>-0.0625871163475587</v>
      </c>
      <c r="Q271" s="0" t="n">
        <v>-0.0625871163475587</v>
      </c>
      <c r="R271" s="0" t="n">
        <v>-0.0625871163475587</v>
      </c>
      <c r="S271" s="0" t="n">
        <v>5</v>
      </c>
      <c r="T271" s="0" t="n">
        <v>169</v>
      </c>
      <c r="U271" s="0" t="n">
        <v>164</v>
      </c>
      <c r="V271" s="12"/>
      <c r="W271" s="0" t="n">
        <v>12</v>
      </c>
      <c r="X271" s="0" t="n">
        <v>0</v>
      </c>
      <c r="Y271" s="0" t="n">
        <v>0</v>
      </c>
      <c r="Z271" s="0" t="n">
        <v>224</v>
      </c>
      <c r="AA271" s="0" t="n">
        <f aca="false">IFERROR(X271+Y271+Z271,"")</f>
        <v>224</v>
      </c>
      <c r="AB271" s="0" t="n">
        <f aca="false">IFERROR(AA271/W271,"")</f>
        <v>18.6666666666667</v>
      </c>
      <c r="AC271" s="12"/>
      <c r="AD271" s="0" t="n">
        <v>15</v>
      </c>
      <c r="AE271" s="0" t="n">
        <v>0</v>
      </c>
      <c r="AF271" s="0" t="n">
        <v>31</v>
      </c>
      <c r="AG271" s="0" t="n">
        <v>294</v>
      </c>
      <c r="AH271" s="0" t="n">
        <f aca="false">IFERROR(AE271+AF271+AG271,"")</f>
        <v>325</v>
      </c>
      <c r="AI271" s="0" t="n">
        <f aca="false">IFERROR(AH271/AD271,"")</f>
        <v>21.6666666666667</v>
      </c>
      <c r="AJ271" s="12"/>
      <c r="AK271" s="0" t="n">
        <v>16</v>
      </c>
      <c r="AL271" s="0" t="n">
        <v>0</v>
      </c>
      <c r="AM271" s="0" t="n">
        <v>133</v>
      </c>
      <c r="AN271" s="0" t="n">
        <v>309</v>
      </c>
      <c r="AO271" s="0" t="n">
        <f aca="false">IFERROR(AL271+AM271+AN271,"")</f>
        <v>442</v>
      </c>
      <c r="AP271" s="0" t="n">
        <f aca="false">IFERROR(AO271/AK271,"")</f>
        <v>27.625</v>
      </c>
    </row>
    <row r="272" customFormat="false" ht="15" hidden="false" customHeight="false" outlineLevel="0" collapsed="false">
      <c r="A272" s="0" t="s">
        <v>353</v>
      </c>
      <c r="B272" s="0" t="s">
        <v>19</v>
      </c>
      <c r="C272" s="0" t="n">
        <v>70.75</v>
      </c>
      <c r="D272" s="0" t="n">
        <v>236</v>
      </c>
      <c r="E272" s="0" t="n">
        <v>4.78</v>
      </c>
      <c r="F272" s="0" t="n">
        <v>0.104554094217749</v>
      </c>
      <c r="G272" s="0" t="n">
        <v>27</v>
      </c>
      <c r="H272" s="0" t="n">
        <v>1.01290888796771</v>
      </c>
      <c r="I272" s="0" t="n">
        <v>32</v>
      </c>
      <c r="J272" s="0" t="n">
        <v>-0.379543378937039</v>
      </c>
      <c r="K272" s="0" t="n">
        <v>113</v>
      </c>
      <c r="L272" s="0" t="n">
        <v>-0.22370551179394</v>
      </c>
      <c r="Q272" s="0" t="n">
        <v>0.514214091454483</v>
      </c>
      <c r="R272" s="0" t="n">
        <v>0.128553522863621</v>
      </c>
      <c r="S272" s="0" t="n">
        <v>2</v>
      </c>
      <c r="T272" s="0" t="n">
        <v>48</v>
      </c>
      <c r="U272" s="0" t="n">
        <v>47</v>
      </c>
      <c r="V272" s="12"/>
      <c r="W272" s="0" t="n">
        <v>14</v>
      </c>
      <c r="X272" s="0" t="n">
        <v>0</v>
      </c>
      <c r="Y272" s="0" t="n">
        <v>387</v>
      </c>
      <c r="Z272" s="0" t="n">
        <v>104</v>
      </c>
      <c r="AA272" s="0" t="n">
        <f aca="false">IFERROR(X272+Y272+Z272,"")</f>
        <v>491</v>
      </c>
      <c r="AB272" s="0" t="n">
        <f aca="false">IFERROR(AA272/W272,"")</f>
        <v>35.0714285714286</v>
      </c>
      <c r="AC272" s="12"/>
      <c r="AD272" s="0" t="n">
        <v>12</v>
      </c>
      <c r="AE272" s="0" t="n">
        <v>0</v>
      </c>
      <c r="AF272" s="0" t="n">
        <v>483</v>
      </c>
      <c r="AG272" s="0" t="n">
        <v>1</v>
      </c>
      <c r="AH272" s="0" t="n">
        <f aca="false">IFERROR(AE272+AF272+AG272,"")</f>
        <v>484</v>
      </c>
      <c r="AI272" s="0" t="n">
        <f aca="false">IFERROR(AH272/AD272,"")</f>
        <v>40.3333333333333</v>
      </c>
      <c r="AJ272" s="12"/>
      <c r="AK272" s="0" t="n">
        <v>7</v>
      </c>
      <c r="AL272" s="0" t="n">
        <v>0</v>
      </c>
      <c r="AM272" s="0" t="n">
        <v>272</v>
      </c>
      <c r="AN272" s="0" t="n">
        <v>0</v>
      </c>
      <c r="AO272" s="0" t="n">
        <f aca="false">IFERROR(AL272+AM272+AN272,"")</f>
        <v>272</v>
      </c>
      <c r="AP272" s="0" t="n">
        <f aca="false">IFERROR(AO272/AK272,"")</f>
        <v>38.8571428571429</v>
      </c>
    </row>
    <row r="273" customFormat="false" ht="15" hidden="false" customHeight="false" outlineLevel="0" collapsed="false">
      <c r="A273" s="0" t="s">
        <v>410</v>
      </c>
      <c r="B273" s="0" t="s">
        <v>19</v>
      </c>
      <c r="C273" s="0" t="n">
        <v>72.25</v>
      </c>
      <c r="D273" s="0" t="n">
        <v>232</v>
      </c>
      <c r="E273" s="0" t="n">
        <v>4.61</v>
      </c>
      <c r="F273" s="0" t="n">
        <v>0.672834210139795</v>
      </c>
      <c r="G273" s="0" t="n">
        <v>19</v>
      </c>
      <c r="H273" s="0" t="n">
        <v>-0.295766474136211</v>
      </c>
      <c r="I273" s="0" t="n">
        <v>38</v>
      </c>
      <c r="J273" s="0" t="n">
        <v>1.04409185927369</v>
      </c>
      <c r="K273" s="0" t="n">
        <v>124</v>
      </c>
      <c r="L273" s="0" t="n">
        <v>0.9340324228592</v>
      </c>
      <c r="Q273" s="0" t="n">
        <v>2.35519201813647</v>
      </c>
      <c r="R273" s="0" t="n">
        <v>0.588798004534117</v>
      </c>
      <c r="S273" s="0" t="n">
        <v>2</v>
      </c>
      <c r="T273" s="0" t="n">
        <v>45</v>
      </c>
      <c r="U273" s="0" t="n">
        <v>44</v>
      </c>
      <c r="V273" s="12"/>
      <c r="W273" s="0" t="n">
        <v>14</v>
      </c>
      <c r="X273" s="0" t="n">
        <v>0</v>
      </c>
      <c r="Y273" s="0" t="n">
        <v>762</v>
      </c>
      <c r="Z273" s="0" t="n">
        <v>74</v>
      </c>
      <c r="AA273" s="0" t="n">
        <f aca="false">IFERROR(X273+Y273+Z273,"")</f>
        <v>836</v>
      </c>
      <c r="AB273" s="0" t="n">
        <f aca="false">IFERROR(AA273/W273,"")</f>
        <v>59.7142857142857</v>
      </c>
      <c r="AC273" s="12"/>
      <c r="AD273" s="0" t="n">
        <v>15</v>
      </c>
      <c r="AE273" s="0" t="n">
        <v>0</v>
      </c>
      <c r="AF273" s="0" t="n">
        <v>869</v>
      </c>
      <c r="AG273" s="0" t="n">
        <v>55</v>
      </c>
      <c r="AH273" s="0" t="n">
        <f aca="false">IFERROR(AE273+AF273+AG273,"")</f>
        <v>924</v>
      </c>
      <c r="AI273" s="0" t="n">
        <f aca="false">IFERROR(AH273/AD273,"")</f>
        <v>61.6</v>
      </c>
      <c r="AJ273" s="12"/>
      <c r="AK273" s="0" t="n">
        <v>16</v>
      </c>
      <c r="AL273" s="0" t="n">
        <v>0</v>
      </c>
      <c r="AM273" s="0" t="n">
        <v>967</v>
      </c>
      <c r="AN273" s="0" t="n">
        <v>62</v>
      </c>
      <c r="AO273" s="0" t="n">
        <f aca="false">IFERROR(AL273+AM273+AN273,"")</f>
        <v>1029</v>
      </c>
      <c r="AP273" s="0" t="n">
        <f aca="false">IFERROR(AO273/AK273,"")</f>
        <v>64.3125</v>
      </c>
    </row>
    <row r="274" customFormat="false" ht="15" hidden="false" customHeight="false" outlineLevel="0" collapsed="false">
      <c r="A274" s="0" t="s">
        <v>451</v>
      </c>
      <c r="B274" s="0" t="s">
        <v>19</v>
      </c>
      <c r="C274" s="0" t="n">
        <v>72.5</v>
      </c>
      <c r="D274" s="0" t="n">
        <v>240</v>
      </c>
      <c r="E274" s="0" t="n">
        <v>4.78</v>
      </c>
      <c r="F274" s="0" t="n">
        <v>0.104554094217749</v>
      </c>
      <c r="G274" s="0" t="n">
        <v>19</v>
      </c>
      <c r="H274" s="0" t="n">
        <v>-0.295766474136211</v>
      </c>
      <c r="I274" s="0" t="n">
        <v>31</v>
      </c>
      <c r="J274" s="0" t="n">
        <v>-0.616815918638826</v>
      </c>
      <c r="K274" s="0" t="n">
        <v>110</v>
      </c>
      <c r="L274" s="0" t="n">
        <v>-0.539452221244796</v>
      </c>
      <c r="M274" s="0" t="n">
        <v>4.39</v>
      </c>
      <c r="N274" s="0" t="n">
        <v>-0.0907818568843805</v>
      </c>
      <c r="O274" s="0" t="n">
        <v>7.07</v>
      </c>
      <c r="P274" s="0" t="n">
        <v>0.515760444400468</v>
      </c>
      <c r="Q274" s="0" t="n">
        <v>-0.922501932285997</v>
      </c>
      <c r="R274" s="0" t="n">
        <v>-0.153750322047666</v>
      </c>
      <c r="S274" s="0" t="n">
        <v>7</v>
      </c>
      <c r="T274" s="0" t="n">
        <v>219</v>
      </c>
      <c r="U274" s="0" t="n">
        <v>210</v>
      </c>
      <c r="V274" s="12"/>
      <c r="W274" s="0" t="n">
        <v>8</v>
      </c>
      <c r="X274" s="0" t="n">
        <v>0</v>
      </c>
      <c r="Y274" s="0" t="n">
        <v>150</v>
      </c>
      <c r="Z274" s="0" t="n">
        <v>128</v>
      </c>
      <c r="AA274" s="0" t="n">
        <f aca="false">IFERROR(X274+Y274+Z274,"")</f>
        <v>278</v>
      </c>
      <c r="AB274" s="0" t="n">
        <f aca="false">IFERROR(AA274/W274,"")</f>
        <v>34.75</v>
      </c>
      <c r="AC274" s="12"/>
      <c r="AD274" s="0" t="n">
        <v>16</v>
      </c>
      <c r="AE274" s="0" t="n">
        <v>0</v>
      </c>
      <c r="AF274" s="0" t="n">
        <v>28</v>
      </c>
      <c r="AG274" s="0" t="n">
        <v>330</v>
      </c>
      <c r="AH274" s="0" t="n">
        <f aca="false">IFERROR(AE274+AF274+AG274,"")</f>
        <v>358</v>
      </c>
      <c r="AI274" s="0" t="n">
        <f aca="false">IFERROR(AH274/AD274,"")</f>
        <v>22.375</v>
      </c>
      <c r="AJ274" s="12"/>
      <c r="AK274" s="0" t="n">
        <v>13</v>
      </c>
      <c r="AL274" s="0" t="n">
        <v>0</v>
      </c>
      <c r="AM274" s="0" t="n">
        <v>475</v>
      </c>
      <c r="AN274" s="0" t="n">
        <v>22</v>
      </c>
      <c r="AO274" s="0" t="n">
        <f aca="false">IFERROR(AL274+AM274+AN274,"")</f>
        <v>497</v>
      </c>
      <c r="AP274" s="0" t="n">
        <f aca="false">IFERROR(AO274/AK274,"")</f>
        <v>38.2307692307692</v>
      </c>
    </row>
    <row r="275" customFormat="false" ht="15" hidden="false" customHeight="false" outlineLevel="0" collapsed="false">
      <c r="A275" s="0" t="s">
        <v>453</v>
      </c>
      <c r="B275" s="0" t="s">
        <v>19</v>
      </c>
      <c r="C275" s="0" t="n">
        <v>73</v>
      </c>
      <c r="D275" s="0" t="n">
        <v>239</v>
      </c>
      <c r="E275" s="0" t="n">
        <v>4.95</v>
      </c>
      <c r="F275" s="0" t="n">
        <v>-0.463726021704298</v>
      </c>
      <c r="Q275" s="0" t="n">
        <v>-0.463726021704298</v>
      </c>
      <c r="R275" s="0" t="n">
        <v>-0.463726021704298</v>
      </c>
      <c r="V275" s="12"/>
      <c r="AA275" s="0" t="n">
        <f aca="false">IFERROR(X275+Y275+Z275,"")</f>
        <v>0</v>
      </c>
      <c r="AB275" s="0" t="str">
        <f aca="false">IFERROR(AA275/W275,"")</f>
        <v/>
      </c>
      <c r="AC275" s="12"/>
      <c r="AH275" s="0" t="n">
        <f aca="false">IFERROR(AE275+AF275+AG275,"")</f>
        <v>0</v>
      </c>
      <c r="AI275" s="0" t="str">
        <f aca="false">IFERROR(AH275/AD275,"")</f>
        <v/>
      </c>
      <c r="AJ275" s="12"/>
      <c r="AO275" s="0" t="n">
        <f aca="false">IFERROR(AL275+AM275+AN275,"")</f>
        <v>0</v>
      </c>
      <c r="AP275" s="0" t="str">
        <f aca="false">IFERROR(AO275/AK275,"")</f>
        <v/>
      </c>
    </row>
    <row r="276" customFormat="false" ht="15" hidden="false" customHeight="false" outlineLevel="0" collapsed="false">
      <c r="A276" s="0" t="s">
        <v>469</v>
      </c>
      <c r="B276" s="0" t="s">
        <v>19</v>
      </c>
      <c r="C276" s="0" t="n">
        <v>73</v>
      </c>
      <c r="D276" s="0" t="n">
        <v>224</v>
      </c>
      <c r="E276" s="0" t="n">
        <v>4.84</v>
      </c>
      <c r="F276" s="0" t="n">
        <v>-0.0960153584606196</v>
      </c>
      <c r="Q276" s="0" t="n">
        <v>-0.0960153584606196</v>
      </c>
      <c r="R276" s="0" t="n">
        <v>-0.0960153584606196</v>
      </c>
      <c r="V276" s="12"/>
      <c r="AA276" s="0" t="n">
        <f aca="false">IFERROR(X276+Y276+Z276,"")</f>
        <v>0</v>
      </c>
      <c r="AB276" s="0" t="str">
        <f aca="false">IFERROR(AA276/W276,"")</f>
        <v/>
      </c>
      <c r="AC276" s="12"/>
      <c r="AH276" s="0" t="n">
        <f aca="false">IFERROR(AE276+AF276+AG276,"")</f>
        <v>0</v>
      </c>
      <c r="AI276" s="0" t="str">
        <f aca="false">IFERROR(AH276/AD276,"")</f>
        <v/>
      </c>
      <c r="AJ276" s="12"/>
      <c r="AO276" s="0" t="n">
        <f aca="false">IFERROR(AL276+AM276+AN276,"")</f>
        <v>0</v>
      </c>
      <c r="AP276" s="0" t="str">
        <f aca="false">IFERROR(AO276/AK276,"")</f>
        <v/>
      </c>
    </row>
    <row r="277" customFormat="false" ht="15" hidden="false" customHeight="false" outlineLevel="0" collapsed="false">
      <c r="A277" s="0" t="s">
        <v>518</v>
      </c>
      <c r="B277" s="0" t="s">
        <v>19</v>
      </c>
      <c r="C277" s="0" t="n">
        <v>73</v>
      </c>
      <c r="D277" s="0" t="n">
        <v>263</v>
      </c>
      <c r="E277" s="0" t="n">
        <v>4.83</v>
      </c>
      <c r="F277" s="0" t="n">
        <v>-0.0625871163475587</v>
      </c>
      <c r="Q277" s="0" t="n">
        <v>-0.0625871163475587</v>
      </c>
      <c r="R277" s="0" t="n">
        <v>-0.0625871163475587</v>
      </c>
      <c r="V277" s="12"/>
      <c r="AA277" s="0" t="n">
        <f aca="false">IFERROR(X277+Y277+Z277,"")</f>
        <v>0</v>
      </c>
      <c r="AB277" s="0" t="str">
        <f aca="false">IFERROR(AA277/W277,"")</f>
        <v/>
      </c>
      <c r="AC277" s="12"/>
      <c r="AH277" s="0" t="n">
        <f aca="false">IFERROR(AE277+AF277+AG277,"")</f>
        <v>0</v>
      </c>
      <c r="AI277" s="0" t="str">
        <f aca="false">IFERROR(AH277/AD277,"")</f>
        <v/>
      </c>
      <c r="AJ277" s="12"/>
      <c r="AO277" s="0" t="n">
        <f aca="false">IFERROR(AL277+AM277+AN277,"")</f>
        <v>0</v>
      </c>
      <c r="AP277" s="0" t="str">
        <f aca="false">IFERROR(AO277/AK277,"")</f>
        <v/>
      </c>
    </row>
    <row r="278" customFormat="false" ht="15" hidden="false" customHeight="false" outlineLevel="0" collapsed="false">
      <c r="A278" s="0" t="s">
        <v>548</v>
      </c>
      <c r="B278" s="0" t="s">
        <v>19</v>
      </c>
      <c r="C278" s="0" t="n">
        <v>73</v>
      </c>
      <c r="D278" s="0" t="n">
        <v>241</v>
      </c>
      <c r="E278" s="0" t="n">
        <v>4.83</v>
      </c>
      <c r="F278" s="0" t="n">
        <v>-0.0625871163475587</v>
      </c>
      <c r="Q278" s="0" t="n">
        <v>-0.0625871163475587</v>
      </c>
      <c r="R278" s="0" t="n">
        <v>-0.0625871163475587</v>
      </c>
      <c r="V278" s="12"/>
      <c r="W278" s="0" t="n">
        <v>7</v>
      </c>
      <c r="X278" s="0" t="n">
        <v>0</v>
      </c>
      <c r="Y278" s="0" t="n">
        <v>159</v>
      </c>
      <c r="Z278" s="0" t="n">
        <v>60</v>
      </c>
      <c r="AA278" s="0" t="n">
        <f aca="false">IFERROR(X278+Y278+Z278,"")</f>
        <v>219</v>
      </c>
      <c r="AB278" s="0" t="n">
        <f aca="false">IFERROR(AA278/W278,"")</f>
        <v>31.2857142857143</v>
      </c>
      <c r="AC278" s="12"/>
      <c r="AD278" s="0" t="n">
        <v>11</v>
      </c>
      <c r="AE278" s="0" t="n">
        <v>0</v>
      </c>
      <c r="AF278" s="0" t="n">
        <v>185</v>
      </c>
      <c r="AG278" s="0" t="n">
        <v>137</v>
      </c>
      <c r="AH278" s="0" t="n">
        <f aca="false">IFERROR(AE278+AF278+AG278,"")</f>
        <v>322</v>
      </c>
      <c r="AI278" s="0" t="n">
        <f aca="false">IFERROR(AH278/AD278,"")</f>
        <v>29.2727272727273</v>
      </c>
      <c r="AJ278" s="12"/>
      <c r="AK278" s="0" t="n">
        <v>11</v>
      </c>
      <c r="AL278" s="0" t="n">
        <v>0</v>
      </c>
      <c r="AM278" s="0" t="n">
        <v>136</v>
      </c>
      <c r="AN278" s="0" t="n">
        <v>193</v>
      </c>
      <c r="AO278" s="0" t="n">
        <f aca="false">IFERROR(AL278+AM278+AN278,"")</f>
        <v>329</v>
      </c>
      <c r="AP278" s="0" t="n">
        <f aca="false">IFERROR(AO278/AK278,"")</f>
        <v>29.9090909090909</v>
      </c>
    </row>
    <row r="279" customFormat="false" ht="15" hidden="false" customHeight="false" outlineLevel="0" collapsed="false">
      <c r="A279" s="0" t="s">
        <v>585</v>
      </c>
      <c r="B279" s="0" t="s">
        <v>19</v>
      </c>
      <c r="C279" s="0" t="n">
        <v>73</v>
      </c>
      <c r="D279" s="0" t="n">
        <v>234</v>
      </c>
      <c r="E279" s="0" t="n">
        <v>4.83</v>
      </c>
      <c r="F279" s="0" t="n">
        <v>-0.0625871163475587</v>
      </c>
      <c r="Q279" s="0" t="n">
        <v>-0.0625871163475587</v>
      </c>
      <c r="R279" s="0" t="n">
        <v>-0.0625871163475587</v>
      </c>
      <c r="V279" s="12"/>
      <c r="AA279" s="0" t="n">
        <f aca="false">IFERROR(X279+Y279+Z279,"")</f>
        <v>0</v>
      </c>
      <c r="AB279" s="0" t="str">
        <f aca="false">IFERROR(AA279/W279,"")</f>
        <v/>
      </c>
      <c r="AC279" s="12"/>
      <c r="AH279" s="0" t="n">
        <f aca="false">IFERROR(AE279+AF279+AG279,"")</f>
        <v>0</v>
      </c>
      <c r="AI279" s="0" t="str">
        <f aca="false">IFERROR(AH279/AD279,"")</f>
        <v/>
      </c>
      <c r="AJ279" s="12"/>
      <c r="AO279" s="0" t="n">
        <f aca="false">IFERROR(AL279+AM279+AN279,"")</f>
        <v>0</v>
      </c>
      <c r="AP279" s="0" t="str">
        <f aca="false">IFERROR(AO279/AK279,"")</f>
        <v/>
      </c>
    </row>
    <row r="280" customFormat="false" ht="15" hidden="false" customHeight="false" outlineLevel="0" collapsed="false">
      <c r="A280" s="0" t="s">
        <v>592</v>
      </c>
      <c r="B280" s="0" t="s">
        <v>19</v>
      </c>
      <c r="C280" s="0" t="n">
        <v>73</v>
      </c>
      <c r="D280" s="0" t="n">
        <v>242</v>
      </c>
      <c r="E280" s="0" t="n">
        <v>4.65</v>
      </c>
      <c r="F280" s="0" t="n">
        <v>0.539121241687549</v>
      </c>
      <c r="Q280" s="0" t="n">
        <v>0.539121241687549</v>
      </c>
      <c r="R280" s="0" t="n">
        <v>0.539121241687549</v>
      </c>
      <c r="V280" s="12"/>
      <c r="AA280" s="0" t="n">
        <f aca="false">IFERROR(X280+Y280+Z280,"")</f>
        <v>0</v>
      </c>
      <c r="AB280" s="0" t="str">
        <f aca="false">IFERROR(AA280/W280,"")</f>
        <v/>
      </c>
      <c r="AC280" s="12"/>
      <c r="AH280" s="0" t="n">
        <f aca="false">IFERROR(AE280+AF280+AG280,"")</f>
        <v>0</v>
      </c>
      <c r="AI280" s="0" t="str">
        <f aca="false">IFERROR(AH280/AD280,"")</f>
        <v/>
      </c>
      <c r="AJ280" s="12"/>
      <c r="AO280" s="0" t="n">
        <f aca="false">IFERROR(AL280+AM280+AN280,"")</f>
        <v>0</v>
      </c>
      <c r="AP280" s="0" t="str">
        <f aca="false">IFERROR(AO280/AK280,"")</f>
        <v/>
      </c>
    </row>
    <row r="281" customFormat="false" ht="15" hidden="false" customHeight="false" outlineLevel="0" collapsed="false">
      <c r="A281" s="0" t="s">
        <v>632</v>
      </c>
      <c r="B281" s="0" t="s">
        <v>19</v>
      </c>
      <c r="C281" s="0" t="n">
        <v>73</v>
      </c>
      <c r="D281" s="0" t="n">
        <v>230</v>
      </c>
      <c r="E281" s="0" t="n">
        <v>4.78</v>
      </c>
      <c r="F281" s="0" t="n">
        <v>0.104554094217749</v>
      </c>
      <c r="Q281" s="0" t="n">
        <v>0.104554094217749</v>
      </c>
      <c r="R281" s="0" t="n">
        <v>0.104554094217749</v>
      </c>
      <c r="V281" s="12"/>
      <c r="AA281" s="0" t="n">
        <f aca="false">IFERROR(X281+Y281+Z281,"")</f>
        <v>0</v>
      </c>
      <c r="AB281" s="0" t="str">
        <f aca="false">IFERROR(AA281/W281,"")</f>
        <v/>
      </c>
      <c r="AC281" s="12"/>
      <c r="AH281" s="0" t="n">
        <f aca="false">IFERROR(AE281+AF281+AG281,"")</f>
        <v>0</v>
      </c>
      <c r="AI281" s="0" t="str">
        <f aca="false">IFERROR(AH281/AD281,"")</f>
        <v/>
      </c>
      <c r="AJ281" s="12"/>
      <c r="AO281" s="0" t="n">
        <f aca="false">IFERROR(AL281+AM281+AN281,"")</f>
        <v>0</v>
      </c>
      <c r="AP281" s="0" t="str">
        <f aca="false">IFERROR(AO281/AK281,"")</f>
        <v/>
      </c>
    </row>
    <row r="282" customFormat="false" ht="15" hidden="false" customHeight="false" outlineLevel="0" collapsed="false">
      <c r="A282" s="0" t="s">
        <v>665</v>
      </c>
      <c r="B282" s="0" t="s">
        <v>19</v>
      </c>
      <c r="C282" s="0" t="n">
        <v>73</v>
      </c>
      <c r="D282" s="0" t="n">
        <v>227</v>
      </c>
      <c r="E282" s="0" t="n">
        <v>4.62</v>
      </c>
      <c r="F282" s="0" t="n">
        <v>0.639405968026734</v>
      </c>
      <c r="Q282" s="0" t="n">
        <v>0.639405968026734</v>
      </c>
      <c r="R282" s="0" t="n">
        <v>0.639405968026734</v>
      </c>
      <c r="V282" s="12"/>
      <c r="AA282" s="0" t="n">
        <f aca="false">IFERROR(X282+Y282+Z282,"")</f>
        <v>0</v>
      </c>
      <c r="AB282" s="0" t="str">
        <f aca="false">IFERROR(AA282/W282,"")</f>
        <v/>
      </c>
      <c r="AC282" s="12"/>
      <c r="AH282" s="0" t="n">
        <f aca="false">IFERROR(AE282+AF282+AG282,"")</f>
        <v>0</v>
      </c>
      <c r="AI282" s="0" t="str">
        <f aca="false">IFERROR(AH282/AD282,"")</f>
        <v/>
      </c>
      <c r="AJ282" s="12"/>
      <c r="AO282" s="0" t="n">
        <f aca="false">IFERROR(AL282+AM282+AN282,"")</f>
        <v>0</v>
      </c>
      <c r="AP282" s="0" t="str">
        <f aca="false">IFERROR(AO282/AK282,"")</f>
        <v/>
      </c>
    </row>
    <row r="283" customFormat="false" ht="15" hidden="false" customHeight="false" outlineLevel="0" collapsed="false">
      <c r="A283" s="0" t="s">
        <v>700</v>
      </c>
      <c r="B283" s="0" t="s">
        <v>19</v>
      </c>
      <c r="C283" s="0" t="n">
        <v>73</v>
      </c>
      <c r="D283" s="0" t="n">
        <v>231</v>
      </c>
      <c r="E283" s="0" t="n">
        <v>4.79</v>
      </c>
      <c r="F283" s="0" t="n">
        <v>0.0711258521046877</v>
      </c>
      <c r="Q283" s="0" t="n">
        <v>0.0711258521046877</v>
      </c>
      <c r="R283" s="0" t="n">
        <v>0.0711258521046877</v>
      </c>
      <c r="V283" s="12"/>
      <c r="AA283" s="0" t="n">
        <f aca="false">IFERROR(X283+Y283+Z283,"")</f>
        <v>0</v>
      </c>
      <c r="AB283" s="0" t="str">
        <f aca="false">IFERROR(AA283/W283,"")</f>
        <v/>
      </c>
      <c r="AC283" s="12"/>
      <c r="AH283" s="0" t="n">
        <f aca="false">IFERROR(AE283+AF283+AG283,"")</f>
        <v>0</v>
      </c>
      <c r="AI283" s="0" t="str">
        <f aca="false">IFERROR(AH283/AD283,"")</f>
        <v/>
      </c>
      <c r="AJ283" s="12"/>
      <c r="AO283" s="0" t="n">
        <f aca="false">IFERROR(AL283+AM283+AN283,"")</f>
        <v>0</v>
      </c>
      <c r="AP283" s="0" t="str">
        <f aca="false">IFERROR(AO283/AK283,"")</f>
        <v/>
      </c>
    </row>
    <row r="284" customFormat="false" ht="15" hidden="false" customHeight="false" outlineLevel="0" collapsed="false">
      <c r="A284" s="0" t="s">
        <v>713</v>
      </c>
      <c r="B284" s="0" t="s">
        <v>19</v>
      </c>
      <c r="C284" s="0" t="n">
        <v>71</v>
      </c>
      <c r="D284" s="0" t="n">
        <v>227</v>
      </c>
      <c r="E284" s="0" t="n">
        <v>4.78</v>
      </c>
      <c r="F284" s="0" t="n">
        <v>0.104554094217749</v>
      </c>
      <c r="Q284" s="0" t="n">
        <v>0.104554094217749</v>
      </c>
      <c r="R284" s="0" t="n">
        <v>0.104554094217749</v>
      </c>
      <c r="V284" s="12"/>
      <c r="AA284" s="0" t="n">
        <f aca="false">IFERROR(X284+Y284+Z284,"")</f>
        <v>0</v>
      </c>
      <c r="AB284" s="0" t="str">
        <f aca="false">IFERROR(AA284/W284,"")</f>
        <v/>
      </c>
      <c r="AC284" s="12"/>
      <c r="AH284" s="0" t="n">
        <f aca="false">IFERROR(AE284+AF284+AG284,"")</f>
        <v>0</v>
      </c>
      <c r="AI284" s="0" t="str">
        <f aca="false">IFERROR(AH284/AD284,"")</f>
        <v/>
      </c>
      <c r="AJ284" s="12"/>
      <c r="AO284" s="0" t="n">
        <f aca="false">IFERROR(AL284+AM284+AN284,"")</f>
        <v>0</v>
      </c>
      <c r="AP284" s="0" t="str">
        <f aca="false">IFERROR(AO284/AK284,"")</f>
        <v/>
      </c>
    </row>
    <row r="285" customFormat="false" ht="15" hidden="false" customHeight="false" outlineLevel="0" collapsed="false">
      <c r="A285" s="0" t="s">
        <v>754</v>
      </c>
      <c r="B285" s="0" t="s">
        <v>19</v>
      </c>
      <c r="C285" s="0" t="n">
        <v>72.13</v>
      </c>
      <c r="D285" s="0" t="n">
        <v>235</v>
      </c>
      <c r="E285" s="0" t="n">
        <v>4.93</v>
      </c>
      <c r="F285" s="0" t="n">
        <v>-0.396869537478173</v>
      </c>
      <c r="G285" s="0" t="n">
        <v>21</v>
      </c>
      <c r="H285" s="0" t="n">
        <v>0.0314023663897703</v>
      </c>
      <c r="I285" s="0" t="n">
        <v>28</v>
      </c>
      <c r="J285" s="0" t="n">
        <v>-1.32863353774419</v>
      </c>
      <c r="K285" s="0" t="n">
        <v>109</v>
      </c>
      <c r="L285" s="0" t="n">
        <v>-0.644701124395082</v>
      </c>
      <c r="M285" s="0" t="n">
        <v>4.49</v>
      </c>
      <c r="N285" s="0" t="n">
        <v>-0.483944917368788</v>
      </c>
      <c r="Q285" s="0" t="n">
        <v>-2.82274675059646</v>
      </c>
      <c r="R285" s="0" t="n">
        <v>-0.564549350119292</v>
      </c>
      <c r="S285" s="0" t="n">
        <v>3</v>
      </c>
      <c r="T285" s="0" t="n">
        <v>99</v>
      </c>
      <c r="U285" s="0" t="n">
        <v>98</v>
      </c>
      <c r="V285" s="12"/>
      <c r="W285" s="0" t="n">
        <v>11</v>
      </c>
      <c r="X285" s="0" t="n">
        <v>0</v>
      </c>
      <c r="Y285" s="0" t="n">
        <v>34</v>
      </c>
      <c r="Z285" s="0" t="n">
        <v>195</v>
      </c>
      <c r="AA285" s="0" t="n">
        <f aca="false">IFERROR(X285+Y285+Z285,"")</f>
        <v>229</v>
      </c>
      <c r="AB285" s="0" t="n">
        <f aca="false">IFERROR(AA285/W285,"")</f>
        <v>20.8181818181818</v>
      </c>
      <c r="AC285" s="12"/>
      <c r="AD285" s="0" t="n">
        <v>2</v>
      </c>
      <c r="AE285" s="0" t="n">
        <v>0</v>
      </c>
      <c r="AF285" s="0" t="n">
        <v>0</v>
      </c>
      <c r="AG285" s="0" t="n">
        <v>32</v>
      </c>
      <c r="AH285" s="0" t="n">
        <f aca="false">IFERROR(AE285+AF285+AG285,"")</f>
        <v>32</v>
      </c>
      <c r="AI285" s="0" t="n">
        <f aca="false">IFERROR(AH285/AD285,"")</f>
        <v>16</v>
      </c>
      <c r="AJ285" s="12"/>
      <c r="AK285" s="0" t="n">
        <v>3</v>
      </c>
      <c r="AL285" s="0" t="n">
        <v>0</v>
      </c>
      <c r="AM285" s="0" t="n">
        <v>0</v>
      </c>
      <c r="AN285" s="0" t="n">
        <v>53</v>
      </c>
      <c r="AO285" s="0" t="n">
        <f aca="false">IFERROR(AL285+AM285+AN285,"")</f>
        <v>53</v>
      </c>
      <c r="AP285" s="0" t="n">
        <f aca="false">IFERROR(AO285/AK285,"")</f>
        <v>17.6666666666667</v>
      </c>
    </row>
    <row r="286" customFormat="false" ht="15" hidden="false" customHeight="false" outlineLevel="0" collapsed="false">
      <c r="A286" s="0" t="s">
        <v>761</v>
      </c>
      <c r="B286" s="0" t="s">
        <v>19</v>
      </c>
      <c r="C286" s="0" t="n">
        <v>73</v>
      </c>
      <c r="D286" s="0" t="n">
        <v>237</v>
      </c>
      <c r="E286" s="0" t="n">
        <v>4.82</v>
      </c>
      <c r="F286" s="0" t="n">
        <v>-0.0291588742344979</v>
      </c>
      <c r="Q286" s="0" t="n">
        <v>-0.0291588742344979</v>
      </c>
      <c r="R286" s="0" t="n">
        <v>-0.0291588742344979</v>
      </c>
      <c r="V286" s="12"/>
      <c r="AA286" s="0" t="n">
        <f aca="false">IFERROR(X286+Y286+Z286,"")</f>
        <v>0</v>
      </c>
      <c r="AB286" s="0" t="str">
        <f aca="false">IFERROR(AA286/W286,"")</f>
        <v/>
      </c>
      <c r="AC286" s="12"/>
      <c r="AH286" s="0" t="n">
        <f aca="false">IFERROR(AE286+AF286+AG286,"")</f>
        <v>0</v>
      </c>
      <c r="AI286" s="0" t="str">
        <f aca="false">IFERROR(AH286/AD286,"")</f>
        <v/>
      </c>
      <c r="AJ286" s="12"/>
      <c r="AO286" s="0" t="n">
        <f aca="false">IFERROR(AL286+AM286+AN286,"")</f>
        <v>0</v>
      </c>
      <c r="AP286" s="0" t="str">
        <f aca="false">IFERROR(AO286/AK286,"")</f>
        <v/>
      </c>
    </row>
    <row r="287" customFormat="false" ht="15" hidden="false" customHeight="false" outlineLevel="0" collapsed="false">
      <c r="A287" s="0" t="s">
        <v>770</v>
      </c>
      <c r="B287" s="0" t="s">
        <v>19</v>
      </c>
      <c r="C287" s="0" t="n">
        <v>73</v>
      </c>
      <c r="D287" s="0" t="n">
        <v>232</v>
      </c>
      <c r="E287" s="0" t="n">
        <v>4.69</v>
      </c>
      <c r="F287" s="0" t="n">
        <v>0.405408273235302</v>
      </c>
      <c r="Q287" s="0" t="n">
        <v>0.405408273235302</v>
      </c>
      <c r="R287" s="0" t="n">
        <v>0.405408273235302</v>
      </c>
      <c r="V287" s="12"/>
      <c r="AA287" s="0" t="n">
        <f aca="false">IFERROR(X287+Y287+Z287,"")</f>
        <v>0</v>
      </c>
      <c r="AB287" s="0" t="str">
        <f aca="false">IFERROR(AA287/W287,"")</f>
        <v/>
      </c>
      <c r="AC287" s="12"/>
      <c r="AH287" s="0" t="n">
        <f aca="false">IFERROR(AE287+AF287+AG287,"")</f>
        <v>0</v>
      </c>
      <c r="AI287" s="0" t="str">
        <f aca="false">IFERROR(AH287/AD287,"")</f>
        <v/>
      </c>
      <c r="AJ287" s="12"/>
      <c r="AO287" s="0" t="n">
        <f aca="false">IFERROR(AL287+AM287+AN287,"")</f>
        <v>0</v>
      </c>
      <c r="AP287" s="0" t="str">
        <f aca="false">IFERROR(AO287/AK287,"")</f>
        <v/>
      </c>
    </row>
    <row r="288" customFormat="false" ht="15" hidden="false" customHeight="false" outlineLevel="0" collapsed="false">
      <c r="A288" s="0" t="s">
        <v>773</v>
      </c>
      <c r="B288" s="0" t="s">
        <v>19</v>
      </c>
      <c r="C288" s="0" t="n">
        <v>71</v>
      </c>
      <c r="D288" s="0" t="n">
        <v>225</v>
      </c>
      <c r="E288" s="0" t="n">
        <v>4.78</v>
      </c>
      <c r="F288" s="0" t="n">
        <v>0.104554094217749</v>
      </c>
      <c r="Q288" s="0" t="n">
        <v>0.104554094217749</v>
      </c>
      <c r="R288" s="0" t="n">
        <v>0.104554094217749</v>
      </c>
      <c r="V288" s="12"/>
      <c r="AA288" s="0" t="n">
        <f aca="false">IFERROR(X288+Y288+Z288,"")</f>
        <v>0</v>
      </c>
      <c r="AB288" s="0" t="str">
        <f aca="false">IFERROR(AA288/W288,"")</f>
        <v/>
      </c>
      <c r="AC288" s="12"/>
      <c r="AH288" s="0" t="n">
        <f aca="false">IFERROR(AE288+AF288+AG288,"")</f>
        <v>0</v>
      </c>
      <c r="AI288" s="0" t="str">
        <f aca="false">IFERROR(AH288/AD288,"")</f>
        <v/>
      </c>
      <c r="AJ288" s="12"/>
      <c r="AO288" s="0" t="n">
        <f aca="false">IFERROR(AL288+AM288+AN288,"")</f>
        <v>0</v>
      </c>
      <c r="AP288" s="0" t="str">
        <f aca="false">IFERROR(AO288/AK288,"")</f>
        <v/>
      </c>
    </row>
    <row r="289" customFormat="false" ht="15" hidden="false" customHeight="false" outlineLevel="0" collapsed="false">
      <c r="A289" s="0" t="s">
        <v>780</v>
      </c>
      <c r="B289" s="0" t="s">
        <v>19</v>
      </c>
      <c r="C289" s="0" t="n">
        <v>74</v>
      </c>
      <c r="D289" s="0" t="n">
        <v>237</v>
      </c>
      <c r="E289" s="0" t="n">
        <v>4.77</v>
      </c>
      <c r="F289" s="0" t="n">
        <v>0.137982336330812</v>
      </c>
      <c r="G289" s="0" t="n">
        <v>23</v>
      </c>
      <c r="H289" s="0" t="n">
        <v>0.358571206915751</v>
      </c>
      <c r="I289" s="0" t="n">
        <v>35</v>
      </c>
      <c r="J289" s="0" t="n">
        <v>0.332274240168323</v>
      </c>
      <c r="K289" s="0" t="n">
        <v>111</v>
      </c>
      <c r="L289" s="0" t="n">
        <v>-0.434203318094511</v>
      </c>
      <c r="M289" s="0" t="n">
        <v>4.51</v>
      </c>
      <c r="N289" s="0" t="n">
        <v>-0.562577529465668</v>
      </c>
      <c r="Q289" s="0" t="n">
        <v>-0.167953064145291</v>
      </c>
      <c r="R289" s="0" t="n">
        <v>-0.0335906128290582</v>
      </c>
      <c r="S289" s="0" t="n">
        <v>4</v>
      </c>
      <c r="T289" s="0" t="n">
        <v>118</v>
      </c>
      <c r="U289" s="0" t="n">
        <v>116</v>
      </c>
      <c r="V289" s="12"/>
      <c r="W289" s="0" t="n">
        <v>11</v>
      </c>
      <c r="X289" s="0" t="n">
        <v>0</v>
      </c>
      <c r="Y289" s="0" t="n">
        <v>129</v>
      </c>
      <c r="Z289" s="0" t="n">
        <v>96</v>
      </c>
      <c r="AA289" s="0" t="n">
        <f aca="false">IFERROR(X289+Y289+Z289,"")</f>
        <v>225</v>
      </c>
      <c r="AB289" s="0" t="n">
        <f aca="false">IFERROR(AA289/W289,"")</f>
        <v>20.4545454545455</v>
      </c>
      <c r="AC289" s="12"/>
      <c r="AD289" s="0" t="n">
        <v>11</v>
      </c>
      <c r="AE289" s="0" t="n">
        <v>0</v>
      </c>
      <c r="AF289" s="0" t="n">
        <v>523</v>
      </c>
      <c r="AG289" s="0" t="n">
        <v>47</v>
      </c>
      <c r="AH289" s="0" t="n">
        <f aca="false">IFERROR(AE289+AF289+AG289,"")</f>
        <v>570</v>
      </c>
      <c r="AI289" s="0" t="n">
        <f aca="false">IFERROR(AH289/AD289,"")</f>
        <v>51.8181818181818</v>
      </c>
      <c r="AJ289" s="12"/>
      <c r="AK289" s="0" t="n">
        <v>8</v>
      </c>
      <c r="AL289" s="0" t="n">
        <v>0</v>
      </c>
      <c r="AM289" s="0" t="n">
        <v>125</v>
      </c>
      <c r="AN289" s="0" t="n">
        <v>76</v>
      </c>
      <c r="AO289" s="0" t="n">
        <f aca="false">IFERROR(AL289+AM289+AN289,"")</f>
        <v>201</v>
      </c>
      <c r="AP289" s="0" t="n">
        <f aca="false">IFERROR(AO289/AK289,"")</f>
        <v>25.125</v>
      </c>
    </row>
    <row r="290" customFormat="false" ht="15" hidden="false" customHeight="false" outlineLevel="0" collapsed="false">
      <c r="A290" s="0" t="s">
        <v>842</v>
      </c>
      <c r="B290" s="0" t="s">
        <v>19</v>
      </c>
      <c r="C290" s="0" t="n">
        <v>74.63</v>
      </c>
      <c r="D290" s="0" t="n">
        <v>243</v>
      </c>
      <c r="E290" s="0" t="n">
        <v>4.56</v>
      </c>
      <c r="F290" s="0" t="n">
        <v>0.839975420705105</v>
      </c>
      <c r="G290" s="0" t="n">
        <v>23</v>
      </c>
      <c r="H290" s="0" t="n">
        <v>0.358571206915751</v>
      </c>
      <c r="I290" s="0" t="n">
        <v>37</v>
      </c>
      <c r="J290" s="0" t="n">
        <v>0.806819319571898</v>
      </c>
      <c r="K290" s="0" t="n">
        <v>122</v>
      </c>
      <c r="L290" s="0" t="n">
        <v>0.723534616558629</v>
      </c>
      <c r="M290" s="0" t="n">
        <v>4.03</v>
      </c>
      <c r="N290" s="0" t="n">
        <v>1.32460516085948</v>
      </c>
      <c r="O290" s="0" t="n">
        <v>7.07</v>
      </c>
      <c r="P290" s="0" t="n">
        <v>0.515760444400468</v>
      </c>
      <c r="Q290" s="0" t="n">
        <v>4.56926616901133</v>
      </c>
      <c r="R290" s="0" t="n">
        <v>0.761544361501888</v>
      </c>
      <c r="S290" s="0" t="n">
        <v>1</v>
      </c>
      <c r="T290" s="0" t="n">
        <v>31</v>
      </c>
      <c r="U290" s="0" t="n">
        <v>30</v>
      </c>
      <c r="V290" s="12"/>
      <c r="W290" s="0" t="n">
        <v>16</v>
      </c>
      <c r="X290" s="0" t="n">
        <v>0</v>
      </c>
      <c r="Y290" s="0" t="n">
        <v>990</v>
      </c>
      <c r="Z290" s="0" t="n">
        <v>101</v>
      </c>
      <c r="AA290" s="0" t="n">
        <f aca="false">IFERROR(X290+Y290+Z290,"")</f>
        <v>1091</v>
      </c>
      <c r="AB290" s="0" t="n">
        <f aca="false">IFERROR(AA290/W290,"")</f>
        <v>68.1875</v>
      </c>
      <c r="AC290" s="12"/>
      <c r="AD290" s="0" t="n">
        <v>10</v>
      </c>
      <c r="AE290" s="0" t="n">
        <v>0</v>
      </c>
      <c r="AF290" s="0" t="n">
        <v>133</v>
      </c>
      <c r="AG290" s="0" t="n">
        <v>136</v>
      </c>
      <c r="AH290" s="0" t="n">
        <f aca="false">IFERROR(AE290+AF290+AG290,"")</f>
        <v>269</v>
      </c>
      <c r="AI290" s="0" t="n">
        <f aca="false">IFERROR(AH290/AD290,"")</f>
        <v>26.9</v>
      </c>
      <c r="AJ290" s="12"/>
      <c r="AK290" s="0" t="n">
        <v>8</v>
      </c>
      <c r="AL290" s="0" t="n">
        <v>0</v>
      </c>
      <c r="AM290" s="0" t="n">
        <v>133</v>
      </c>
      <c r="AN290" s="0" t="n">
        <v>40</v>
      </c>
      <c r="AO290" s="0" t="n">
        <f aca="false">IFERROR(AL290+AM290+AN290,"")</f>
        <v>173</v>
      </c>
      <c r="AP290" s="0" t="n">
        <f aca="false">IFERROR(AO290/AK290,"")</f>
        <v>21.625</v>
      </c>
    </row>
    <row r="291" customFormat="false" ht="15" hidden="false" customHeight="false" outlineLevel="0" collapsed="false">
      <c r="A291" s="0" t="s">
        <v>844</v>
      </c>
      <c r="B291" s="0" t="s">
        <v>19</v>
      </c>
      <c r="C291" s="0" t="n">
        <v>75</v>
      </c>
      <c r="D291" s="0" t="n">
        <v>253</v>
      </c>
      <c r="E291" s="0" t="n">
        <v>4.84</v>
      </c>
      <c r="F291" s="0" t="n">
        <v>-0.0960153584606196</v>
      </c>
      <c r="Q291" s="0" t="n">
        <v>-0.0960153584606196</v>
      </c>
      <c r="R291" s="0" t="n">
        <v>-0.0960153584606196</v>
      </c>
      <c r="V291" s="12"/>
      <c r="AA291" s="0" t="n">
        <f aca="false">IFERROR(X291+Y291+Z291,"")</f>
        <v>0</v>
      </c>
      <c r="AB291" s="0" t="str">
        <f aca="false">IFERROR(AA291/W291,"")</f>
        <v/>
      </c>
      <c r="AC291" s="12"/>
      <c r="AH291" s="0" t="n">
        <f aca="false">IFERROR(AE291+AF291+AG291,"")</f>
        <v>0</v>
      </c>
      <c r="AI291" s="0" t="str">
        <f aca="false">IFERROR(AH291/AD291,"")</f>
        <v/>
      </c>
      <c r="AJ291" s="12"/>
      <c r="AO291" s="0" t="n">
        <f aca="false">IFERROR(AL291+AM291+AN291,"")</f>
        <v>0</v>
      </c>
      <c r="AP291" s="0" t="str">
        <f aca="false">IFERROR(AO291/AK291,"")</f>
        <v/>
      </c>
    </row>
    <row r="292" customFormat="false" ht="15" hidden="false" customHeight="false" outlineLevel="0" collapsed="false">
      <c r="A292" s="0" t="s">
        <v>852</v>
      </c>
      <c r="B292" s="0" t="s">
        <v>19</v>
      </c>
      <c r="C292" s="0" t="n">
        <v>74.63</v>
      </c>
      <c r="D292" s="0" t="n">
        <v>245</v>
      </c>
      <c r="E292" s="0" t="n">
        <v>4.95</v>
      </c>
      <c r="F292" s="0" t="n">
        <v>-0.463726021704298</v>
      </c>
      <c r="G292" s="0" t="n">
        <v>19</v>
      </c>
      <c r="H292" s="0" t="n">
        <v>-0.295766474136211</v>
      </c>
      <c r="I292" s="0" t="n">
        <v>32</v>
      </c>
      <c r="J292" s="0" t="n">
        <v>-0.379543378937039</v>
      </c>
      <c r="K292" s="0" t="n">
        <v>115</v>
      </c>
      <c r="L292" s="0" t="n">
        <v>-0.0132077054933691</v>
      </c>
      <c r="M292" s="0" t="n">
        <v>4.33</v>
      </c>
      <c r="N292" s="0" t="n">
        <v>0.145115979406261</v>
      </c>
      <c r="O292" s="0" t="n">
        <v>7.25</v>
      </c>
      <c r="P292" s="0" t="n">
        <v>0.060380065106401</v>
      </c>
      <c r="Q292" s="0" t="n">
        <v>-0.946747535758254</v>
      </c>
      <c r="R292" s="0" t="n">
        <v>-0.157791255959709</v>
      </c>
      <c r="V292" s="12"/>
      <c r="W292" s="0" t="n">
        <v>12</v>
      </c>
      <c r="X292" s="0" t="n">
        <v>62</v>
      </c>
      <c r="Y292" s="0" t="n">
        <v>0</v>
      </c>
      <c r="Z292" s="0" t="n">
        <v>226</v>
      </c>
      <c r="AA292" s="0" t="n">
        <f aca="false">IFERROR(X292+Y292+Z292,"")</f>
        <v>288</v>
      </c>
      <c r="AB292" s="0" t="n">
        <f aca="false">IFERROR(AA292/W292,"")</f>
        <v>24</v>
      </c>
      <c r="AC292" s="12"/>
      <c r="AD292" s="0" t="n">
        <v>3</v>
      </c>
      <c r="AE292" s="0" t="n">
        <v>0</v>
      </c>
      <c r="AF292" s="0" t="n">
        <v>0</v>
      </c>
      <c r="AG292" s="0" t="n">
        <v>59</v>
      </c>
      <c r="AH292" s="0" t="n">
        <f aca="false">IFERROR(AE292+AF292+AG292,"")</f>
        <v>59</v>
      </c>
      <c r="AI292" s="0" t="n">
        <f aca="false">IFERROR(AH292/AD292,"")</f>
        <v>19.6666666666667</v>
      </c>
      <c r="AJ292" s="12"/>
      <c r="AK292" s="0" t="n">
        <v>8</v>
      </c>
      <c r="AL292" s="0" t="n">
        <v>3</v>
      </c>
      <c r="AM292" s="0" t="n">
        <v>0</v>
      </c>
      <c r="AN292" s="0" t="n">
        <v>128</v>
      </c>
      <c r="AO292" s="0" t="n">
        <f aca="false">IFERROR(AL292+AM292+AN292,"")</f>
        <v>131</v>
      </c>
      <c r="AP292" s="0" t="n">
        <f aca="false">IFERROR(AO292/AK292,"")</f>
        <v>16.375</v>
      </c>
    </row>
    <row r="293" customFormat="false" ht="15" hidden="false" customHeight="false" outlineLevel="0" collapsed="false">
      <c r="A293" s="0" t="s">
        <v>866</v>
      </c>
      <c r="B293" s="0" t="s">
        <v>19</v>
      </c>
      <c r="C293" s="0" t="n">
        <v>71</v>
      </c>
      <c r="D293" s="0" t="n">
        <v>235</v>
      </c>
      <c r="E293" s="0" t="n">
        <v>4.93</v>
      </c>
      <c r="F293" s="0" t="n">
        <v>-0.396869537478173</v>
      </c>
      <c r="Q293" s="0" t="n">
        <v>-0.396869537478173</v>
      </c>
      <c r="R293" s="0" t="n">
        <v>-0.396869537478173</v>
      </c>
      <c r="V293" s="12"/>
      <c r="W293" s="0" t="n">
        <v>3</v>
      </c>
      <c r="X293" s="0" t="n">
        <v>0</v>
      </c>
      <c r="Y293" s="0" t="n">
        <v>0</v>
      </c>
      <c r="Z293" s="0" t="n">
        <v>51</v>
      </c>
      <c r="AA293" s="0" t="n">
        <f aca="false">IFERROR(X293+Y293+Z293,"")</f>
        <v>51</v>
      </c>
      <c r="AB293" s="0" t="n">
        <f aca="false">IFERROR(AA293/W293,"")</f>
        <v>17</v>
      </c>
      <c r="AC293" s="12"/>
      <c r="AH293" s="0" t="n">
        <f aca="false">IFERROR(AE293+AF293+AG293,"")</f>
        <v>0</v>
      </c>
      <c r="AI293" s="0" t="str">
        <f aca="false">IFERROR(AH293/AD293,"")</f>
        <v/>
      </c>
      <c r="AJ293" s="12"/>
      <c r="AO293" s="0" t="n">
        <f aca="false">IFERROR(AL293+AM293+AN293,"")</f>
        <v>0</v>
      </c>
      <c r="AP293" s="0" t="str">
        <f aca="false">IFERROR(AO293/AK293,"")</f>
        <v/>
      </c>
    </row>
    <row r="294" customFormat="false" ht="15" hidden="false" customHeight="false" outlineLevel="0" collapsed="false">
      <c r="A294" s="0" t="s">
        <v>909</v>
      </c>
      <c r="B294" s="0" t="s">
        <v>19</v>
      </c>
      <c r="C294" s="0" t="n">
        <v>72.38</v>
      </c>
      <c r="D294" s="0" t="n">
        <v>254</v>
      </c>
      <c r="E294" s="0" t="n">
        <v>4.92</v>
      </c>
      <c r="F294" s="0" t="n">
        <v>-0.363441295365112</v>
      </c>
      <c r="Q294" s="0" t="n">
        <v>-0.363441295365112</v>
      </c>
      <c r="R294" s="0" t="n">
        <v>-0.363441295365112</v>
      </c>
      <c r="V294" s="12"/>
      <c r="AA294" s="0" t="n">
        <f aca="false">IFERROR(X294+Y294+Z294,"")</f>
        <v>0</v>
      </c>
      <c r="AB294" s="0" t="str">
        <f aca="false">IFERROR(AA294/W294,"")</f>
        <v/>
      </c>
      <c r="AC294" s="12"/>
      <c r="AH294" s="0" t="n">
        <f aca="false">IFERROR(AE294+AF294+AG294,"")</f>
        <v>0</v>
      </c>
      <c r="AI294" s="0" t="str">
        <f aca="false">IFERROR(AH294/AD294,"")</f>
        <v/>
      </c>
      <c r="AJ294" s="12"/>
      <c r="AO294" s="0" t="n">
        <f aca="false">IFERROR(AL294+AM294+AN294,"")</f>
        <v>0</v>
      </c>
      <c r="AP294" s="0" t="str">
        <f aca="false">IFERROR(AO294/AK294,"")</f>
        <v/>
      </c>
    </row>
    <row r="295" customFormat="false" ht="15" hidden="false" customHeight="false" outlineLevel="0" collapsed="false">
      <c r="A295" s="0" t="s">
        <v>952</v>
      </c>
      <c r="B295" s="0" t="s">
        <v>19</v>
      </c>
      <c r="C295" s="0" t="n">
        <v>74</v>
      </c>
      <c r="D295" s="0" t="n">
        <v>236</v>
      </c>
      <c r="E295" s="0" t="n">
        <v>4.68</v>
      </c>
      <c r="F295" s="0" t="n">
        <v>0.438836515348366</v>
      </c>
      <c r="Q295" s="0" t="n">
        <v>0.438836515348366</v>
      </c>
      <c r="R295" s="0" t="n">
        <v>0.438836515348366</v>
      </c>
      <c r="V295" s="12"/>
      <c r="W295" s="0" t="n">
        <v>16</v>
      </c>
      <c r="X295" s="0" t="n">
        <v>0</v>
      </c>
      <c r="Y295" s="0" t="n">
        <v>143</v>
      </c>
      <c r="Z295" s="0" t="n">
        <v>301</v>
      </c>
      <c r="AA295" s="0" t="n">
        <f aca="false">IFERROR(X295+Y295+Z295,"")</f>
        <v>444</v>
      </c>
      <c r="AB295" s="0" t="n">
        <f aca="false">IFERROR(AA295/W295,"")</f>
        <v>27.75</v>
      </c>
      <c r="AC295" s="12"/>
      <c r="AD295" s="0" t="n">
        <v>9</v>
      </c>
      <c r="AE295" s="0" t="n">
        <v>0</v>
      </c>
      <c r="AF295" s="0" t="n">
        <v>1</v>
      </c>
      <c r="AG295" s="0" t="n">
        <v>132</v>
      </c>
      <c r="AH295" s="0" t="n">
        <f aca="false">IFERROR(AE295+AF295+AG295,"")</f>
        <v>133</v>
      </c>
      <c r="AI295" s="0" t="n">
        <f aca="false">IFERROR(AH295/AD295,"")</f>
        <v>14.7777777777778</v>
      </c>
      <c r="AJ295" s="12"/>
      <c r="AK295" s="0" t="n">
        <v>7</v>
      </c>
      <c r="AL295" s="0" t="n">
        <v>0</v>
      </c>
      <c r="AM295" s="0" t="n">
        <v>394</v>
      </c>
      <c r="AN295" s="0" t="n">
        <v>72</v>
      </c>
      <c r="AO295" s="0" t="n">
        <f aca="false">IFERROR(AL295+AM295+AN295,"")</f>
        <v>466</v>
      </c>
      <c r="AP295" s="0" t="n">
        <f aca="false">IFERROR(AO295/AK295,"")</f>
        <v>66.5714285714286</v>
      </c>
    </row>
    <row r="296" customFormat="false" ht="15" hidden="false" customHeight="false" outlineLevel="0" collapsed="false">
      <c r="A296" s="0" t="s">
        <v>503</v>
      </c>
      <c r="B296" s="0" t="s">
        <v>504</v>
      </c>
      <c r="C296" s="0" t="n">
        <v>73</v>
      </c>
      <c r="D296" s="0" t="n">
        <v>210</v>
      </c>
      <c r="E296" s="0" t="n">
        <v>5.02</v>
      </c>
      <c r="F296" s="0" t="n">
        <v>-0.697723716495727</v>
      </c>
      <c r="Q296" s="0" t="n">
        <v>-0.697723716495727</v>
      </c>
      <c r="R296" s="0" t="n">
        <v>-0.697723716495727</v>
      </c>
      <c r="V296" s="12"/>
      <c r="AA296" s="0" t="n">
        <f aca="false">IFERROR(X296+Y296+Z296,"")</f>
        <v>0</v>
      </c>
      <c r="AB296" s="0" t="str">
        <f aca="false">IFERROR(AA296/W296,"")</f>
        <v/>
      </c>
      <c r="AC296" s="12"/>
      <c r="AH296" s="0" t="n">
        <f aca="false">IFERROR(AE296+AF296+AG296,"")</f>
        <v>0</v>
      </c>
      <c r="AI296" s="0" t="str">
        <f aca="false">IFERROR(AH296/AD296,"")</f>
        <v/>
      </c>
      <c r="AJ296" s="12"/>
      <c r="AO296" s="0" t="n">
        <f aca="false">IFERROR(AL296+AM296+AN296,"")</f>
        <v>0</v>
      </c>
      <c r="AP296" s="0" t="str">
        <f aca="false">IFERROR(AO296/AK296,"")</f>
        <v/>
      </c>
    </row>
    <row r="297" customFormat="false" ht="15" hidden="false" customHeight="false" outlineLevel="0" collapsed="false">
      <c r="A297" s="0" t="s">
        <v>562</v>
      </c>
      <c r="B297" s="0" t="s">
        <v>504</v>
      </c>
      <c r="C297" s="0" t="n">
        <v>72.25</v>
      </c>
      <c r="D297" s="0" t="n">
        <v>216</v>
      </c>
      <c r="E297" s="0" t="n">
        <v>5.16</v>
      </c>
      <c r="F297" s="0" t="n">
        <v>-1.16571910607859</v>
      </c>
      <c r="Q297" s="0" t="n">
        <v>-1.16571910607859</v>
      </c>
      <c r="R297" s="0" t="n">
        <v>-1.16571910607859</v>
      </c>
      <c r="V297" s="12"/>
      <c r="W297" s="0" t="n">
        <v>16</v>
      </c>
      <c r="X297" s="0" t="n">
        <v>0</v>
      </c>
      <c r="Y297" s="0" t="n">
        <v>0</v>
      </c>
      <c r="Z297" s="0" t="n">
        <v>141</v>
      </c>
      <c r="AA297" s="0" t="n">
        <f aca="false">IFERROR(X297+Y297+Z297,"")</f>
        <v>141</v>
      </c>
      <c r="AB297" s="0" t="n">
        <f aca="false">IFERROR(AA297/W297,"")</f>
        <v>8.8125</v>
      </c>
      <c r="AC297" s="12"/>
      <c r="AD297" s="0" t="n">
        <v>16</v>
      </c>
      <c r="AE297" s="0" t="n">
        <v>0</v>
      </c>
      <c r="AF297" s="0" t="n">
        <v>0</v>
      </c>
      <c r="AG297" s="0" t="n">
        <v>169</v>
      </c>
      <c r="AH297" s="0" t="n">
        <f aca="false">IFERROR(AE297+AF297+AG297,"")</f>
        <v>169</v>
      </c>
      <c r="AI297" s="0" t="n">
        <f aca="false">IFERROR(AH297/AD297,"")</f>
        <v>10.5625</v>
      </c>
      <c r="AJ297" s="12"/>
      <c r="AK297" s="0" t="n">
        <v>10</v>
      </c>
      <c r="AL297" s="0" t="n">
        <v>0</v>
      </c>
      <c r="AM297" s="0" t="n">
        <v>0</v>
      </c>
      <c r="AN297" s="0" t="n">
        <v>103</v>
      </c>
      <c r="AO297" s="0" t="n">
        <f aca="false">IFERROR(AL297+AM297+AN297,"")</f>
        <v>103</v>
      </c>
      <c r="AP297" s="0" t="n">
        <f aca="false">IFERROR(AO297/AK297,"")</f>
        <v>10.3</v>
      </c>
    </row>
    <row r="298" customFormat="false" ht="15" hidden="false" customHeight="false" outlineLevel="0" collapsed="false">
      <c r="A298" s="0" t="s">
        <v>578</v>
      </c>
      <c r="B298" s="0" t="s">
        <v>504</v>
      </c>
      <c r="C298" s="0" t="n">
        <v>74.75</v>
      </c>
      <c r="D298" s="0" t="n">
        <v>196</v>
      </c>
      <c r="E298" s="0" t="n">
        <v>4.93</v>
      </c>
      <c r="F298" s="0" t="n">
        <v>-0.396869537478173</v>
      </c>
      <c r="Q298" s="0" t="n">
        <v>-0.396869537478173</v>
      </c>
      <c r="R298" s="0" t="n">
        <v>-0.396869537478173</v>
      </c>
      <c r="V298" s="12"/>
      <c r="AA298" s="0" t="n">
        <f aca="false">IFERROR(X298+Y298+Z298,"")</f>
        <v>0</v>
      </c>
      <c r="AB298" s="0" t="str">
        <f aca="false">IFERROR(AA298/W298,"")</f>
        <v/>
      </c>
      <c r="AC298" s="12"/>
      <c r="AH298" s="0" t="n">
        <f aca="false">IFERROR(AE298+AF298+AG298,"")</f>
        <v>0</v>
      </c>
      <c r="AI298" s="0" t="str">
        <f aca="false">IFERROR(AH298/AD298,"")</f>
        <v/>
      </c>
      <c r="AJ298" s="12"/>
      <c r="AO298" s="0" t="n">
        <f aca="false">IFERROR(AL298+AM298+AN298,"")</f>
        <v>0</v>
      </c>
      <c r="AP298" s="0" t="str">
        <f aca="false">IFERROR(AO298/AK298,"")</f>
        <v/>
      </c>
    </row>
    <row r="299" customFormat="false" ht="15" hidden="false" customHeight="false" outlineLevel="0" collapsed="false">
      <c r="A299" s="0" t="s">
        <v>619</v>
      </c>
      <c r="B299" s="0" t="s">
        <v>504</v>
      </c>
      <c r="C299" s="0" t="n">
        <v>72.63</v>
      </c>
      <c r="D299" s="0" t="n">
        <v>236</v>
      </c>
      <c r="E299" s="0" t="n">
        <v>5.17</v>
      </c>
      <c r="F299" s="0" t="n">
        <v>-1.19914734819165</v>
      </c>
      <c r="G299" s="0" t="n">
        <v>14</v>
      </c>
      <c r="H299" s="0" t="n">
        <v>-1.11368857545116</v>
      </c>
      <c r="Q299" s="0" t="n">
        <v>-2.31283592364281</v>
      </c>
      <c r="R299" s="0" t="n">
        <v>-1.15641796182141</v>
      </c>
      <c r="V299" s="12"/>
      <c r="W299" s="0" t="n">
        <v>4</v>
      </c>
      <c r="X299" s="0" t="n">
        <v>0</v>
      </c>
      <c r="Y299" s="0" t="n">
        <v>0</v>
      </c>
      <c r="Z299" s="0" t="n">
        <v>38</v>
      </c>
      <c r="AA299" s="0" t="n">
        <f aca="false">IFERROR(X299+Y299+Z299,"")</f>
        <v>38</v>
      </c>
      <c r="AB299" s="0" t="n">
        <f aca="false">IFERROR(AA299/W299,"")</f>
        <v>9.5</v>
      </c>
      <c r="AC299" s="12"/>
      <c r="AH299" s="0" t="n">
        <f aca="false">IFERROR(AE299+AF299+AG299,"")</f>
        <v>0</v>
      </c>
      <c r="AI299" s="0" t="str">
        <f aca="false">IFERROR(AH299/AD299,"")</f>
        <v/>
      </c>
      <c r="AJ299" s="12"/>
      <c r="AO299" s="0" t="n">
        <f aca="false">IFERROR(AL299+AM299+AN299,"")</f>
        <v>0</v>
      </c>
      <c r="AP299" s="0" t="str">
        <f aca="false">IFERROR(AO299/AK299,"")</f>
        <v/>
      </c>
    </row>
    <row r="300" customFormat="false" ht="15" hidden="false" customHeight="false" outlineLevel="0" collapsed="false">
      <c r="A300" s="0" t="s">
        <v>683</v>
      </c>
      <c r="B300" s="0" t="s">
        <v>504</v>
      </c>
      <c r="C300" s="0" t="n">
        <v>71</v>
      </c>
      <c r="D300" s="0" t="n">
        <v>196</v>
      </c>
      <c r="E300" s="0" t="n">
        <v>4.94</v>
      </c>
      <c r="F300" s="0" t="n">
        <v>-0.430297779591237</v>
      </c>
      <c r="Q300" s="0" t="n">
        <v>-0.430297779591237</v>
      </c>
      <c r="R300" s="0" t="n">
        <v>-0.430297779591237</v>
      </c>
      <c r="V300" s="12"/>
      <c r="AA300" s="0" t="n">
        <f aca="false">IFERROR(X300+Y300+Z300,"")</f>
        <v>0</v>
      </c>
      <c r="AB300" s="0" t="str">
        <f aca="false">IFERROR(AA300/W300,"")</f>
        <v/>
      </c>
      <c r="AC300" s="12"/>
      <c r="AH300" s="0" t="n">
        <f aca="false">IFERROR(AE300+AF300+AG300,"")</f>
        <v>0</v>
      </c>
      <c r="AI300" s="0" t="str">
        <f aca="false">IFERROR(AH300/AD300,"")</f>
        <v/>
      </c>
      <c r="AJ300" s="12"/>
      <c r="AO300" s="0" t="n">
        <f aca="false">IFERROR(AL300+AM300+AN300,"")</f>
        <v>0</v>
      </c>
      <c r="AP300" s="0" t="str">
        <f aca="false">IFERROR(AO300/AK300,"")</f>
        <v/>
      </c>
    </row>
    <row r="301" customFormat="false" ht="15" hidden="false" customHeight="false" outlineLevel="0" collapsed="false">
      <c r="A301" s="0" t="s">
        <v>818</v>
      </c>
      <c r="B301" s="0" t="s">
        <v>504</v>
      </c>
      <c r="C301" s="0" t="n">
        <v>73.5</v>
      </c>
      <c r="D301" s="0" t="n">
        <v>191</v>
      </c>
      <c r="E301" s="0" t="n">
        <v>5.06</v>
      </c>
      <c r="F301" s="0" t="n">
        <v>-0.831436684947973</v>
      </c>
      <c r="Q301" s="0" t="n">
        <v>-0.831436684947973</v>
      </c>
      <c r="R301" s="0" t="n">
        <v>-0.831436684947973</v>
      </c>
      <c r="V301" s="12"/>
      <c r="AA301" s="0" t="n">
        <f aca="false">IFERROR(X301+Y301+Z301,"")</f>
        <v>0</v>
      </c>
      <c r="AB301" s="0" t="str">
        <f aca="false">IFERROR(AA301/W301,"")</f>
        <v/>
      </c>
      <c r="AC301" s="12"/>
      <c r="AH301" s="0" t="n">
        <f aca="false">IFERROR(AE301+AF301+AG301,"")</f>
        <v>0</v>
      </c>
      <c r="AI301" s="0" t="str">
        <f aca="false">IFERROR(AH301/AD301,"")</f>
        <v/>
      </c>
      <c r="AJ301" s="12"/>
      <c r="AK301" s="0" t="n">
        <v>2</v>
      </c>
      <c r="AL301" s="0" t="n">
        <v>0</v>
      </c>
      <c r="AM301" s="0" t="n">
        <v>0</v>
      </c>
      <c r="AN301" s="0" t="n">
        <v>16</v>
      </c>
      <c r="AO301" s="0" t="n">
        <f aca="false">IFERROR(AL301+AM301+AN301,"")</f>
        <v>16</v>
      </c>
      <c r="AP301" s="0" t="n">
        <f aca="false">IFERROR(AO301/AK301,"")</f>
        <v>8</v>
      </c>
    </row>
    <row r="302" customFormat="false" ht="15" hidden="false" customHeight="false" outlineLevel="0" collapsed="false">
      <c r="A302" s="0" t="s">
        <v>914</v>
      </c>
      <c r="B302" s="0" t="s">
        <v>504</v>
      </c>
      <c r="C302" s="0" t="n">
        <v>73</v>
      </c>
      <c r="D302" s="0" t="n">
        <v>206</v>
      </c>
      <c r="E302" s="0" t="n">
        <v>4.87</v>
      </c>
      <c r="F302" s="0" t="n">
        <v>-0.196300084799805</v>
      </c>
      <c r="Q302" s="0" t="n">
        <v>-0.196300084799805</v>
      </c>
      <c r="R302" s="0" t="n">
        <v>-0.196300084799805</v>
      </c>
      <c r="V302" s="12"/>
      <c r="AA302" s="0" t="n">
        <f aca="false">IFERROR(X302+Y302+Z302,"")</f>
        <v>0</v>
      </c>
      <c r="AB302" s="0" t="str">
        <f aca="false">IFERROR(AA302/W302,"")</f>
        <v/>
      </c>
      <c r="AC302" s="12"/>
      <c r="AH302" s="0" t="n">
        <f aca="false">IFERROR(AE302+AF302+AG302,"")</f>
        <v>0</v>
      </c>
      <c r="AI302" s="0" t="str">
        <f aca="false">IFERROR(AH302/AD302,"")</f>
        <v/>
      </c>
      <c r="AJ302" s="12"/>
      <c r="AO302" s="0" t="n">
        <f aca="false">IFERROR(AL302+AM302+AN302,"")</f>
        <v>0</v>
      </c>
      <c r="AP302" s="0" t="str">
        <f aca="false">IFERROR(AO302/AK302,"")</f>
        <v/>
      </c>
    </row>
    <row r="303" customFormat="false" ht="15" hidden="false" customHeight="false" outlineLevel="0" collapsed="false">
      <c r="A303" s="0" t="s">
        <v>70</v>
      </c>
      <c r="B303" s="0" t="s">
        <v>71</v>
      </c>
      <c r="C303" s="0" t="n">
        <v>74</v>
      </c>
      <c r="D303" s="0" t="n">
        <v>239</v>
      </c>
      <c r="E303" s="0" t="n">
        <v>4.87</v>
      </c>
      <c r="F303" s="0" t="n">
        <v>-0.196300084799805</v>
      </c>
      <c r="Q303" s="0" t="n">
        <v>-0.196300084799805</v>
      </c>
      <c r="R303" s="0" t="n">
        <v>-0.196300084799805</v>
      </c>
      <c r="V303" s="12"/>
      <c r="AA303" s="0" t="n">
        <f aca="false">IFERROR(X303+Y303+Z303,"")</f>
        <v>0</v>
      </c>
      <c r="AB303" s="0" t="str">
        <f aca="false">IFERROR(AA303/W303,"")</f>
        <v/>
      </c>
      <c r="AC303" s="12"/>
      <c r="AH303" s="0" t="n">
        <f aca="false">IFERROR(AE303+AF303+AG303,"")</f>
        <v>0</v>
      </c>
      <c r="AI303" s="0" t="str">
        <f aca="false">IFERROR(AH303/AD303,"")</f>
        <v/>
      </c>
      <c r="AJ303" s="12"/>
      <c r="AO303" s="0" t="n">
        <f aca="false">IFERROR(AL303+AM303+AN303,"")</f>
        <v>0</v>
      </c>
      <c r="AP303" s="0" t="str">
        <f aca="false">IFERROR(AO303/AK303,"")</f>
        <v/>
      </c>
    </row>
    <row r="304" customFormat="false" ht="15" hidden="false" customHeight="false" outlineLevel="0" collapsed="false">
      <c r="A304" s="0" t="s">
        <v>401</v>
      </c>
      <c r="B304" s="0" t="s">
        <v>71</v>
      </c>
      <c r="C304" s="0" t="n">
        <v>73</v>
      </c>
      <c r="D304" s="0" t="n">
        <v>244</v>
      </c>
      <c r="E304" s="0" t="n">
        <v>4.95</v>
      </c>
      <c r="F304" s="0" t="n">
        <v>-0.463726021704298</v>
      </c>
      <c r="Q304" s="0" t="n">
        <v>-0.463726021704298</v>
      </c>
      <c r="R304" s="0" t="n">
        <v>-0.463726021704298</v>
      </c>
      <c r="V304" s="12"/>
      <c r="AA304" s="0" t="n">
        <f aca="false">IFERROR(X304+Y304+Z304,"")</f>
        <v>0</v>
      </c>
      <c r="AB304" s="0" t="str">
        <f aca="false">IFERROR(AA304/W304,"")</f>
        <v/>
      </c>
      <c r="AC304" s="12"/>
      <c r="AH304" s="0" t="n">
        <f aca="false">IFERROR(AE304+AF304+AG304,"")</f>
        <v>0</v>
      </c>
      <c r="AI304" s="0" t="str">
        <f aca="false">IFERROR(AH304/AD304,"")</f>
        <v/>
      </c>
      <c r="AJ304" s="12"/>
      <c r="AO304" s="0" t="n">
        <f aca="false">IFERROR(AL304+AM304+AN304,"")</f>
        <v>0</v>
      </c>
      <c r="AP304" s="0" t="str">
        <f aca="false">IFERROR(AO304/AK304,"")</f>
        <v/>
      </c>
    </row>
    <row r="305" customFormat="false" ht="15" hidden="false" customHeight="false" outlineLevel="0" collapsed="false">
      <c r="A305" s="0" t="s">
        <v>532</v>
      </c>
      <c r="B305" s="0" t="s">
        <v>71</v>
      </c>
      <c r="C305" s="0" t="n">
        <v>74</v>
      </c>
      <c r="D305" s="0" t="n">
        <v>245</v>
      </c>
      <c r="E305" s="0" t="n">
        <v>5.12</v>
      </c>
      <c r="F305" s="0" t="n">
        <v>-1.03200613762634</v>
      </c>
      <c r="Q305" s="0" t="n">
        <v>-1.03200613762634</v>
      </c>
      <c r="R305" s="0" t="n">
        <v>-1.03200613762634</v>
      </c>
      <c r="V305" s="12"/>
      <c r="AA305" s="0" t="n">
        <f aca="false">IFERROR(X305+Y305+Z305,"")</f>
        <v>0</v>
      </c>
      <c r="AB305" s="0" t="str">
        <f aca="false">IFERROR(AA305/W305,"")</f>
        <v/>
      </c>
      <c r="AC305" s="12"/>
      <c r="AH305" s="0" t="n">
        <f aca="false">IFERROR(AE305+AF305+AG305,"")</f>
        <v>0</v>
      </c>
      <c r="AI305" s="0" t="str">
        <f aca="false">IFERROR(AH305/AD305,"")</f>
        <v/>
      </c>
      <c r="AJ305" s="12"/>
      <c r="AO305" s="0" t="n">
        <f aca="false">IFERROR(AL305+AM305+AN305,"")</f>
        <v>0</v>
      </c>
      <c r="AP305" s="0" t="str">
        <f aca="false">IFERROR(AO305/AK305,"")</f>
        <v/>
      </c>
    </row>
    <row r="306" customFormat="false" ht="15" hidden="false" customHeight="false" outlineLevel="0" collapsed="false">
      <c r="A306" s="0" t="s">
        <v>537</v>
      </c>
      <c r="B306" s="0" t="s">
        <v>71</v>
      </c>
      <c r="C306" s="0" t="n">
        <v>74</v>
      </c>
      <c r="D306" s="0" t="n">
        <v>242</v>
      </c>
      <c r="E306" s="0" t="n">
        <v>4.91</v>
      </c>
      <c r="F306" s="0" t="n">
        <v>-0.330013053252052</v>
      </c>
      <c r="G306" s="0" t="n">
        <v>30</v>
      </c>
      <c r="H306" s="0" t="n">
        <v>1.50366214875668</v>
      </c>
      <c r="I306" s="0" t="n">
        <v>33</v>
      </c>
      <c r="J306" s="0" t="n">
        <v>-0.142270839235251</v>
      </c>
      <c r="Q306" s="0" t="n">
        <v>1.03137825626938</v>
      </c>
      <c r="R306" s="0" t="n">
        <v>0.343792752089794</v>
      </c>
      <c r="S306" s="0" t="n">
        <v>5</v>
      </c>
      <c r="T306" s="0" t="n">
        <v>166</v>
      </c>
      <c r="U306" s="0" t="n">
        <v>161</v>
      </c>
      <c r="V306" s="12"/>
      <c r="W306" s="0" t="n">
        <v>16</v>
      </c>
      <c r="X306" s="0" t="n">
        <v>0</v>
      </c>
      <c r="Y306" s="0" t="n">
        <v>0</v>
      </c>
      <c r="Z306" s="0" t="n">
        <v>164</v>
      </c>
      <c r="AA306" s="0" t="n">
        <f aca="false">IFERROR(X306+Y306+Z306,"")</f>
        <v>164</v>
      </c>
      <c r="AB306" s="0" t="n">
        <f aca="false">IFERROR(AA306/W306,"")</f>
        <v>10.25</v>
      </c>
      <c r="AC306" s="12"/>
      <c r="AD306" s="0" t="n">
        <v>16</v>
      </c>
      <c r="AE306" s="0" t="n">
        <v>0</v>
      </c>
      <c r="AF306" s="0" t="n">
        <v>0</v>
      </c>
      <c r="AG306" s="0" t="n">
        <v>153</v>
      </c>
      <c r="AH306" s="0" t="n">
        <f aca="false">IFERROR(AE306+AF306+AG306,"")</f>
        <v>153</v>
      </c>
      <c r="AI306" s="0" t="n">
        <f aca="false">IFERROR(AH306/AD306,"")</f>
        <v>9.5625</v>
      </c>
      <c r="AJ306" s="12"/>
      <c r="AK306" s="0" t="n">
        <v>16</v>
      </c>
      <c r="AL306" s="0" t="n">
        <v>0</v>
      </c>
      <c r="AM306" s="0" t="n">
        <v>0</v>
      </c>
      <c r="AN306" s="0" t="n">
        <v>147</v>
      </c>
      <c r="AO306" s="0" t="n">
        <f aca="false">IFERROR(AL306+AM306+AN306,"")</f>
        <v>147</v>
      </c>
      <c r="AP306" s="0" t="n">
        <f aca="false">IFERROR(AO306/AK306,"")</f>
        <v>9.1875</v>
      </c>
    </row>
    <row r="307" customFormat="false" ht="15" hidden="false" customHeight="false" outlineLevel="0" collapsed="false">
      <c r="A307" s="0" t="s">
        <v>684</v>
      </c>
      <c r="B307" s="0" t="s">
        <v>71</v>
      </c>
      <c r="C307" s="0" t="n">
        <v>76</v>
      </c>
      <c r="D307" s="0" t="n">
        <v>245</v>
      </c>
      <c r="E307" s="0" t="n">
        <v>5.08</v>
      </c>
      <c r="F307" s="0" t="n">
        <v>-0.898293169174098</v>
      </c>
      <c r="Q307" s="0" t="n">
        <v>-0.898293169174098</v>
      </c>
      <c r="R307" s="0" t="n">
        <v>-0.898293169174098</v>
      </c>
      <c r="V307" s="12"/>
      <c r="AA307" s="0" t="n">
        <f aca="false">IFERROR(X307+Y307+Z307,"")</f>
        <v>0</v>
      </c>
      <c r="AB307" s="0" t="str">
        <f aca="false">IFERROR(AA307/W307,"")</f>
        <v/>
      </c>
      <c r="AC307" s="12"/>
      <c r="AH307" s="0" t="n">
        <f aca="false">IFERROR(AE307+AF307+AG307,"")</f>
        <v>0</v>
      </c>
      <c r="AI307" s="0" t="str">
        <f aca="false">IFERROR(AH307/AD307,"")</f>
        <v/>
      </c>
      <c r="AJ307" s="12"/>
      <c r="AO307" s="0" t="n">
        <f aca="false">IFERROR(AL307+AM307+AN307,"")</f>
        <v>0</v>
      </c>
      <c r="AP307" s="0" t="str">
        <f aca="false">IFERROR(AO307/AK307,"")</f>
        <v/>
      </c>
    </row>
    <row r="308" customFormat="false" ht="15" hidden="false" customHeight="false" outlineLevel="0" collapsed="false">
      <c r="A308" s="0" t="s">
        <v>12</v>
      </c>
      <c r="B308" s="0" t="s">
        <v>13</v>
      </c>
      <c r="C308" s="0" t="n">
        <v>74.75</v>
      </c>
      <c r="D308" s="0" t="n">
        <v>313</v>
      </c>
      <c r="E308" s="0" t="n">
        <v>5.18</v>
      </c>
      <c r="F308" s="0" t="n">
        <v>-1.23257559030471</v>
      </c>
      <c r="G308" s="0" t="n">
        <v>26</v>
      </c>
      <c r="H308" s="0" t="n">
        <v>0.849324467704722</v>
      </c>
      <c r="Q308" s="0" t="n">
        <v>-0.38325112259999</v>
      </c>
      <c r="R308" s="0" t="n">
        <v>-0.191625561299995</v>
      </c>
      <c r="S308" s="0" t="n">
        <v>3</v>
      </c>
      <c r="T308" s="0" t="n">
        <v>67</v>
      </c>
      <c r="U308" s="0" t="n">
        <v>66</v>
      </c>
      <c r="V308" s="12"/>
      <c r="W308" s="0" t="n">
        <v>14</v>
      </c>
      <c r="X308" s="0" t="n">
        <v>861</v>
      </c>
      <c r="Y308" s="0" t="n">
        <v>0</v>
      </c>
      <c r="Z308" s="0" t="n">
        <v>61</v>
      </c>
      <c r="AA308" s="0" t="n">
        <f aca="false">IFERROR(X308+Y308+Z308,"")</f>
        <v>922</v>
      </c>
      <c r="AB308" s="0" t="n">
        <f aca="false">IFERROR(AA308/W308,"")</f>
        <v>65.8571428571429</v>
      </c>
      <c r="AC308" s="12"/>
      <c r="AD308" s="0" t="n">
        <v>16</v>
      </c>
      <c r="AE308" s="0" t="n">
        <v>1113</v>
      </c>
      <c r="AF308" s="0" t="n">
        <v>0</v>
      </c>
      <c r="AG308" s="0" t="n">
        <v>67</v>
      </c>
      <c r="AH308" s="0" t="n">
        <f aca="false">IFERROR(AE308+AF308+AG308,"")</f>
        <v>1180</v>
      </c>
      <c r="AI308" s="0" t="n">
        <f aca="false">IFERROR(AH308/AD308,"")</f>
        <v>73.75</v>
      </c>
      <c r="AJ308" s="12"/>
      <c r="AK308" s="0" t="n">
        <v>15</v>
      </c>
      <c r="AL308" s="0" t="n">
        <v>1033</v>
      </c>
      <c r="AM308" s="0" t="n">
        <v>0</v>
      </c>
      <c r="AN308" s="0" t="n">
        <v>72</v>
      </c>
      <c r="AO308" s="0" t="n">
        <f aca="false">IFERROR(AL308+AM308+AN308,"")</f>
        <v>1105</v>
      </c>
      <c r="AP308" s="0" t="n">
        <f aca="false">IFERROR(AO308/AK308,"")</f>
        <v>73.6666666666667</v>
      </c>
    </row>
    <row r="309" customFormat="false" ht="15" hidden="false" customHeight="false" outlineLevel="0" collapsed="false">
      <c r="A309" s="0" t="s">
        <v>32</v>
      </c>
      <c r="B309" s="0" t="s">
        <v>13</v>
      </c>
      <c r="C309" s="0" t="n">
        <v>75.63</v>
      </c>
      <c r="D309" s="0" t="n">
        <v>338</v>
      </c>
      <c r="E309" s="0" t="n">
        <v>5.74</v>
      </c>
      <c r="F309" s="0" t="n">
        <v>-3.10455714863616</v>
      </c>
      <c r="G309" s="0" t="n">
        <v>26</v>
      </c>
      <c r="H309" s="0" t="n">
        <v>0.849324467704722</v>
      </c>
      <c r="Q309" s="0" t="n">
        <v>-2.25523268093144</v>
      </c>
      <c r="R309" s="0" t="n">
        <v>-1.12761634046572</v>
      </c>
      <c r="V309" s="12"/>
      <c r="AA309" s="0" t="n">
        <f aca="false">IFERROR(X309+Y309+Z309,"")</f>
        <v>0</v>
      </c>
      <c r="AB309" s="0" t="str">
        <f aca="false">IFERROR(AA309/W309,"")</f>
        <v/>
      </c>
      <c r="AC309" s="12"/>
      <c r="AH309" s="0" t="n">
        <f aca="false">IFERROR(AE309+AF309+AG309,"")</f>
        <v>0</v>
      </c>
      <c r="AI309" s="0" t="str">
        <f aca="false">IFERROR(AH309/AD309,"")</f>
        <v/>
      </c>
      <c r="AJ309" s="12"/>
      <c r="AO309" s="0" t="n">
        <f aca="false">IFERROR(AL309+AM309+AN309,"")</f>
        <v>0</v>
      </c>
      <c r="AP309" s="0" t="str">
        <f aca="false">IFERROR(AO309/AK309,"")</f>
        <v/>
      </c>
    </row>
    <row r="310" customFormat="false" ht="15" hidden="false" customHeight="false" outlineLevel="0" collapsed="false">
      <c r="A310" s="0" t="s">
        <v>42</v>
      </c>
      <c r="B310" s="0" t="s">
        <v>13</v>
      </c>
      <c r="C310" s="0" t="n">
        <v>75.75</v>
      </c>
      <c r="D310" s="0" t="n">
        <v>303</v>
      </c>
      <c r="E310" s="0" t="n">
        <v>5.57</v>
      </c>
      <c r="F310" s="0" t="n">
        <v>-2.53627703271412</v>
      </c>
      <c r="G310" s="0" t="n">
        <v>22</v>
      </c>
      <c r="H310" s="0" t="n">
        <v>0.194986786652761</v>
      </c>
      <c r="I310" s="0" t="n">
        <v>23.5</v>
      </c>
      <c r="J310" s="0" t="n">
        <v>-2.39635996640223</v>
      </c>
      <c r="K310" s="0" t="n">
        <v>90</v>
      </c>
      <c r="L310" s="0" t="n">
        <v>-2.6444302842505</v>
      </c>
      <c r="M310" s="0" t="n">
        <v>4.65</v>
      </c>
      <c r="N310" s="0" t="n">
        <v>-1.11300581414384</v>
      </c>
      <c r="O310" s="0" t="n">
        <v>7.9</v>
      </c>
      <c r="P310" s="0" t="n">
        <v>-1.5840490823444</v>
      </c>
      <c r="Q310" s="0" t="n">
        <v>-10.0791353932023</v>
      </c>
      <c r="R310" s="0" t="n">
        <v>-1.67985589886706</v>
      </c>
      <c r="V310" s="12"/>
      <c r="AA310" s="0" t="n">
        <f aca="false">IFERROR(X310+Y310+Z310,"")</f>
        <v>0</v>
      </c>
      <c r="AB310" s="0" t="str">
        <f aca="false">IFERROR(AA310/W310,"")</f>
        <v/>
      </c>
      <c r="AC310" s="12"/>
      <c r="AH310" s="0" t="n">
        <f aca="false">IFERROR(AE310+AF310+AG310,"")</f>
        <v>0</v>
      </c>
      <c r="AI310" s="0" t="str">
        <f aca="false">IFERROR(AH310/AD310,"")</f>
        <v/>
      </c>
      <c r="AJ310" s="12"/>
      <c r="AO310" s="0" t="n">
        <f aca="false">IFERROR(AL310+AM310+AN310,"")</f>
        <v>0</v>
      </c>
      <c r="AP310" s="0" t="str">
        <f aca="false">IFERROR(AO310/AK310,"")</f>
        <v/>
      </c>
    </row>
    <row r="311" customFormat="false" ht="15" hidden="false" customHeight="false" outlineLevel="0" collapsed="false">
      <c r="A311" s="0" t="s">
        <v>50</v>
      </c>
      <c r="B311" s="0" t="s">
        <v>13</v>
      </c>
      <c r="C311" s="0" t="n">
        <v>75.88</v>
      </c>
      <c r="D311" s="0" t="n">
        <v>307</v>
      </c>
      <c r="E311" s="0" t="n">
        <v>4.98</v>
      </c>
      <c r="F311" s="0" t="n">
        <v>-0.564010748043484</v>
      </c>
      <c r="G311" s="0" t="n">
        <v>30</v>
      </c>
      <c r="H311" s="0" t="n">
        <v>1.50366214875668</v>
      </c>
      <c r="I311" s="0" t="n">
        <v>30.5</v>
      </c>
      <c r="J311" s="0" t="n">
        <v>-0.73545218848972</v>
      </c>
      <c r="K311" s="0" t="n">
        <v>108</v>
      </c>
      <c r="L311" s="0" t="n">
        <v>-0.749950027545367</v>
      </c>
      <c r="M311" s="0" t="n">
        <v>4.47</v>
      </c>
      <c r="N311" s="0" t="n">
        <v>-0.405312305271905</v>
      </c>
      <c r="O311" s="0" t="n">
        <v>7.33</v>
      </c>
      <c r="P311" s="0" t="n">
        <v>-0.142011214579852</v>
      </c>
      <c r="Q311" s="0" t="n">
        <v>-1.09307433517364</v>
      </c>
      <c r="R311" s="0" t="n">
        <v>-0.182179055862274</v>
      </c>
      <c r="S311" s="0" t="n">
        <v>2</v>
      </c>
      <c r="T311" s="0" t="n">
        <v>61</v>
      </c>
      <c r="U311" s="0" t="n">
        <v>60</v>
      </c>
      <c r="V311" s="12"/>
      <c r="W311" s="0" t="n">
        <v>13</v>
      </c>
      <c r="X311" s="0" t="n">
        <v>821</v>
      </c>
      <c r="Y311" s="0" t="n">
        <v>0</v>
      </c>
      <c r="Z311" s="0" t="n">
        <v>57</v>
      </c>
      <c r="AA311" s="0" t="n">
        <f aca="false">IFERROR(X311+Y311+Z311,"")</f>
        <v>878</v>
      </c>
      <c r="AB311" s="0" t="n">
        <f aca="false">IFERROR(AA311/W311,"")</f>
        <v>67.5384615384615</v>
      </c>
      <c r="AC311" s="12"/>
      <c r="AD311" s="0" t="n">
        <v>16</v>
      </c>
      <c r="AE311" s="0" t="n">
        <v>1134</v>
      </c>
      <c r="AF311" s="0" t="n">
        <v>0</v>
      </c>
      <c r="AG311" s="0" t="n">
        <v>66</v>
      </c>
      <c r="AH311" s="0" t="n">
        <f aca="false">IFERROR(AE311+AF311+AG311,"")</f>
        <v>1200</v>
      </c>
      <c r="AI311" s="0" t="n">
        <f aca="false">IFERROR(AH311/AD311,"")</f>
        <v>75</v>
      </c>
      <c r="AJ311" s="12"/>
      <c r="AK311" s="0" t="n">
        <v>11</v>
      </c>
      <c r="AL311" s="0" t="n">
        <v>723</v>
      </c>
      <c r="AM311" s="0" t="n">
        <v>0</v>
      </c>
      <c r="AN311" s="0" t="n">
        <v>3</v>
      </c>
      <c r="AO311" s="0" t="n">
        <f aca="false">IFERROR(AL311+AM311+AN311,"")</f>
        <v>726</v>
      </c>
      <c r="AP311" s="0" t="n">
        <f aca="false">IFERROR(AO311/AK311,"")</f>
        <v>66</v>
      </c>
    </row>
    <row r="312" customFormat="false" ht="15" hidden="false" customHeight="false" outlineLevel="0" collapsed="false">
      <c r="A312" s="0" t="s">
        <v>82</v>
      </c>
      <c r="B312" s="0" t="s">
        <v>13</v>
      </c>
      <c r="C312" s="0" t="n">
        <v>75</v>
      </c>
      <c r="D312" s="0" t="n">
        <v>306</v>
      </c>
      <c r="E312" s="0" t="n">
        <v>5.28</v>
      </c>
      <c r="F312" s="0" t="n">
        <v>-1.56685801143533</v>
      </c>
      <c r="Q312" s="0" t="n">
        <v>-1.56685801143533</v>
      </c>
      <c r="R312" s="0" t="n">
        <v>-1.56685801143533</v>
      </c>
      <c r="V312" s="12"/>
      <c r="AA312" s="0" t="n">
        <f aca="false">IFERROR(X312+Y312+Z312,"")</f>
        <v>0</v>
      </c>
      <c r="AB312" s="0" t="str">
        <f aca="false">IFERROR(AA312/W312,"")</f>
        <v/>
      </c>
      <c r="AC312" s="12"/>
      <c r="AH312" s="0" t="n">
        <f aca="false">IFERROR(AE312+AF312+AG312,"")</f>
        <v>0</v>
      </c>
      <c r="AI312" s="0" t="str">
        <f aca="false">IFERROR(AH312/AD312,"")</f>
        <v/>
      </c>
      <c r="AJ312" s="12"/>
      <c r="AO312" s="0" t="n">
        <f aca="false">IFERROR(AL312+AM312+AN312,"")</f>
        <v>0</v>
      </c>
      <c r="AP312" s="0" t="str">
        <f aca="false">IFERROR(AO312/AK312,"")</f>
        <v/>
      </c>
    </row>
    <row r="313" customFormat="false" ht="15" hidden="false" customHeight="false" outlineLevel="0" collapsed="false">
      <c r="A313" s="0" t="s">
        <v>99</v>
      </c>
      <c r="B313" s="0" t="s">
        <v>13</v>
      </c>
      <c r="C313" s="0" t="n">
        <v>74</v>
      </c>
      <c r="D313" s="0" t="n">
        <v>328</v>
      </c>
      <c r="E313" s="0" t="n">
        <v>5.32</v>
      </c>
      <c r="F313" s="0" t="n">
        <v>-1.70057097988758</v>
      </c>
      <c r="Q313" s="0" t="n">
        <v>-1.70057097988758</v>
      </c>
      <c r="R313" s="0" t="n">
        <v>-1.70057097988758</v>
      </c>
      <c r="V313" s="12"/>
      <c r="AA313" s="0" t="n">
        <f aca="false">IFERROR(X313+Y313+Z313,"")</f>
        <v>0</v>
      </c>
      <c r="AB313" s="0" t="str">
        <f aca="false">IFERROR(AA313/W313,"")</f>
        <v/>
      </c>
      <c r="AC313" s="12"/>
      <c r="AH313" s="0" t="n">
        <f aca="false">IFERROR(AE313+AF313+AG313,"")</f>
        <v>0</v>
      </c>
      <c r="AI313" s="0" t="str">
        <f aca="false">IFERROR(AH313/AD313,"")</f>
        <v/>
      </c>
      <c r="AJ313" s="12"/>
      <c r="AO313" s="0" t="n">
        <f aca="false">IFERROR(AL313+AM313+AN313,"")</f>
        <v>0</v>
      </c>
      <c r="AP313" s="0" t="str">
        <f aca="false">IFERROR(AO313/AK313,"")</f>
        <v/>
      </c>
    </row>
    <row r="314" customFormat="false" ht="15" hidden="false" customHeight="false" outlineLevel="0" collapsed="false">
      <c r="A314" s="0" t="s">
        <v>107</v>
      </c>
      <c r="B314" s="0" t="s">
        <v>13</v>
      </c>
      <c r="C314" s="0" t="n">
        <v>76.75</v>
      </c>
      <c r="D314" s="0" t="n">
        <v>310</v>
      </c>
      <c r="E314" s="0" t="n">
        <v>5.43</v>
      </c>
      <c r="F314" s="0" t="n">
        <v>-2.06828164313125</v>
      </c>
      <c r="Q314" s="0" t="n">
        <v>-2.06828164313125</v>
      </c>
      <c r="R314" s="0" t="n">
        <v>-2.06828164313125</v>
      </c>
      <c r="S314" s="0" t="n">
        <v>4</v>
      </c>
      <c r="T314" s="0" t="n">
        <v>112</v>
      </c>
      <c r="U314" s="0" t="n">
        <v>111</v>
      </c>
      <c r="V314" s="12"/>
      <c r="W314" s="0" t="n">
        <v>4</v>
      </c>
      <c r="X314" s="0" t="n">
        <v>1</v>
      </c>
      <c r="Y314" s="0" t="n">
        <v>0</v>
      </c>
      <c r="Z314" s="0" t="n">
        <v>16</v>
      </c>
      <c r="AA314" s="0" t="n">
        <f aca="false">IFERROR(X314+Y314+Z314,"")</f>
        <v>17</v>
      </c>
      <c r="AB314" s="0" t="n">
        <f aca="false">IFERROR(AA314/W314,"")</f>
        <v>4.25</v>
      </c>
      <c r="AC314" s="12"/>
      <c r="AD314" s="0" t="n">
        <v>5</v>
      </c>
      <c r="AE314" s="0" t="n">
        <v>128</v>
      </c>
      <c r="AF314" s="0" t="n">
        <v>0</v>
      </c>
      <c r="AG314" s="0" t="n">
        <v>22</v>
      </c>
      <c r="AH314" s="0" t="n">
        <f aca="false">IFERROR(AE314+AF314+AG314,"")</f>
        <v>150</v>
      </c>
      <c r="AI314" s="0" t="n">
        <f aca="false">IFERROR(AH314/AD314,"")</f>
        <v>30</v>
      </c>
      <c r="AJ314" s="12"/>
      <c r="AK314" s="0" t="n">
        <v>8</v>
      </c>
      <c r="AL314" s="0" t="n">
        <v>424</v>
      </c>
      <c r="AM314" s="0" t="n">
        <v>0</v>
      </c>
      <c r="AN314" s="0" t="n">
        <v>28</v>
      </c>
      <c r="AO314" s="0" t="n">
        <f aca="false">IFERROR(AL314+AM314+AN314,"")</f>
        <v>452</v>
      </c>
      <c r="AP314" s="0" t="n">
        <f aca="false">IFERROR(AO314/AK314,"")</f>
        <v>56.5</v>
      </c>
    </row>
    <row r="315" customFormat="false" ht="15" hidden="false" customHeight="false" outlineLevel="0" collapsed="false">
      <c r="A315" s="0" t="s">
        <v>129</v>
      </c>
      <c r="B315" s="0" t="s">
        <v>13</v>
      </c>
      <c r="C315" s="0" t="n">
        <v>76</v>
      </c>
      <c r="D315" s="0" t="n">
        <v>317</v>
      </c>
      <c r="E315" s="0" t="n">
        <v>5.24</v>
      </c>
      <c r="F315" s="0" t="n">
        <v>-1.43314504298308</v>
      </c>
      <c r="Q315" s="0" t="n">
        <v>-1.43314504298308</v>
      </c>
      <c r="R315" s="0" t="n">
        <v>-1.43314504298308</v>
      </c>
      <c r="V315" s="12"/>
      <c r="AA315" s="0" t="n">
        <f aca="false">IFERROR(X315+Y315+Z315,"")</f>
        <v>0</v>
      </c>
      <c r="AB315" s="0" t="str">
        <f aca="false">IFERROR(AA315/W315,"")</f>
        <v/>
      </c>
      <c r="AC315" s="12"/>
      <c r="AH315" s="0" t="n">
        <f aca="false">IFERROR(AE315+AF315+AG315,"")</f>
        <v>0</v>
      </c>
      <c r="AI315" s="0" t="str">
        <f aca="false">IFERROR(AH315/AD315,"")</f>
        <v/>
      </c>
      <c r="AJ315" s="12"/>
      <c r="AO315" s="0" t="n">
        <f aca="false">IFERROR(AL315+AM315+AN315,"")</f>
        <v>0</v>
      </c>
      <c r="AP315" s="0" t="str">
        <f aca="false">IFERROR(AO315/AK315,"")</f>
        <v/>
      </c>
    </row>
    <row r="316" customFormat="false" ht="15" hidden="false" customHeight="false" outlineLevel="0" collapsed="false">
      <c r="A316" s="0" t="s">
        <v>142</v>
      </c>
      <c r="B316" s="0" t="s">
        <v>13</v>
      </c>
      <c r="C316" s="0" t="n">
        <v>76</v>
      </c>
      <c r="D316" s="0" t="n">
        <v>314</v>
      </c>
      <c r="E316" s="0" t="n">
        <v>5.18</v>
      </c>
      <c r="F316" s="0" t="n">
        <v>-1.23257559030471</v>
      </c>
      <c r="Q316" s="0" t="n">
        <v>-1.23257559030471</v>
      </c>
      <c r="R316" s="0" t="n">
        <v>-1.23257559030471</v>
      </c>
      <c r="V316" s="12"/>
      <c r="AA316" s="0" t="n">
        <f aca="false">IFERROR(X316+Y316+Z316,"")</f>
        <v>0</v>
      </c>
      <c r="AB316" s="0" t="str">
        <f aca="false">IFERROR(AA316/W316,"")</f>
        <v/>
      </c>
      <c r="AC316" s="12"/>
      <c r="AH316" s="0" t="n">
        <f aca="false">IFERROR(AE316+AF316+AG316,"")</f>
        <v>0</v>
      </c>
      <c r="AI316" s="0" t="str">
        <f aca="false">IFERROR(AH316/AD316,"")</f>
        <v/>
      </c>
      <c r="AJ316" s="12"/>
      <c r="AO316" s="0" t="n">
        <f aca="false">IFERROR(AL316+AM316+AN316,"")</f>
        <v>0</v>
      </c>
      <c r="AP316" s="0" t="str">
        <f aca="false">IFERROR(AO316/AK316,"")</f>
        <v/>
      </c>
    </row>
    <row r="317" customFormat="false" ht="15" hidden="false" customHeight="false" outlineLevel="0" collapsed="false">
      <c r="A317" s="0" t="s">
        <v>151</v>
      </c>
      <c r="B317" s="0" t="s">
        <v>13</v>
      </c>
      <c r="C317" s="0" t="n">
        <v>76.75</v>
      </c>
      <c r="D317" s="0" t="n">
        <v>329</v>
      </c>
      <c r="E317" s="0" t="n">
        <v>5.46</v>
      </c>
      <c r="F317" s="0" t="n">
        <v>-2.16856636947044</v>
      </c>
      <c r="Q317" s="0" t="n">
        <v>-2.16856636947044</v>
      </c>
      <c r="R317" s="0" t="n">
        <v>-2.16856636947044</v>
      </c>
      <c r="S317" s="0" t="n">
        <v>7</v>
      </c>
      <c r="T317" s="0" t="n">
        <v>226</v>
      </c>
      <c r="U317" s="0" t="n">
        <v>216</v>
      </c>
      <c r="V317" s="12"/>
      <c r="W317" s="0" t="n">
        <v>9</v>
      </c>
      <c r="X317" s="0" t="n">
        <v>152</v>
      </c>
      <c r="Y317" s="0" t="n">
        <v>0</v>
      </c>
      <c r="Z317" s="0" t="n">
        <v>40</v>
      </c>
      <c r="AA317" s="0" t="n">
        <f aca="false">IFERROR(X317+Y317+Z317,"")</f>
        <v>192</v>
      </c>
      <c r="AB317" s="0" t="n">
        <f aca="false">IFERROR(AA317/W317,"")</f>
        <v>21.3333333333333</v>
      </c>
      <c r="AC317" s="12"/>
      <c r="AD317" s="0" t="n">
        <v>14</v>
      </c>
      <c r="AE317" s="0" t="n">
        <v>866</v>
      </c>
      <c r="AF317" s="0" t="n">
        <v>0</v>
      </c>
      <c r="AG317" s="0" t="n">
        <v>48</v>
      </c>
      <c r="AH317" s="0" t="n">
        <f aca="false">IFERROR(AE317+AF317+AG317,"")</f>
        <v>914</v>
      </c>
      <c r="AI317" s="0" t="n">
        <f aca="false">IFERROR(AH317/AD317,"")</f>
        <v>65.2857142857143</v>
      </c>
      <c r="AJ317" s="12"/>
      <c r="AK317" s="0" t="n">
        <v>10</v>
      </c>
      <c r="AL317" s="0" t="n">
        <v>523</v>
      </c>
      <c r="AM317" s="0" t="n">
        <v>0</v>
      </c>
      <c r="AN317" s="0" t="n">
        <v>6</v>
      </c>
      <c r="AO317" s="0" t="n">
        <f aca="false">IFERROR(AL317+AM317+AN317,"")</f>
        <v>529</v>
      </c>
      <c r="AP317" s="0" t="n">
        <f aca="false">IFERROR(AO317/AK317,"")</f>
        <v>52.9</v>
      </c>
    </row>
    <row r="318" customFormat="false" ht="15" hidden="false" customHeight="false" outlineLevel="0" collapsed="false">
      <c r="A318" s="0" t="s">
        <v>174</v>
      </c>
      <c r="B318" s="0" t="s">
        <v>13</v>
      </c>
      <c r="C318" s="0" t="n">
        <v>78.63</v>
      </c>
      <c r="D318" s="0" t="n">
        <v>301</v>
      </c>
      <c r="E318" s="0" t="n">
        <v>5.6</v>
      </c>
      <c r="F318" s="0" t="n">
        <v>-2.6365617590533</v>
      </c>
      <c r="I318" s="0" t="n">
        <v>25</v>
      </c>
      <c r="J318" s="0" t="n">
        <v>-2.04045115684955</v>
      </c>
      <c r="K318" s="0" t="n">
        <v>103</v>
      </c>
      <c r="L318" s="0" t="n">
        <v>-1.27619454329679</v>
      </c>
      <c r="M318" s="0" t="n">
        <v>4.75</v>
      </c>
      <c r="N318" s="0" t="n">
        <v>-1.50616887462824</v>
      </c>
      <c r="O318" s="0" t="n">
        <v>7.91</v>
      </c>
      <c r="P318" s="0" t="n">
        <v>-1.60934799230518</v>
      </c>
      <c r="Q318" s="0" t="n">
        <v>-9.06872432613307</v>
      </c>
      <c r="R318" s="0" t="n">
        <v>-1.81374486522661</v>
      </c>
      <c r="V318" s="12"/>
      <c r="AA318" s="0" t="n">
        <f aca="false">IFERROR(X318+Y318+Z318,"")</f>
        <v>0</v>
      </c>
      <c r="AB318" s="0" t="str">
        <f aca="false">IFERROR(AA318/W318,"")</f>
        <v/>
      </c>
      <c r="AC318" s="12"/>
      <c r="AH318" s="0" t="n">
        <f aca="false">IFERROR(AE318+AF318+AG318,"")</f>
        <v>0</v>
      </c>
      <c r="AI318" s="0" t="str">
        <f aca="false">IFERROR(AH318/AD318,"")</f>
        <v/>
      </c>
      <c r="AJ318" s="12"/>
      <c r="AK318" s="0" t="n">
        <v>1</v>
      </c>
      <c r="AL318" s="0" t="n">
        <v>0</v>
      </c>
      <c r="AM318" s="0" t="n">
        <v>0</v>
      </c>
      <c r="AN318" s="0" t="n">
        <v>2</v>
      </c>
      <c r="AO318" s="0" t="n">
        <f aca="false">IFERROR(AL318+AM318+AN318,"")</f>
        <v>2</v>
      </c>
      <c r="AP318" s="0" t="n">
        <f aca="false">IFERROR(AO318/AK318,"")</f>
        <v>2</v>
      </c>
    </row>
    <row r="319" customFormat="false" ht="15" hidden="false" customHeight="false" outlineLevel="0" collapsed="false">
      <c r="A319" s="0" t="s">
        <v>225</v>
      </c>
      <c r="B319" s="0" t="s">
        <v>13</v>
      </c>
      <c r="C319" s="0" t="n">
        <v>74</v>
      </c>
      <c r="D319" s="0" t="n">
        <v>292</v>
      </c>
      <c r="E319" s="0" t="n">
        <v>5.27</v>
      </c>
      <c r="F319" s="0" t="n">
        <v>-1.53342976932227</v>
      </c>
      <c r="Q319" s="0" t="n">
        <v>-1.53342976932227</v>
      </c>
      <c r="R319" s="0" t="n">
        <v>-1.53342976932227</v>
      </c>
      <c r="V319" s="12"/>
      <c r="AA319" s="0" t="n">
        <f aca="false">IFERROR(X319+Y319+Z319,"")</f>
        <v>0</v>
      </c>
      <c r="AB319" s="0" t="str">
        <f aca="false">IFERROR(AA319/W319,"")</f>
        <v/>
      </c>
      <c r="AC319" s="12"/>
      <c r="AH319" s="0" t="n">
        <f aca="false">IFERROR(AE319+AF319+AG319,"")</f>
        <v>0</v>
      </c>
      <c r="AI319" s="0" t="str">
        <f aca="false">IFERROR(AH319/AD319,"")</f>
        <v/>
      </c>
      <c r="AJ319" s="12"/>
      <c r="AO319" s="0" t="n">
        <f aca="false">IFERROR(AL319+AM319+AN319,"")</f>
        <v>0</v>
      </c>
      <c r="AP319" s="0" t="str">
        <f aca="false">IFERROR(AO319/AK319,"")</f>
        <v/>
      </c>
    </row>
    <row r="320" customFormat="false" ht="15" hidden="false" customHeight="false" outlineLevel="0" collapsed="false">
      <c r="A320" s="0" t="s">
        <v>259</v>
      </c>
      <c r="B320" s="0" t="s">
        <v>13</v>
      </c>
      <c r="C320" s="0" t="n">
        <v>78</v>
      </c>
      <c r="D320" s="0" t="n">
        <v>315</v>
      </c>
      <c r="E320" s="0" t="n">
        <v>5.32</v>
      </c>
      <c r="F320" s="0" t="n">
        <v>-1.70057097988758</v>
      </c>
      <c r="Q320" s="0" t="n">
        <v>-1.70057097988758</v>
      </c>
      <c r="R320" s="0" t="n">
        <v>-1.70057097988758</v>
      </c>
      <c r="S320" s="0" t="n">
        <v>6</v>
      </c>
      <c r="T320" s="0" t="n">
        <v>215</v>
      </c>
      <c r="U320" s="0" t="n">
        <v>207</v>
      </c>
      <c r="V320" s="12"/>
      <c r="W320" s="0" t="n">
        <v>12</v>
      </c>
      <c r="X320" s="0" t="n">
        <v>426</v>
      </c>
      <c r="Y320" s="0" t="n">
        <v>0</v>
      </c>
      <c r="Z320" s="0" t="n">
        <v>51</v>
      </c>
      <c r="AA320" s="0" t="n">
        <f aca="false">IFERROR(X320+Y320+Z320,"")</f>
        <v>477</v>
      </c>
      <c r="AB320" s="0" t="n">
        <f aca="false">IFERROR(AA320/W320,"")</f>
        <v>39.75</v>
      </c>
      <c r="AC320" s="12"/>
      <c r="AD320" s="0" t="n">
        <v>12</v>
      </c>
      <c r="AE320" s="0" t="n">
        <v>594</v>
      </c>
      <c r="AF320" s="0" t="n">
        <v>0</v>
      </c>
      <c r="AG320" s="0" t="n">
        <v>31</v>
      </c>
      <c r="AH320" s="0" t="n">
        <f aca="false">IFERROR(AE320+AF320+AG320,"")</f>
        <v>625</v>
      </c>
      <c r="AI320" s="0" t="n">
        <f aca="false">IFERROR(AH320/AD320,"")</f>
        <v>52.0833333333333</v>
      </c>
      <c r="AJ320" s="12"/>
      <c r="AO320" s="0" t="n">
        <f aca="false">IFERROR(AL320+AM320+AN320,"")</f>
        <v>0</v>
      </c>
      <c r="AP320" s="0" t="str">
        <f aca="false">IFERROR(AO320/AK320,"")</f>
        <v/>
      </c>
    </row>
    <row r="321" customFormat="false" ht="15" hidden="false" customHeight="false" outlineLevel="0" collapsed="false">
      <c r="A321" s="0" t="s">
        <v>263</v>
      </c>
      <c r="B321" s="0" t="s">
        <v>13</v>
      </c>
      <c r="C321" s="0" t="n">
        <v>75</v>
      </c>
      <c r="D321" s="0" t="n">
        <v>305</v>
      </c>
      <c r="E321" s="0" t="n">
        <v>5.38</v>
      </c>
      <c r="F321" s="0" t="n">
        <v>-1.90114043256595</v>
      </c>
      <c r="Q321" s="0" t="n">
        <v>-1.90114043256595</v>
      </c>
      <c r="R321" s="0" t="n">
        <v>-1.90114043256595</v>
      </c>
      <c r="V321" s="12"/>
      <c r="AA321" s="0" t="n">
        <f aca="false">IFERROR(X321+Y321+Z321,"")</f>
        <v>0</v>
      </c>
      <c r="AB321" s="0" t="str">
        <f aca="false">IFERROR(AA321/W321,"")</f>
        <v/>
      </c>
      <c r="AC321" s="12"/>
      <c r="AH321" s="0" t="n">
        <f aca="false">IFERROR(AE321+AF321+AG321,"")</f>
        <v>0</v>
      </c>
      <c r="AI321" s="0" t="str">
        <f aca="false">IFERROR(AH321/AD321,"")</f>
        <v/>
      </c>
      <c r="AJ321" s="12"/>
      <c r="AO321" s="0" t="n">
        <f aca="false">IFERROR(AL321+AM321+AN321,"")</f>
        <v>0</v>
      </c>
      <c r="AP321" s="0" t="str">
        <f aca="false">IFERROR(AO321/AK321,"")</f>
        <v/>
      </c>
    </row>
    <row r="322" customFormat="false" ht="15" hidden="false" customHeight="false" outlineLevel="0" collapsed="false">
      <c r="A322" s="0" t="s">
        <v>286</v>
      </c>
      <c r="B322" s="0" t="s">
        <v>13</v>
      </c>
      <c r="C322" s="0" t="n">
        <v>75</v>
      </c>
      <c r="D322" s="0" t="n">
        <v>317</v>
      </c>
      <c r="E322" s="0" t="n">
        <v>5.34</v>
      </c>
      <c r="F322" s="0" t="n">
        <v>-1.7674274641137</v>
      </c>
      <c r="Q322" s="0" t="n">
        <v>-1.7674274641137</v>
      </c>
      <c r="R322" s="0" t="n">
        <v>-1.7674274641137</v>
      </c>
      <c r="V322" s="12"/>
      <c r="AA322" s="0" t="n">
        <f aca="false">IFERROR(X322+Y322+Z322,"")</f>
        <v>0</v>
      </c>
      <c r="AB322" s="0" t="str">
        <f aca="false">IFERROR(AA322/W322,"")</f>
        <v/>
      </c>
      <c r="AC322" s="12"/>
      <c r="AH322" s="0" t="n">
        <f aca="false">IFERROR(AE322+AF322+AG322,"")</f>
        <v>0</v>
      </c>
      <c r="AI322" s="0" t="str">
        <f aca="false">IFERROR(AH322/AD322,"")</f>
        <v/>
      </c>
      <c r="AJ322" s="12"/>
      <c r="AO322" s="0" t="n">
        <f aca="false">IFERROR(AL322+AM322+AN322,"")</f>
        <v>0</v>
      </c>
      <c r="AP322" s="0" t="str">
        <f aca="false">IFERROR(AO322/AK322,"")</f>
        <v/>
      </c>
    </row>
    <row r="323" customFormat="false" ht="15" hidden="false" customHeight="false" outlineLevel="0" collapsed="false">
      <c r="A323" s="0" t="s">
        <v>290</v>
      </c>
      <c r="B323" s="0" t="s">
        <v>13</v>
      </c>
      <c r="C323" s="0" t="n">
        <v>78</v>
      </c>
      <c r="D323" s="0" t="n">
        <v>322</v>
      </c>
      <c r="E323" s="0" t="n">
        <v>5.32</v>
      </c>
      <c r="F323" s="0" t="n">
        <v>-1.70057097988758</v>
      </c>
      <c r="Q323" s="0" t="n">
        <v>-1.70057097988758</v>
      </c>
      <c r="R323" s="0" t="n">
        <v>-1.70057097988758</v>
      </c>
      <c r="V323" s="12"/>
      <c r="AA323" s="0" t="n">
        <f aca="false">IFERROR(X323+Y323+Z323,"")</f>
        <v>0</v>
      </c>
      <c r="AB323" s="0" t="str">
        <f aca="false">IFERROR(AA323/W323,"")</f>
        <v/>
      </c>
      <c r="AC323" s="12"/>
      <c r="AH323" s="0" t="n">
        <f aca="false">IFERROR(AE323+AF323+AG323,"")</f>
        <v>0</v>
      </c>
      <c r="AI323" s="0" t="str">
        <f aca="false">IFERROR(AH323/AD323,"")</f>
        <v/>
      </c>
      <c r="AJ323" s="12"/>
      <c r="AO323" s="0" t="n">
        <f aca="false">IFERROR(AL323+AM323+AN323,"")</f>
        <v>0</v>
      </c>
      <c r="AP323" s="0" t="str">
        <f aca="false">IFERROR(AO323/AK323,"")</f>
        <v/>
      </c>
    </row>
    <row r="324" customFormat="false" ht="15" hidden="false" customHeight="false" outlineLevel="0" collapsed="false">
      <c r="A324" s="0" t="s">
        <v>303</v>
      </c>
      <c r="B324" s="0" t="s">
        <v>13</v>
      </c>
      <c r="C324" s="0" t="n">
        <v>75</v>
      </c>
      <c r="D324" s="0" t="n">
        <v>324</v>
      </c>
      <c r="E324" s="0" t="n">
        <v>5.43</v>
      </c>
      <c r="F324" s="0" t="n">
        <v>-2.06828164313125</v>
      </c>
      <c r="Q324" s="0" t="n">
        <v>-2.06828164313125</v>
      </c>
      <c r="R324" s="0" t="n">
        <v>-2.06828164313125</v>
      </c>
      <c r="V324" s="12"/>
      <c r="AA324" s="0" t="n">
        <f aca="false">IFERROR(X324+Y324+Z324,"")</f>
        <v>0</v>
      </c>
      <c r="AB324" s="0" t="str">
        <f aca="false">IFERROR(AA324/W324,"")</f>
        <v/>
      </c>
      <c r="AC324" s="12"/>
      <c r="AH324" s="0" t="n">
        <f aca="false">IFERROR(AE324+AF324+AG324,"")</f>
        <v>0</v>
      </c>
      <c r="AI324" s="0" t="str">
        <f aca="false">IFERROR(AH324/AD324,"")</f>
        <v/>
      </c>
      <c r="AJ324" s="12"/>
      <c r="AO324" s="0" t="n">
        <f aca="false">IFERROR(AL324+AM324+AN324,"")</f>
        <v>0</v>
      </c>
      <c r="AP324" s="0" t="str">
        <f aca="false">IFERROR(AO324/AK324,"")</f>
        <v/>
      </c>
    </row>
    <row r="325" customFormat="false" ht="15" hidden="false" customHeight="false" outlineLevel="0" collapsed="false">
      <c r="A325" s="0" t="s">
        <v>449</v>
      </c>
      <c r="B325" s="0" t="s">
        <v>13</v>
      </c>
      <c r="C325" s="0" t="n">
        <v>75</v>
      </c>
      <c r="D325" s="0" t="n">
        <v>307</v>
      </c>
      <c r="E325" s="0" t="n">
        <v>5.42</v>
      </c>
      <c r="F325" s="0" t="n">
        <v>-2.03485340101819</v>
      </c>
      <c r="Q325" s="0" t="n">
        <v>-2.03485340101819</v>
      </c>
      <c r="R325" s="0" t="n">
        <v>-2.03485340101819</v>
      </c>
      <c r="V325" s="12"/>
      <c r="AA325" s="0" t="n">
        <f aca="false">IFERROR(X325+Y325+Z325,"")</f>
        <v>0</v>
      </c>
      <c r="AB325" s="0" t="str">
        <f aca="false">IFERROR(AA325/W325,"")</f>
        <v/>
      </c>
      <c r="AC325" s="12"/>
      <c r="AH325" s="0" t="n">
        <f aca="false">IFERROR(AE325+AF325+AG325,"")</f>
        <v>0</v>
      </c>
      <c r="AI325" s="0" t="str">
        <f aca="false">IFERROR(AH325/AD325,"")</f>
        <v/>
      </c>
      <c r="AJ325" s="12"/>
      <c r="AO325" s="0" t="n">
        <f aca="false">IFERROR(AL325+AM325+AN325,"")</f>
        <v>0</v>
      </c>
      <c r="AP325" s="0" t="str">
        <f aca="false">IFERROR(AO325/AK325,"")</f>
        <v/>
      </c>
    </row>
    <row r="326" customFormat="false" ht="15" hidden="false" customHeight="false" outlineLevel="0" collapsed="false">
      <c r="A326" s="0" t="s">
        <v>498</v>
      </c>
      <c r="B326" s="0" t="s">
        <v>13</v>
      </c>
      <c r="C326" s="0" t="n">
        <v>76</v>
      </c>
      <c r="D326" s="0" t="n">
        <v>304</v>
      </c>
      <c r="E326" s="0" t="n">
        <v>5.25</v>
      </c>
      <c r="F326" s="0" t="n">
        <v>-1.46657328509614</v>
      </c>
      <c r="G326" s="0" t="n">
        <v>28</v>
      </c>
      <c r="H326" s="0" t="n">
        <v>1.1764933082307</v>
      </c>
      <c r="I326" s="0" t="n">
        <v>29</v>
      </c>
      <c r="J326" s="0" t="n">
        <v>-1.0913609980424</v>
      </c>
      <c r="K326" s="0" t="n">
        <v>99</v>
      </c>
      <c r="L326" s="0" t="n">
        <v>-1.69719015589794</v>
      </c>
      <c r="M326" s="0" t="n">
        <v>4.75</v>
      </c>
      <c r="N326" s="0" t="n">
        <v>-1.50616887462824</v>
      </c>
      <c r="O326" s="0" t="n">
        <v>7.99</v>
      </c>
      <c r="P326" s="0" t="n">
        <v>-1.81173927199144</v>
      </c>
      <c r="Q326" s="0" t="n">
        <v>-6.39653927742546</v>
      </c>
      <c r="R326" s="0" t="n">
        <v>-1.06608987957091</v>
      </c>
      <c r="S326" s="0" t="n">
        <v>4</v>
      </c>
      <c r="T326" s="0" t="n">
        <v>114</v>
      </c>
      <c r="U326" s="0" t="n">
        <v>113</v>
      </c>
      <c r="V326" s="12"/>
      <c r="W326" s="0" t="n">
        <v>16</v>
      </c>
      <c r="X326" s="0" t="n">
        <v>519</v>
      </c>
      <c r="Y326" s="0" t="n">
        <v>0</v>
      </c>
      <c r="Z326" s="0" t="n">
        <v>62</v>
      </c>
      <c r="AA326" s="0" t="n">
        <f aca="false">IFERROR(X326+Y326+Z326,"")</f>
        <v>581</v>
      </c>
      <c r="AB326" s="0" t="n">
        <f aca="false">IFERROR(AA326/W326,"")</f>
        <v>36.3125</v>
      </c>
      <c r="AC326" s="12"/>
      <c r="AD326" s="0" t="n">
        <v>1</v>
      </c>
      <c r="AE326" s="0" t="n">
        <v>0</v>
      </c>
      <c r="AF326" s="0" t="n">
        <v>0</v>
      </c>
      <c r="AG326" s="0" t="n">
        <v>1</v>
      </c>
      <c r="AH326" s="0" t="n">
        <f aca="false">IFERROR(AE326+AF326+AG326,"")</f>
        <v>1</v>
      </c>
      <c r="AI326" s="0" t="n">
        <f aca="false">IFERROR(AH326/AD326,"")</f>
        <v>1</v>
      </c>
      <c r="AJ326" s="12"/>
      <c r="AO326" s="0" t="n">
        <f aca="false">IFERROR(AL326+AM326+AN326,"")</f>
        <v>0</v>
      </c>
      <c r="AP326" s="0" t="str">
        <f aca="false">IFERROR(AO326/AK326,"")</f>
        <v/>
      </c>
    </row>
    <row r="327" customFormat="false" ht="15" hidden="false" customHeight="false" outlineLevel="0" collapsed="false">
      <c r="A327" s="0" t="s">
        <v>509</v>
      </c>
      <c r="B327" s="0" t="s">
        <v>13</v>
      </c>
      <c r="C327" s="0" t="n">
        <v>76.13</v>
      </c>
      <c r="D327" s="0" t="n">
        <v>330</v>
      </c>
      <c r="E327" s="0" t="n">
        <v>5.19</v>
      </c>
      <c r="F327" s="0" t="n">
        <v>-1.26600383241778</v>
      </c>
      <c r="G327" s="0" t="n">
        <v>26</v>
      </c>
      <c r="H327" s="0" t="n">
        <v>0.849324467704722</v>
      </c>
      <c r="I327" s="0" t="n">
        <v>29.5</v>
      </c>
      <c r="J327" s="0" t="n">
        <v>-0.972724728191507</v>
      </c>
      <c r="K327" s="0" t="n">
        <v>102</v>
      </c>
      <c r="L327" s="0" t="n">
        <v>-1.38144344644708</v>
      </c>
      <c r="M327" s="0" t="n">
        <v>4.62</v>
      </c>
      <c r="N327" s="0" t="n">
        <v>-0.995056895998515</v>
      </c>
      <c r="O327" s="0" t="n">
        <v>7.51</v>
      </c>
      <c r="P327" s="0" t="n">
        <v>-0.597391593873919</v>
      </c>
      <c r="Q327" s="0" t="n">
        <v>-4.36329602922408</v>
      </c>
      <c r="R327" s="0" t="n">
        <v>-0.727216004870679</v>
      </c>
      <c r="S327" s="0" t="n">
        <v>5</v>
      </c>
      <c r="T327" s="0" t="n">
        <v>152</v>
      </c>
      <c r="U327" s="0" t="n">
        <v>147</v>
      </c>
      <c r="V327" s="12"/>
      <c r="AA327" s="0" t="n">
        <f aca="false">IFERROR(X327+Y327+Z327,"")</f>
        <v>0</v>
      </c>
      <c r="AB327" s="0" t="str">
        <f aca="false">IFERROR(AA327/W327,"")</f>
        <v/>
      </c>
      <c r="AC327" s="12"/>
      <c r="AH327" s="0" t="n">
        <f aca="false">IFERROR(AE327+AF327+AG327,"")</f>
        <v>0</v>
      </c>
      <c r="AI327" s="0" t="str">
        <f aca="false">IFERROR(AH327/AD327,"")</f>
        <v/>
      </c>
      <c r="AJ327" s="12"/>
      <c r="AO327" s="0" t="n">
        <f aca="false">IFERROR(AL327+AM327+AN327,"")</f>
        <v>0</v>
      </c>
      <c r="AP327" s="0" t="str">
        <f aca="false">IFERROR(AO327/AK327,"")</f>
        <v/>
      </c>
    </row>
    <row r="328" customFormat="false" ht="15" hidden="false" customHeight="false" outlineLevel="0" collapsed="false">
      <c r="A328" s="0" t="s">
        <v>521</v>
      </c>
      <c r="B328" s="0" t="s">
        <v>13</v>
      </c>
      <c r="C328" s="0" t="n">
        <v>77.13</v>
      </c>
      <c r="D328" s="0" t="n">
        <v>335</v>
      </c>
      <c r="E328" s="0" t="n">
        <v>5.32</v>
      </c>
      <c r="F328" s="0" t="n">
        <v>-1.70057097988758</v>
      </c>
      <c r="G328" s="0" t="n">
        <v>26</v>
      </c>
      <c r="H328" s="0" t="n">
        <v>0.849324467704722</v>
      </c>
      <c r="I328" s="0" t="n">
        <v>26.5</v>
      </c>
      <c r="J328" s="0" t="n">
        <v>-1.68454234729687</v>
      </c>
      <c r="K328" s="0" t="n">
        <v>95</v>
      </c>
      <c r="L328" s="0" t="n">
        <v>-2.11818576849908</v>
      </c>
      <c r="M328" s="0" t="n">
        <v>4.89</v>
      </c>
      <c r="N328" s="0" t="n">
        <v>-2.05659715930641</v>
      </c>
      <c r="O328" s="0" t="n">
        <v>8.09</v>
      </c>
      <c r="P328" s="0" t="n">
        <v>-2.06472837159925</v>
      </c>
      <c r="Q328" s="0" t="n">
        <v>-8.77530015888446</v>
      </c>
      <c r="R328" s="0" t="n">
        <v>-1.46255002648074</v>
      </c>
      <c r="S328" s="0" t="n">
        <v>3</v>
      </c>
      <c r="T328" s="0" t="n">
        <v>66</v>
      </c>
      <c r="U328" s="0" t="n">
        <v>65</v>
      </c>
      <c r="V328" s="12"/>
      <c r="W328" s="0" t="n">
        <v>11</v>
      </c>
      <c r="X328" s="0" t="n">
        <v>396</v>
      </c>
      <c r="Y328" s="0" t="n">
        <v>0</v>
      </c>
      <c r="Z328" s="0" t="n">
        <v>13</v>
      </c>
      <c r="AA328" s="0" t="n">
        <f aca="false">IFERROR(X328+Y328+Z328,"")</f>
        <v>409</v>
      </c>
      <c r="AB328" s="0" t="n">
        <f aca="false">IFERROR(AA328/W328,"")</f>
        <v>37.1818181818182</v>
      </c>
      <c r="AC328" s="12"/>
      <c r="AD328" s="0" t="n">
        <v>1</v>
      </c>
      <c r="AE328" s="0" t="n">
        <v>18</v>
      </c>
      <c r="AF328" s="0" t="n">
        <v>0</v>
      </c>
      <c r="AG328" s="0" t="n">
        <v>1</v>
      </c>
      <c r="AH328" s="0" t="n">
        <f aca="false">IFERROR(AE328+AF328+AG328,"")</f>
        <v>19</v>
      </c>
      <c r="AI328" s="0" t="n">
        <f aca="false">IFERROR(AH328/AD328,"")</f>
        <v>19</v>
      </c>
      <c r="AJ328" s="12"/>
      <c r="AO328" s="0" t="n">
        <f aca="false">IFERROR(AL328+AM328+AN328,"")</f>
        <v>0</v>
      </c>
      <c r="AP328" s="0" t="str">
        <f aca="false">IFERROR(AO328/AK328,"")</f>
        <v/>
      </c>
    </row>
    <row r="329" customFormat="false" ht="15" hidden="false" customHeight="false" outlineLevel="0" collapsed="false">
      <c r="A329" s="0" t="s">
        <v>547</v>
      </c>
      <c r="B329" s="0" t="s">
        <v>13</v>
      </c>
      <c r="C329" s="0" t="n">
        <v>74.5</v>
      </c>
      <c r="D329" s="0" t="n">
        <v>303</v>
      </c>
      <c r="E329" s="0" t="n">
        <v>5.33</v>
      </c>
      <c r="F329" s="0" t="n">
        <v>-1.73399922200064</v>
      </c>
      <c r="G329" s="0" t="n">
        <v>29</v>
      </c>
      <c r="H329" s="0" t="n">
        <v>1.34007772849369</v>
      </c>
      <c r="I329" s="0" t="n">
        <v>27</v>
      </c>
      <c r="J329" s="0" t="n">
        <v>-1.56590607744598</v>
      </c>
      <c r="K329" s="0" t="n">
        <v>104</v>
      </c>
      <c r="L329" s="0" t="n">
        <v>-1.17094564014651</v>
      </c>
      <c r="M329" s="0" t="n">
        <v>4.75</v>
      </c>
      <c r="N329" s="0" t="n">
        <v>-1.50616887462824</v>
      </c>
      <c r="O329" s="0" t="n">
        <v>8.2</v>
      </c>
      <c r="P329" s="0" t="n">
        <v>-2.34301638116785</v>
      </c>
      <c r="Q329" s="0" t="n">
        <v>-6.97995846689552</v>
      </c>
      <c r="R329" s="0" t="n">
        <v>-1.16332641114925</v>
      </c>
      <c r="S329" s="0" t="n">
        <v>3</v>
      </c>
      <c r="T329" s="0" t="n">
        <v>81</v>
      </c>
      <c r="U329" s="0" t="n">
        <v>80</v>
      </c>
      <c r="V329" s="12"/>
      <c r="W329" s="0" t="n">
        <v>12</v>
      </c>
      <c r="X329" s="0" t="n">
        <v>648</v>
      </c>
      <c r="Y329" s="0" t="n">
        <v>0</v>
      </c>
      <c r="Z329" s="0" t="n">
        <v>38</v>
      </c>
      <c r="AA329" s="0" t="n">
        <f aca="false">IFERROR(X329+Y329+Z329,"")</f>
        <v>686</v>
      </c>
      <c r="AB329" s="0" t="n">
        <f aca="false">IFERROR(AA329/W329,"")</f>
        <v>57.1666666666667</v>
      </c>
      <c r="AC329" s="12"/>
      <c r="AD329" s="0" t="n">
        <v>16</v>
      </c>
      <c r="AE329" s="0" t="n">
        <v>1047</v>
      </c>
      <c r="AF329" s="0" t="n">
        <v>0</v>
      </c>
      <c r="AG329" s="0" t="n">
        <v>71</v>
      </c>
      <c r="AH329" s="0" t="n">
        <f aca="false">IFERROR(AE329+AF329+AG329,"")</f>
        <v>1118</v>
      </c>
      <c r="AI329" s="0" t="n">
        <f aca="false">IFERROR(AH329/AD329,"")</f>
        <v>69.875</v>
      </c>
      <c r="AJ329" s="12"/>
      <c r="AK329" s="0" t="n">
        <v>4</v>
      </c>
      <c r="AL329" s="0" t="n">
        <v>256</v>
      </c>
      <c r="AM329" s="0" t="n">
        <v>0</v>
      </c>
      <c r="AN329" s="0" t="n">
        <v>16</v>
      </c>
      <c r="AO329" s="0" t="n">
        <f aca="false">IFERROR(AL329+AM329+AN329,"")</f>
        <v>272</v>
      </c>
      <c r="AP329" s="0" t="n">
        <f aca="false">IFERROR(AO329/AK329,"")</f>
        <v>68</v>
      </c>
    </row>
    <row r="330" customFormat="false" ht="15" hidden="false" customHeight="false" outlineLevel="0" collapsed="false">
      <c r="A330" s="0" t="s">
        <v>549</v>
      </c>
      <c r="B330" s="0" t="s">
        <v>13</v>
      </c>
      <c r="C330" s="0" t="n">
        <v>75.88</v>
      </c>
      <c r="D330" s="0" t="n">
        <v>323</v>
      </c>
      <c r="E330" s="0" t="n">
        <v>5.33</v>
      </c>
      <c r="F330" s="0" t="n">
        <v>-1.73399922200064</v>
      </c>
      <c r="I330" s="0" t="n">
        <v>26.5</v>
      </c>
      <c r="J330" s="0" t="n">
        <v>-1.68454234729687</v>
      </c>
      <c r="K330" s="0" t="n">
        <v>97</v>
      </c>
      <c r="L330" s="0" t="n">
        <v>-1.90768796219851</v>
      </c>
      <c r="M330" s="0" t="n">
        <v>4.74</v>
      </c>
      <c r="N330" s="0" t="n">
        <v>-1.4668525685798</v>
      </c>
      <c r="Q330" s="0" t="n">
        <v>-6.79308210007582</v>
      </c>
      <c r="R330" s="0" t="n">
        <v>-1.69827052501895</v>
      </c>
      <c r="S330" s="0" t="n">
        <v>4</v>
      </c>
      <c r="T330" s="0" t="n">
        <v>128</v>
      </c>
      <c r="U330" s="0" t="n">
        <v>126</v>
      </c>
      <c r="V330" s="12"/>
      <c r="W330" s="0" t="n">
        <v>6</v>
      </c>
      <c r="X330" s="0" t="n">
        <v>187</v>
      </c>
      <c r="Y330" s="0" t="n">
        <v>0</v>
      </c>
      <c r="Z330" s="0" t="n">
        <v>21</v>
      </c>
      <c r="AA330" s="0" t="n">
        <f aca="false">IFERROR(X330+Y330+Z330,"")</f>
        <v>208</v>
      </c>
      <c r="AB330" s="0" t="n">
        <f aca="false">IFERROR(AA330/W330,"")</f>
        <v>34.6666666666667</v>
      </c>
      <c r="AC330" s="12"/>
      <c r="AD330" s="0" t="n">
        <v>16</v>
      </c>
      <c r="AE330" s="0" t="n">
        <v>38</v>
      </c>
      <c r="AF330" s="0" t="n">
        <v>0</v>
      </c>
      <c r="AG330" s="0" t="n">
        <v>136</v>
      </c>
      <c r="AH330" s="0" t="n">
        <f aca="false">IFERROR(AE330+AF330+AG330,"")</f>
        <v>174</v>
      </c>
      <c r="AI330" s="0" t="n">
        <f aca="false">IFERROR(AH330/AD330,"")</f>
        <v>10.875</v>
      </c>
      <c r="AJ330" s="12"/>
      <c r="AK330" s="0" t="n">
        <v>13</v>
      </c>
      <c r="AL330" s="0" t="n">
        <v>124</v>
      </c>
      <c r="AM330" s="0" t="n">
        <v>0</v>
      </c>
      <c r="AN330" s="0" t="n">
        <v>108</v>
      </c>
      <c r="AO330" s="0" t="n">
        <f aca="false">IFERROR(AL330+AM330+AN330,"")</f>
        <v>232</v>
      </c>
      <c r="AP330" s="0" t="n">
        <f aca="false">IFERROR(AO330/AK330,"")</f>
        <v>17.8461538461538</v>
      </c>
    </row>
    <row r="331" customFormat="false" ht="15" hidden="false" customHeight="false" outlineLevel="0" collapsed="false">
      <c r="A331" s="0" t="s">
        <v>566</v>
      </c>
      <c r="B331" s="0" t="s">
        <v>13</v>
      </c>
      <c r="C331" s="0" t="n">
        <v>77.5</v>
      </c>
      <c r="D331" s="0" t="n">
        <v>309</v>
      </c>
      <c r="E331" s="0" t="n">
        <v>5.52</v>
      </c>
      <c r="F331" s="0" t="n">
        <v>-2.36913582214881</v>
      </c>
      <c r="I331" s="0" t="n">
        <v>17.5</v>
      </c>
      <c r="J331" s="0" t="n">
        <v>-3.81999520461296</v>
      </c>
      <c r="K331" s="0" t="n">
        <v>84</v>
      </c>
      <c r="L331" s="0" t="n">
        <v>-3.27592370315222</v>
      </c>
      <c r="M331" s="0" t="n">
        <v>5.12</v>
      </c>
      <c r="N331" s="0" t="n">
        <v>-2.96087219842054</v>
      </c>
      <c r="O331" s="0" t="n">
        <v>8.19</v>
      </c>
      <c r="P331" s="0" t="n">
        <v>-2.31771747120706</v>
      </c>
      <c r="Q331" s="0" t="n">
        <v>-14.7436443995416</v>
      </c>
      <c r="R331" s="0" t="n">
        <v>-2.94872887990832</v>
      </c>
      <c r="V331" s="12"/>
      <c r="AA331" s="0" t="n">
        <f aca="false">IFERROR(X331+Y331+Z331,"")</f>
        <v>0</v>
      </c>
      <c r="AB331" s="0" t="str">
        <f aca="false">IFERROR(AA331/W331,"")</f>
        <v/>
      </c>
      <c r="AC331" s="12"/>
      <c r="AH331" s="0" t="n">
        <f aca="false">IFERROR(AE331+AF331+AG331,"")</f>
        <v>0</v>
      </c>
      <c r="AI331" s="0" t="str">
        <f aca="false">IFERROR(AH331/AD331,"")</f>
        <v/>
      </c>
      <c r="AJ331" s="12"/>
      <c r="AO331" s="0" t="n">
        <f aca="false">IFERROR(AL331+AM331+AN331,"")</f>
        <v>0</v>
      </c>
      <c r="AP331" s="0" t="str">
        <f aca="false">IFERROR(AO331/AK331,"")</f>
        <v/>
      </c>
    </row>
    <row r="332" customFormat="false" ht="15" hidden="false" customHeight="false" outlineLevel="0" collapsed="false">
      <c r="A332" s="0" t="s">
        <v>570</v>
      </c>
      <c r="B332" s="0" t="s">
        <v>13</v>
      </c>
      <c r="C332" s="0" t="n">
        <v>74</v>
      </c>
      <c r="D332" s="0" t="n">
        <v>331</v>
      </c>
      <c r="E332" s="0" t="n">
        <v>5.24</v>
      </c>
      <c r="F332" s="0" t="n">
        <v>-1.43314504298308</v>
      </c>
      <c r="Q332" s="0" t="n">
        <v>-1.43314504298308</v>
      </c>
      <c r="R332" s="0" t="n">
        <v>-1.43314504298308</v>
      </c>
      <c r="V332" s="12"/>
      <c r="AA332" s="0" t="n">
        <f aca="false">IFERROR(X332+Y332+Z332,"")</f>
        <v>0</v>
      </c>
      <c r="AB332" s="0" t="str">
        <f aca="false">IFERROR(AA332/W332,"")</f>
        <v/>
      </c>
      <c r="AC332" s="12"/>
      <c r="AH332" s="0" t="n">
        <f aca="false">IFERROR(AE332+AF332+AG332,"")</f>
        <v>0</v>
      </c>
      <c r="AI332" s="0" t="str">
        <f aca="false">IFERROR(AH332/AD332,"")</f>
        <v/>
      </c>
      <c r="AJ332" s="12"/>
      <c r="AO332" s="0" t="n">
        <f aca="false">IFERROR(AL332+AM332+AN332,"")</f>
        <v>0</v>
      </c>
      <c r="AP332" s="0" t="str">
        <f aca="false">IFERROR(AO332/AK332,"")</f>
        <v/>
      </c>
    </row>
    <row r="333" customFormat="false" ht="15" hidden="false" customHeight="false" outlineLevel="0" collapsed="false">
      <c r="A333" s="0" t="s">
        <v>583</v>
      </c>
      <c r="B333" s="0" t="s">
        <v>13</v>
      </c>
      <c r="C333" s="0" t="n">
        <v>76</v>
      </c>
      <c r="D333" s="0" t="n">
        <v>303</v>
      </c>
      <c r="E333" s="0" t="n">
        <v>5.08</v>
      </c>
      <c r="F333" s="0" t="n">
        <v>-0.898293169174098</v>
      </c>
      <c r="Q333" s="0" t="n">
        <v>-0.898293169174098</v>
      </c>
      <c r="R333" s="0" t="n">
        <v>-0.898293169174098</v>
      </c>
      <c r="V333" s="12"/>
      <c r="AA333" s="0" t="n">
        <f aca="false">IFERROR(X333+Y333+Z333,"")</f>
        <v>0</v>
      </c>
      <c r="AB333" s="0" t="str">
        <f aca="false">IFERROR(AA333/W333,"")</f>
        <v/>
      </c>
      <c r="AC333" s="12"/>
      <c r="AH333" s="0" t="n">
        <f aca="false">IFERROR(AE333+AF333+AG333,"")</f>
        <v>0</v>
      </c>
      <c r="AI333" s="0" t="str">
        <f aca="false">IFERROR(AH333/AD333,"")</f>
        <v/>
      </c>
      <c r="AJ333" s="12"/>
      <c r="AO333" s="0" t="n">
        <f aca="false">IFERROR(AL333+AM333+AN333,"")</f>
        <v>0</v>
      </c>
      <c r="AP333" s="0" t="str">
        <f aca="false">IFERROR(AO333/AK333,"")</f>
        <v/>
      </c>
    </row>
    <row r="334" customFormat="false" ht="15" hidden="false" customHeight="false" outlineLevel="0" collapsed="false">
      <c r="A334" s="0" t="s">
        <v>584</v>
      </c>
      <c r="B334" s="0" t="s">
        <v>13</v>
      </c>
      <c r="C334" s="0" t="n">
        <v>77</v>
      </c>
      <c r="D334" s="0" t="n">
        <v>340</v>
      </c>
      <c r="E334" s="0" t="n">
        <v>5.46</v>
      </c>
      <c r="F334" s="0" t="n">
        <v>-2.16856636947044</v>
      </c>
      <c r="Q334" s="0" t="n">
        <v>-2.16856636947044</v>
      </c>
      <c r="R334" s="0" t="n">
        <v>-2.16856636947044</v>
      </c>
      <c r="V334" s="12"/>
      <c r="AA334" s="0" t="n">
        <f aca="false">IFERROR(X334+Y334+Z334,"")</f>
        <v>0</v>
      </c>
      <c r="AB334" s="0" t="str">
        <f aca="false">IFERROR(AA334/W334,"")</f>
        <v/>
      </c>
      <c r="AC334" s="12"/>
      <c r="AH334" s="0" t="n">
        <f aca="false">IFERROR(AE334+AF334+AG334,"")</f>
        <v>0</v>
      </c>
      <c r="AI334" s="0" t="str">
        <f aca="false">IFERROR(AH334/AD334,"")</f>
        <v/>
      </c>
      <c r="AJ334" s="12"/>
      <c r="AO334" s="0" t="n">
        <f aca="false">IFERROR(AL334+AM334+AN334,"")</f>
        <v>0</v>
      </c>
      <c r="AP334" s="0" t="str">
        <f aca="false">IFERROR(AO334/AK334,"")</f>
        <v/>
      </c>
    </row>
    <row r="335" customFormat="false" ht="15" hidden="false" customHeight="false" outlineLevel="0" collapsed="false">
      <c r="A335" s="0" t="s">
        <v>631</v>
      </c>
      <c r="B335" s="0" t="s">
        <v>13</v>
      </c>
      <c r="C335" s="0" t="n">
        <v>75</v>
      </c>
      <c r="D335" s="0" t="n">
        <v>323</v>
      </c>
      <c r="E335" s="0" t="n">
        <v>5.33</v>
      </c>
      <c r="F335" s="0" t="n">
        <v>-1.73399922200064</v>
      </c>
      <c r="G335" s="0" t="n">
        <v>25</v>
      </c>
      <c r="H335" s="0" t="n">
        <v>0.685740047441732</v>
      </c>
      <c r="I335" s="0" t="n">
        <v>31.5</v>
      </c>
      <c r="J335" s="0" t="n">
        <v>-0.498179648787933</v>
      </c>
      <c r="K335" s="0" t="n">
        <v>103</v>
      </c>
      <c r="L335" s="0" t="n">
        <v>-1.27619454329679</v>
      </c>
      <c r="M335" s="0" t="n">
        <v>4.87</v>
      </c>
      <c r="N335" s="0" t="n">
        <v>-1.97796454720953</v>
      </c>
      <c r="O335" s="0" t="n">
        <v>8.17</v>
      </c>
      <c r="P335" s="0" t="n">
        <v>-2.2671196512855</v>
      </c>
      <c r="Q335" s="0" t="n">
        <v>-7.06771756513866</v>
      </c>
      <c r="R335" s="0" t="n">
        <v>-1.17795292752311</v>
      </c>
      <c r="S335" s="0" t="n">
        <v>1</v>
      </c>
      <c r="T335" s="0" t="n">
        <v>28</v>
      </c>
      <c r="U335" s="0" t="n">
        <v>27</v>
      </c>
      <c r="V335" s="12"/>
      <c r="W335" s="0" t="n">
        <v>16</v>
      </c>
      <c r="X335" s="0" t="n">
        <v>986</v>
      </c>
      <c r="Y335" s="0" t="n">
        <v>0</v>
      </c>
      <c r="Z335" s="0" t="n">
        <v>63</v>
      </c>
      <c r="AA335" s="0" t="n">
        <f aca="false">IFERROR(X335+Y335+Z335,"")</f>
        <v>1049</v>
      </c>
      <c r="AB335" s="0" t="n">
        <f aca="false">IFERROR(AA335/W335,"")</f>
        <v>65.5625</v>
      </c>
      <c r="AC335" s="12"/>
      <c r="AD335" s="0" t="n">
        <v>16</v>
      </c>
      <c r="AE335" s="0" t="n">
        <v>649</v>
      </c>
      <c r="AF335" s="0" t="n">
        <v>0</v>
      </c>
      <c r="AG335" s="0" t="n">
        <v>69</v>
      </c>
      <c r="AH335" s="0" t="n">
        <f aca="false">IFERROR(AE335+AF335+AG335,"")</f>
        <v>718</v>
      </c>
      <c r="AI335" s="0" t="n">
        <f aca="false">IFERROR(AH335/AD335,"")</f>
        <v>44.875</v>
      </c>
      <c r="AJ335" s="12"/>
      <c r="AK335" s="0" t="n">
        <v>15</v>
      </c>
      <c r="AL335" s="0" t="n">
        <v>1043</v>
      </c>
      <c r="AM335" s="0" t="n">
        <v>0</v>
      </c>
      <c r="AN335" s="0" t="n">
        <v>46</v>
      </c>
      <c r="AO335" s="0" t="n">
        <f aca="false">IFERROR(AL335+AM335+AN335,"")</f>
        <v>1089</v>
      </c>
      <c r="AP335" s="0" t="n">
        <f aca="false">IFERROR(AO335/AK335,"")</f>
        <v>72.6</v>
      </c>
    </row>
    <row r="336" customFormat="false" ht="15" hidden="false" customHeight="false" outlineLevel="0" collapsed="false">
      <c r="A336" s="0" t="s">
        <v>643</v>
      </c>
      <c r="B336" s="0" t="s">
        <v>13</v>
      </c>
      <c r="C336" s="0" t="n">
        <v>78</v>
      </c>
      <c r="D336" s="0" t="n">
        <v>346</v>
      </c>
      <c r="E336" s="0" t="n">
        <v>5.67</v>
      </c>
      <c r="F336" s="0" t="n">
        <v>-2.87055945384473</v>
      </c>
      <c r="Q336" s="0" t="n">
        <v>-2.87055945384473</v>
      </c>
      <c r="R336" s="0" t="n">
        <v>-2.87055945384473</v>
      </c>
      <c r="V336" s="12"/>
      <c r="AA336" s="0" t="n">
        <f aca="false">IFERROR(X336+Y336+Z336,"")</f>
        <v>0</v>
      </c>
      <c r="AB336" s="0" t="str">
        <f aca="false">IFERROR(AA336/W336,"")</f>
        <v/>
      </c>
      <c r="AC336" s="12"/>
      <c r="AH336" s="0" t="n">
        <f aca="false">IFERROR(AE336+AF336+AG336,"")</f>
        <v>0</v>
      </c>
      <c r="AI336" s="0" t="str">
        <f aca="false">IFERROR(AH336/AD336,"")</f>
        <v/>
      </c>
      <c r="AJ336" s="12"/>
      <c r="AO336" s="0" t="n">
        <f aca="false">IFERROR(AL336+AM336+AN336,"")</f>
        <v>0</v>
      </c>
      <c r="AP336" s="0" t="str">
        <f aca="false">IFERROR(AO336/AK336,"")</f>
        <v/>
      </c>
    </row>
    <row r="337" customFormat="false" ht="15" hidden="false" customHeight="false" outlineLevel="0" collapsed="false">
      <c r="A337" s="0" t="s">
        <v>660</v>
      </c>
      <c r="B337" s="0" t="s">
        <v>13</v>
      </c>
      <c r="C337" s="0" t="n">
        <v>78</v>
      </c>
      <c r="D337" s="0" t="n">
        <v>320</v>
      </c>
      <c r="E337" s="0" t="n">
        <v>5.24</v>
      </c>
      <c r="F337" s="0" t="n">
        <v>-1.43314504298308</v>
      </c>
      <c r="Q337" s="0" t="n">
        <v>-1.43314504298308</v>
      </c>
      <c r="R337" s="0" t="n">
        <v>-1.43314504298308</v>
      </c>
      <c r="V337" s="12"/>
      <c r="AA337" s="0" t="n">
        <f aca="false">IFERROR(X337+Y337+Z337,"")</f>
        <v>0</v>
      </c>
      <c r="AB337" s="0" t="str">
        <f aca="false">IFERROR(AA337/W337,"")</f>
        <v/>
      </c>
      <c r="AC337" s="12"/>
      <c r="AH337" s="0" t="n">
        <f aca="false">IFERROR(AE337+AF337+AG337,"")</f>
        <v>0</v>
      </c>
      <c r="AI337" s="0" t="str">
        <f aca="false">IFERROR(AH337/AD337,"")</f>
        <v/>
      </c>
      <c r="AJ337" s="12"/>
      <c r="AO337" s="0" t="n">
        <f aca="false">IFERROR(AL337+AM337+AN337,"")</f>
        <v>0</v>
      </c>
      <c r="AP337" s="0" t="str">
        <f aca="false">IFERROR(AO337/AK337,"")</f>
        <v/>
      </c>
    </row>
    <row r="338" customFormat="false" ht="15" hidden="false" customHeight="false" outlineLevel="0" collapsed="false">
      <c r="A338" s="0" t="s">
        <v>672</v>
      </c>
      <c r="B338" s="0" t="s">
        <v>13</v>
      </c>
      <c r="C338" s="0" t="n">
        <v>76.38</v>
      </c>
      <c r="D338" s="0" t="n">
        <v>307</v>
      </c>
      <c r="E338" s="0" t="n">
        <v>5.2</v>
      </c>
      <c r="F338" s="0" t="n">
        <v>-1.29943207453084</v>
      </c>
      <c r="G338" s="0" t="n">
        <v>31</v>
      </c>
      <c r="H338" s="0" t="n">
        <v>1.66724656901967</v>
      </c>
      <c r="I338" s="0" t="n">
        <v>29.5</v>
      </c>
      <c r="J338" s="0" t="n">
        <v>-0.972724728191507</v>
      </c>
      <c r="K338" s="0" t="n">
        <v>113</v>
      </c>
      <c r="L338" s="0" t="n">
        <v>-0.22370551179394</v>
      </c>
      <c r="M338" s="0" t="n">
        <v>4.58</v>
      </c>
      <c r="N338" s="0" t="n">
        <v>-0.837791671804752</v>
      </c>
      <c r="O338" s="0" t="n">
        <v>7.56</v>
      </c>
      <c r="P338" s="0" t="n">
        <v>-0.723886143677826</v>
      </c>
      <c r="Q338" s="0" t="n">
        <v>-2.39029356097919</v>
      </c>
      <c r="R338" s="0" t="n">
        <v>-0.398382260163198</v>
      </c>
      <c r="S338" s="0" t="n">
        <v>4</v>
      </c>
      <c r="T338" s="0" t="n">
        <v>134</v>
      </c>
      <c r="U338" s="0" t="n">
        <v>131</v>
      </c>
      <c r="V338" s="12"/>
      <c r="W338" s="0" t="n">
        <v>9</v>
      </c>
      <c r="X338" s="0" t="n">
        <v>73</v>
      </c>
      <c r="Y338" s="0" t="n">
        <v>0</v>
      </c>
      <c r="Z338" s="0" t="n">
        <v>46</v>
      </c>
      <c r="AA338" s="0" t="n">
        <f aca="false">IFERROR(X338+Y338+Z338,"")</f>
        <v>119</v>
      </c>
      <c r="AB338" s="0" t="n">
        <f aca="false">IFERROR(AA338/W338,"")</f>
        <v>13.2222222222222</v>
      </c>
      <c r="AC338" s="12"/>
      <c r="AD338" s="0" t="n">
        <v>16</v>
      </c>
      <c r="AE338" s="0" t="n">
        <v>1059</v>
      </c>
      <c r="AF338" s="0" t="n">
        <v>0</v>
      </c>
      <c r="AG338" s="0" t="n">
        <v>126</v>
      </c>
      <c r="AH338" s="0" t="n">
        <f aca="false">IFERROR(AE338+AF338+AG338,"")</f>
        <v>1185</v>
      </c>
      <c r="AI338" s="0" t="n">
        <f aca="false">IFERROR(AH338/AD338,"")</f>
        <v>74.0625</v>
      </c>
      <c r="AJ338" s="12"/>
      <c r="AK338" s="0" t="n">
        <v>10</v>
      </c>
      <c r="AL338" s="0" t="n">
        <v>198</v>
      </c>
      <c r="AM338" s="0" t="n">
        <v>0</v>
      </c>
      <c r="AN338" s="0" t="n">
        <v>90</v>
      </c>
      <c r="AO338" s="0" t="n">
        <f aca="false">IFERROR(AL338+AM338+AN338,"")</f>
        <v>288</v>
      </c>
      <c r="AP338" s="0" t="n">
        <f aca="false">IFERROR(AO338/AK338,"")</f>
        <v>28.8</v>
      </c>
    </row>
    <row r="339" customFormat="false" ht="15" hidden="false" customHeight="false" outlineLevel="0" collapsed="false">
      <c r="A339" s="0" t="s">
        <v>695</v>
      </c>
      <c r="B339" s="0" t="s">
        <v>13</v>
      </c>
      <c r="C339" s="0" t="n">
        <v>77</v>
      </c>
      <c r="D339" s="0" t="n">
        <v>339</v>
      </c>
      <c r="E339" s="0" t="n">
        <v>5.53</v>
      </c>
      <c r="F339" s="0" t="n">
        <v>-2.40256406426187</v>
      </c>
      <c r="Q339" s="0" t="n">
        <v>-2.40256406426187</v>
      </c>
      <c r="R339" s="0" t="n">
        <v>-2.40256406426187</v>
      </c>
      <c r="V339" s="12"/>
      <c r="AA339" s="0" t="n">
        <f aca="false">IFERROR(X339+Y339+Z339,"")</f>
        <v>0</v>
      </c>
      <c r="AB339" s="0" t="str">
        <f aca="false">IFERROR(AA339/W339,"")</f>
        <v/>
      </c>
      <c r="AC339" s="12"/>
      <c r="AH339" s="0" t="n">
        <f aca="false">IFERROR(AE339+AF339+AG339,"")</f>
        <v>0</v>
      </c>
      <c r="AI339" s="0" t="str">
        <f aca="false">IFERROR(AH339/AD339,"")</f>
        <v/>
      </c>
      <c r="AJ339" s="12"/>
      <c r="AO339" s="0" t="n">
        <f aca="false">IFERROR(AL339+AM339+AN339,"")</f>
        <v>0</v>
      </c>
      <c r="AP339" s="0" t="str">
        <f aca="false">IFERROR(AO339/AK339,"")</f>
        <v/>
      </c>
    </row>
    <row r="340" customFormat="false" ht="15" hidden="false" customHeight="false" outlineLevel="0" collapsed="false">
      <c r="A340" s="0" t="s">
        <v>724</v>
      </c>
      <c r="B340" s="0" t="s">
        <v>13</v>
      </c>
      <c r="C340" s="0" t="n">
        <v>75</v>
      </c>
      <c r="D340" s="0" t="n">
        <v>305</v>
      </c>
      <c r="E340" s="0" t="n">
        <v>5.29</v>
      </c>
      <c r="F340" s="0" t="n">
        <v>-1.60028625354839</v>
      </c>
      <c r="Q340" s="0" t="n">
        <v>-1.60028625354839</v>
      </c>
      <c r="R340" s="0" t="n">
        <v>-1.60028625354839</v>
      </c>
      <c r="V340" s="12"/>
      <c r="AA340" s="0" t="n">
        <f aca="false">IFERROR(X340+Y340+Z340,"")</f>
        <v>0</v>
      </c>
      <c r="AB340" s="0" t="str">
        <f aca="false">IFERROR(AA340/W340,"")</f>
        <v/>
      </c>
      <c r="AC340" s="12"/>
      <c r="AH340" s="0" t="n">
        <f aca="false">IFERROR(AE340+AF340+AG340,"")</f>
        <v>0</v>
      </c>
      <c r="AI340" s="0" t="str">
        <f aca="false">IFERROR(AH340/AD340,"")</f>
        <v/>
      </c>
      <c r="AJ340" s="12"/>
      <c r="AO340" s="0" t="n">
        <f aca="false">IFERROR(AL340+AM340+AN340,"")</f>
        <v>0</v>
      </c>
      <c r="AP340" s="0" t="str">
        <f aca="false">IFERROR(AO340/AK340,"")</f>
        <v/>
      </c>
    </row>
    <row r="341" customFormat="false" ht="15" hidden="false" customHeight="false" outlineLevel="0" collapsed="false">
      <c r="A341" s="0" t="s">
        <v>725</v>
      </c>
      <c r="B341" s="0" t="s">
        <v>13</v>
      </c>
      <c r="C341" s="0" t="n">
        <v>77.38</v>
      </c>
      <c r="D341" s="0" t="n">
        <v>305</v>
      </c>
      <c r="E341" s="0" t="n">
        <v>5.14</v>
      </c>
      <c r="F341" s="0" t="n">
        <v>-1.09886262185247</v>
      </c>
      <c r="G341" s="0" t="n">
        <v>36</v>
      </c>
      <c r="H341" s="0" t="n">
        <v>2.48516867033463</v>
      </c>
      <c r="I341" s="0" t="n">
        <v>31</v>
      </c>
      <c r="J341" s="0" t="n">
        <v>-0.616815918638826</v>
      </c>
      <c r="K341" s="0" t="n">
        <v>112</v>
      </c>
      <c r="L341" s="0" t="n">
        <v>-0.328954414944225</v>
      </c>
      <c r="M341" s="0" t="n">
        <v>4.5</v>
      </c>
      <c r="N341" s="0" t="n">
        <v>-0.523261223417228</v>
      </c>
      <c r="O341" s="0" t="n">
        <v>7.6</v>
      </c>
      <c r="P341" s="0" t="n">
        <v>-0.825081783520953</v>
      </c>
      <c r="Q341" s="0" t="n">
        <v>-0.907807292039072</v>
      </c>
      <c r="R341" s="0" t="n">
        <v>-0.151301215339845</v>
      </c>
      <c r="S341" s="0" t="n">
        <v>2</v>
      </c>
      <c r="T341" s="0" t="n">
        <v>49</v>
      </c>
      <c r="U341" s="0" t="n">
        <v>48</v>
      </c>
      <c r="V341" s="12"/>
      <c r="W341" s="0" t="n">
        <v>15</v>
      </c>
      <c r="X341" s="0" t="n">
        <v>920</v>
      </c>
      <c r="Y341" s="0" t="n">
        <v>0</v>
      </c>
      <c r="Z341" s="0" t="n">
        <v>24</v>
      </c>
      <c r="AA341" s="0" t="n">
        <f aca="false">IFERROR(X341+Y341+Z341,"")</f>
        <v>944</v>
      </c>
      <c r="AB341" s="0" t="n">
        <f aca="false">IFERROR(AA341/W341,"")</f>
        <v>62.9333333333333</v>
      </c>
      <c r="AC341" s="12"/>
      <c r="AD341" s="0" t="n">
        <v>16</v>
      </c>
      <c r="AE341" s="0" t="n">
        <v>1019</v>
      </c>
      <c r="AF341" s="0" t="n">
        <v>0</v>
      </c>
      <c r="AG341" s="0" t="n">
        <v>75</v>
      </c>
      <c r="AH341" s="0" t="n">
        <f aca="false">IFERROR(AE341+AF341+AG341,"")</f>
        <v>1094</v>
      </c>
      <c r="AI341" s="0" t="n">
        <f aca="false">IFERROR(AH341/AD341,"")</f>
        <v>68.375</v>
      </c>
      <c r="AJ341" s="12"/>
      <c r="AK341" s="0" t="n">
        <v>7</v>
      </c>
      <c r="AL341" s="0" t="n">
        <v>383</v>
      </c>
      <c r="AM341" s="0" t="n">
        <v>0</v>
      </c>
      <c r="AN341" s="0" t="n">
        <v>26</v>
      </c>
      <c r="AO341" s="0" t="n">
        <f aca="false">IFERROR(AL341+AM341+AN341,"")</f>
        <v>409</v>
      </c>
      <c r="AP341" s="0" t="n">
        <f aca="false">IFERROR(AO341/AK341,"")</f>
        <v>58.4285714285714</v>
      </c>
    </row>
    <row r="342" customFormat="false" ht="15" hidden="false" customHeight="false" outlineLevel="0" collapsed="false">
      <c r="A342" s="0" t="s">
        <v>726</v>
      </c>
      <c r="B342" s="0" t="s">
        <v>13</v>
      </c>
      <c r="C342" s="0" t="n">
        <v>74</v>
      </c>
      <c r="D342" s="0" t="n">
        <v>348</v>
      </c>
      <c r="E342" s="0" t="n">
        <v>5.48</v>
      </c>
      <c r="F342" s="0" t="n">
        <v>-2.23542285369656</v>
      </c>
      <c r="Q342" s="0" t="n">
        <v>-2.23542285369656</v>
      </c>
      <c r="R342" s="0" t="n">
        <v>-2.23542285369656</v>
      </c>
      <c r="V342" s="12"/>
      <c r="AA342" s="0" t="n">
        <f aca="false">IFERROR(X342+Y342+Z342,"")</f>
        <v>0</v>
      </c>
      <c r="AB342" s="0" t="str">
        <f aca="false">IFERROR(AA342/W342,"")</f>
        <v/>
      </c>
      <c r="AC342" s="12"/>
      <c r="AH342" s="0" t="n">
        <f aca="false">IFERROR(AE342+AF342+AG342,"")</f>
        <v>0</v>
      </c>
      <c r="AI342" s="0" t="str">
        <f aca="false">IFERROR(AH342/AD342,"")</f>
        <v/>
      </c>
      <c r="AJ342" s="12"/>
      <c r="AO342" s="0" t="n">
        <f aca="false">IFERROR(AL342+AM342+AN342,"")</f>
        <v>0</v>
      </c>
      <c r="AP342" s="0" t="str">
        <f aca="false">IFERROR(AO342/AK342,"")</f>
        <v/>
      </c>
    </row>
    <row r="343" customFormat="false" ht="15" hidden="false" customHeight="false" outlineLevel="0" collapsed="false">
      <c r="A343" s="0" t="s">
        <v>772</v>
      </c>
      <c r="B343" s="0" t="s">
        <v>13</v>
      </c>
      <c r="C343" s="0" t="n">
        <v>76</v>
      </c>
      <c r="D343" s="0" t="n">
        <v>332</v>
      </c>
      <c r="E343" s="0" t="n">
        <v>5.36</v>
      </c>
      <c r="F343" s="0" t="n">
        <v>-1.83428394833982</v>
      </c>
      <c r="Q343" s="0" t="n">
        <v>-1.83428394833982</v>
      </c>
      <c r="R343" s="0" t="n">
        <v>-1.83428394833982</v>
      </c>
      <c r="V343" s="12"/>
      <c r="W343" s="0" t="n">
        <v>7</v>
      </c>
      <c r="X343" s="0" t="n">
        <v>383</v>
      </c>
      <c r="Y343" s="0" t="n">
        <v>0</v>
      </c>
      <c r="Z343" s="0" t="n">
        <v>15</v>
      </c>
      <c r="AA343" s="0" t="n">
        <f aca="false">IFERROR(X343+Y343+Z343,"")</f>
        <v>398</v>
      </c>
      <c r="AB343" s="0" t="n">
        <f aca="false">IFERROR(AA343/W343,"")</f>
        <v>56.8571428571429</v>
      </c>
      <c r="AC343" s="12"/>
      <c r="AD343" s="0" t="n">
        <v>14</v>
      </c>
      <c r="AE343" s="0" t="n">
        <v>820</v>
      </c>
      <c r="AF343" s="0" t="n">
        <v>0</v>
      </c>
      <c r="AG343" s="0" t="n">
        <v>44</v>
      </c>
      <c r="AH343" s="0" t="n">
        <f aca="false">IFERROR(AE343+AF343+AG343,"")</f>
        <v>864</v>
      </c>
      <c r="AI343" s="0" t="n">
        <f aca="false">IFERROR(AH343/AD343,"")</f>
        <v>61.7142857142857</v>
      </c>
      <c r="AJ343" s="12"/>
      <c r="AK343" s="0" t="n">
        <v>14</v>
      </c>
      <c r="AL343" s="0" t="n">
        <v>876</v>
      </c>
      <c r="AM343" s="0" t="n">
        <v>0</v>
      </c>
      <c r="AN343" s="0" t="n">
        <v>62</v>
      </c>
      <c r="AO343" s="0" t="n">
        <f aca="false">IFERROR(AL343+AM343+AN343,"")</f>
        <v>938</v>
      </c>
      <c r="AP343" s="0" t="n">
        <f aca="false">IFERROR(AO343/AK343,"")</f>
        <v>67</v>
      </c>
    </row>
    <row r="344" customFormat="false" ht="15" hidden="false" customHeight="false" outlineLevel="0" collapsed="false">
      <c r="A344" s="0" t="s">
        <v>799</v>
      </c>
      <c r="B344" s="0" t="s">
        <v>13</v>
      </c>
      <c r="C344" s="0" t="n">
        <v>76.75</v>
      </c>
      <c r="D344" s="0" t="n">
        <v>326</v>
      </c>
      <c r="E344" s="0" t="n">
        <v>5.44</v>
      </c>
      <c r="F344" s="0" t="n">
        <v>-2.10170988524432</v>
      </c>
      <c r="I344" s="0" t="n">
        <v>27.5</v>
      </c>
      <c r="J344" s="0" t="n">
        <v>-1.44726980759508</v>
      </c>
      <c r="K344" s="0" t="n">
        <v>94</v>
      </c>
      <c r="L344" s="0" t="n">
        <v>-2.22343467164936</v>
      </c>
      <c r="M344" s="0" t="n">
        <v>4.91</v>
      </c>
      <c r="N344" s="0" t="n">
        <v>-2.13522977140329</v>
      </c>
      <c r="O344" s="0" t="n">
        <v>8.1</v>
      </c>
      <c r="P344" s="0" t="n">
        <v>-2.09002728156003</v>
      </c>
      <c r="Q344" s="0" t="n">
        <v>-9.99767141745208</v>
      </c>
      <c r="R344" s="0" t="n">
        <v>-1.99953428349042</v>
      </c>
      <c r="S344" s="0" t="n">
        <v>5</v>
      </c>
      <c r="T344" s="0" t="n">
        <v>176</v>
      </c>
      <c r="U344" s="0" t="n">
        <v>170</v>
      </c>
      <c r="V344" s="12"/>
      <c r="AA344" s="0" t="n">
        <f aca="false">IFERROR(X344+Y344+Z344,"")</f>
        <v>0</v>
      </c>
      <c r="AB344" s="0" t="str">
        <f aca="false">IFERROR(AA344/W344,"")</f>
        <v/>
      </c>
      <c r="AC344" s="12"/>
      <c r="AH344" s="0" t="n">
        <f aca="false">IFERROR(AE344+AF344+AG344,"")</f>
        <v>0</v>
      </c>
      <c r="AI344" s="0" t="str">
        <f aca="false">IFERROR(AH344/AD344,"")</f>
        <v/>
      </c>
      <c r="AJ344" s="12"/>
      <c r="AO344" s="0" t="n">
        <f aca="false">IFERROR(AL344+AM344+AN344,"")</f>
        <v>0</v>
      </c>
      <c r="AP344" s="0" t="str">
        <f aca="false">IFERROR(AO344/AK344,"")</f>
        <v/>
      </c>
    </row>
    <row r="345" customFormat="false" ht="15" hidden="false" customHeight="false" outlineLevel="0" collapsed="false">
      <c r="A345" s="0" t="s">
        <v>809</v>
      </c>
      <c r="B345" s="0" t="s">
        <v>13</v>
      </c>
      <c r="C345" s="0" t="n">
        <v>78</v>
      </c>
      <c r="D345" s="0" t="n">
        <v>295</v>
      </c>
      <c r="E345" s="0" t="n">
        <v>5.29</v>
      </c>
      <c r="F345" s="0" t="n">
        <v>-1.60028625354839</v>
      </c>
      <c r="Q345" s="0" t="n">
        <v>-1.60028625354839</v>
      </c>
      <c r="R345" s="0" t="n">
        <v>-1.60028625354839</v>
      </c>
      <c r="V345" s="12"/>
      <c r="AA345" s="0" t="n">
        <f aca="false">IFERROR(X345+Y345+Z345,"")</f>
        <v>0</v>
      </c>
      <c r="AB345" s="0" t="str">
        <f aca="false">IFERROR(AA345/W345,"")</f>
        <v/>
      </c>
      <c r="AC345" s="12"/>
      <c r="AH345" s="0" t="n">
        <f aca="false">IFERROR(AE345+AF345+AG345,"")</f>
        <v>0</v>
      </c>
      <c r="AI345" s="0" t="str">
        <f aca="false">IFERROR(AH345/AD345,"")</f>
        <v/>
      </c>
      <c r="AJ345" s="12"/>
      <c r="AO345" s="0" t="n">
        <f aca="false">IFERROR(AL345+AM345+AN345,"")</f>
        <v>0</v>
      </c>
      <c r="AP345" s="0" t="str">
        <f aca="false">IFERROR(AO345/AK345,"")</f>
        <v/>
      </c>
    </row>
    <row r="346" customFormat="false" ht="15" hidden="false" customHeight="false" outlineLevel="0" collapsed="false">
      <c r="A346" s="0" t="s">
        <v>859</v>
      </c>
      <c r="B346" s="0" t="s">
        <v>13</v>
      </c>
      <c r="C346" s="0" t="n">
        <v>78.38</v>
      </c>
      <c r="D346" s="0" t="n">
        <v>353</v>
      </c>
      <c r="E346" s="0" t="n">
        <v>5.55</v>
      </c>
      <c r="F346" s="0" t="n">
        <v>-2.46942054848799</v>
      </c>
      <c r="I346" s="0" t="n">
        <v>29.5</v>
      </c>
      <c r="J346" s="0" t="n">
        <v>-0.972724728191507</v>
      </c>
      <c r="M346" s="0" t="n">
        <v>4.77</v>
      </c>
      <c r="N346" s="0" t="n">
        <v>-1.58480148672512</v>
      </c>
      <c r="Q346" s="0" t="n">
        <v>-5.02694676340462</v>
      </c>
      <c r="R346" s="0" t="n">
        <v>-1.67564892113487</v>
      </c>
      <c r="S346" s="0" t="n">
        <v>6</v>
      </c>
      <c r="T346" s="0" t="n">
        <v>183</v>
      </c>
      <c r="U346" s="0" t="n">
        <v>177</v>
      </c>
      <c r="V346" s="12"/>
      <c r="W346" s="0" t="n">
        <v>4</v>
      </c>
      <c r="X346" s="0" t="n">
        <v>2</v>
      </c>
      <c r="Y346" s="0" t="n">
        <v>0</v>
      </c>
      <c r="Z346" s="0" t="n">
        <v>18</v>
      </c>
      <c r="AA346" s="0" t="n">
        <f aca="false">IFERROR(X346+Y346+Z346,"")</f>
        <v>20</v>
      </c>
      <c r="AB346" s="0" t="n">
        <f aca="false">IFERROR(AA346/W346,"")</f>
        <v>5</v>
      </c>
      <c r="AC346" s="12"/>
      <c r="AH346" s="0" t="n">
        <f aca="false">IFERROR(AE346+AF346+AG346,"")</f>
        <v>0</v>
      </c>
      <c r="AI346" s="0" t="str">
        <f aca="false">IFERROR(AH346/AD346,"")</f>
        <v/>
      </c>
      <c r="AJ346" s="12"/>
      <c r="AO346" s="0" t="n">
        <f aca="false">IFERROR(AL346+AM346+AN346,"")</f>
        <v>0</v>
      </c>
      <c r="AP346" s="0" t="str">
        <f aca="false">IFERROR(AO346/AK346,"")</f>
        <v/>
      </c>
    </row>
    <row r="347" customFormat="false" ht="15" hidden="false" customHeight="false" outlineLevel="0" collapsed="false">
      <c r="A347" s="0" t="s">
        <v>871</v>
      </c>
      <c r="B347" s="0" t="s">
        <v>13</v>
      </c>
      <c r="C347" s="0" t="n">
        <v>75</v>
      </c>
      <c r="D347" s="0" t="n">
        <v>319</v>
      </c>
      <c r="E347" s="0" t="n">
        <v>5.5</v>
      </c>
      <c r="F347" s="0" t="n">
        <v>-2.30227933792268</v>
      </c>
      <c r="Q347" s="0" t="n">
        <v>-2.30227933792268</v>
      </c>
      <c r="R347" s="0" t="n">
        <v>-2.30227933792268</v>
      </c>
      <c r="V347" s="12"/>
      <c r="AA347" s="0" t="n">
        <f aca="false">IFERROR(X347+Y347+Z347,"")</f>
        <v>0</v>
      </c>
      <c r="AB347" s="0" t="str">
        <f aca="false">IFERROR(AA347/W347,"")</f>
        <v/>
      </c>
      <c r="AC347" s="12"/>
      <c r="AH347" s="0" t="n">
        <f aca="false">IFERROR(AE347+AF347+AG347,"")</f>
        <v>0</v>
      </c>
      <c r="AI347" s="0" t="str">
        <f aca="false">IFERROR(AH347/AD347,"")</f>
        <v/>
      </c>
      <c r="AJ347" s="12"/>
      <c r="AO347" s="0" t="n">
        <f aca="false">IFERROR(AL347+AM347+AN347,"")</f>
        <v>0</v>
      </c>
      <c r="AP347" s="0" t="str">
        <f aca="false">IFERROR(AO347/AK347,"")</f>
        <v/>
      </c>
    </row>
    <row r="348" customFormat="false" ht="15" hidden="false" customHeight="false" outlineLevel="0" collapsed="false">
      <c r="A348" s="0" t="s">
        <v>896</v>
      </c>
      <c r="B348" s="0" t="s">
        <v>13</v>
      </c>
      <c r="C348" s="0" t="n">
        <v>74</v>
      </c>
      <c r="D348" s="0" t="n">
        <v>316</v>
      </c>
      <c r="E348" s="0" t="n">
        <v>5.28</v>
      </c>
      <c r="F348" s="0" t="n">
        <v>-1.56685801143533</v>
      </c>
      <c r="Q348" s="0" t="n">
        <v>-1.56685801143533</v>
      </c>
      <c r="R348" s="0" t="n">
        <v>-1.56685801143533</v>
      </c>
      <c r="V348" s="12"/>
      <c r="AA348" s="0" t="n">
        <f aca="false">IFERROR(X348+Y348+Z348,"")</f>
        <v>0</v>
      </c>
      <c r="AB348" s="0" t="str">
        <f aca="false">IFERROR(AA348/W348,"")</f>
        <v/>
      </c>
      <c r="AC348" s="12"/>
      <c r="AH348" s="0" t="n">
        <f aca="false">IFERROR(AE348+AF348+AG348,"")</f>
        <v>0</v>
      </c>
      <c r="AI348" s="0" t="str">
        <f aca="false">IFERROR(AH348/AD348,"")</f>
        <v/>
      </c>
      <c r="AJ348" s="12"/>
      <c r="AO348" s="0" t="n">
        <f aca="false">IFERROR(AL348+AM348+AN348,"")</f>
        <v>0</v>
      </c>
      <c r="AP348" s="0" t="str">
        <f aca="false">IFERROR(AO348/AK348,"")</f>
        <v/>
      </c>
    </row>
    <row r="349" customFormat="false" ht="15" hidden="false" customHeight="false" outlineLevel="0" collapsed="false">
      <c r="A349" s="0" t="s">
        <v>903</v>
      </c>
      <c r="B349" s="0" t="s">
        <v>13</v>
      </c>
      <c r="C349" s="0" t="n">
        <v>75.75</v>
      </c>
      <c r="D349" s="0" t="n">
        <v>330</v>
      </c>
      <c r="E349" s="0" t="n">
        <v>5.52</v>
      </c>
      <c r="F349" s="0" t="n">
        <v>-2.36913582214881</v>
      </c>
      <c r="I349" s="0" t="n">
        <v>25</v>
      </c>
      <c r="J349" s="0" t="n">
        <v>-2.04045115684955</v>
      </c>
      <c r="K349" s="0" t="n">
        <v>96</v>
      </c>
      <c r="L349" s="0" t="n">
        <v>-2.01293686534879</v>
      </c>
      <c r="Q349" s="0" t="n">
        <v>-6.42252384434715</v>
      </c>
      <c r="R349" s="0" t="n">
        <v>-2.14084128144905</v>
      </c>
      <c r="S349" s="0" t="n">
        <v>4</v>
      </c>
      <c r="T349" s="0" t="n">
        <v>111</v>
      </c>
      <c r="U349" s="0" t="n">
        <v>110</v>
      </c>
      <c r="V349" s="12"/>
      <c r="AA349" s="0" t="n">
        <f aca="false">IFERROR(X349+Y349+Z349,"")</f>
        <v>0</v>
      </c>
      <c r="AB349" s="0" t="str">
        <f aca="false">IFERROR(AA349/W349,"")</f>
        <v/>
      </c>
      <c r="AC349" s="12"/>
      <c r="AH349" s="0" t="n">
        <f aca="false">IFERROR(AE349+AF349+AG349,"")</f>
        <v>0</v>
      </c>
      <c r="AI349" s="0" t="str">
        <f aca="false">IFERROR(AH349/AD349,"")</f>
        <v/>
      </c>
      <c r="AJ349" s="12"/>
      <c r="AO349" s="0" t="n">
        <f aca="false">IFERROR(AL349+AM349+AN349,"")</f>
        <v>0</v>
      </c>
      <c r="AP349" s="0" t="str">
        <f aca="false">IFERROR(AO349/AK349,"")</f>
        <v/>
      </c>
    </row>
    <row r="350" customFormat="false" ht="15" hidden="false" customHeight="false" outlineLevel="0" collapsed="false">
      <c r="A350" s="0" t="s">
        <v>923</v>
      </c>
      <c r="B350" s="0" t="s">
        <v>13</v>
      </c>
      <c r="C350" s="0" t="n">
        <v>77</v>
      </c>
      <c r="D350" s="0" t="n">
        <v>325</v>
      </c>
      <c r="E350" s="0" t="n">
        <v>5.18</v>
      </c>
      <c r="F350" s="0" t="n">
        <v>-1.23257559030471</v>
      </c>
      <c r="Q350" s="0" t="n">
        <v>-1.23257559030471</v>
      </c>
      <c r="R350" s="0" t="n">
        <v>-1.23257559030471</v>
      </c>
      <c r="V350" s="12"/>
      <c r="AA350" s="0" t="n">
        <f aca="false">IFERROR(X350+Y350+Z350,"")</f>
        <v>0</v>
      </c>
      <c r="AB350" s="0" t="str">
        <f aca="false">IFERROR(AA350/W350,"")</f>
        <v/>
      </c>
      <c r="AC350" s="12"/>
      <c r="AH350" s="0" t="n">
        <f aca="false">IFERROR(AE350+AF350+AG350,"")</f>
        <v>0</v>
      </c>
      <c r="AI350" s="0" t="str">
        <f aca="false">IFERROR(AH350/AD350,"")</f>
        <v/>
      </c>
      <c r="AJ350" s="12"/>
      <c r="AO350" s="0" t="n">
        <f aca="false">IFERROR(AL350+AM350+AN350,"")</f>
        <v>0</v>
      </c>
      <c r="AP350" s="0" t="str">
        <f aca="false">IFERROR(AO350/AK350,"")</f>
        <v/>
      </c>
    </row>
    <row r="351" customFormat="false" ht="15" hidden="false" customHeight="false" outlineLevel="0" collapsed="false">
      <c r="A351" s="0" t="s">
        <v>950</v>
      </c>
      <c r="B351" s="0" t="s">
        <v>13</v>
      </c>
      <c r="C351" s="0" t="n">
        <v>74</v>
      </c>
      <c r="D351" s="0" t="n">
        <v>318</v>
      </c>
      <c r="E351" s="0" t="n">
        <v>5.48</v>
      </c>
      <c r="F351" s="0" t="n">
        <v>-2.23542285369656</v>
      </c>
      <c r="Q351" s="0" t="n">
        <v>-2.23542285369656</v>
      </c>
      <c r="R351" s="0" t="n">
        <v>-2.23542285369656</v>
      </c>
      <c r="V351" s="12"/>
      <c r="AA351" s="0" t="n">
        <f aca="false">IFERROR(X351+Y351+Z351,"")</f>
        <v>0</v>
      </c>
      <c r="AB351" s="0" t="str">
        <f aca="false">IFERROR(AA351/W351,"")</f>
        <v/>
      </c>
      <c r="AC351" s="12"/>
      <c r="AH351" s="0" t="n">
        <f aca="false">IFERROR(AE351+AF351+AG351,"")</f>
        <v>0</v>
      </c>
      <c r="AI351" s="0" t="str">
        <f aca="false">IFERROR(AH351/AD351,"")</f>
        <v/>
      </c>
      <c r="AJ351" s="12"/>
      <c r="AO351" s="0" t="n">
        <f aca="false">IFERROR(AL351+AM351+AN351,"")</f>
        <v>0</v>
      </c>
      <c r="AP351" s="0" t="str">
        <f aca="false">IFERROR(AO351/AK351,"")</f>
        <v/>
      </c>
    </row>
    <row r="352" customFormat="false" ht="15" hidden="false" customHeight="false" outlineLevel="0" collapsed="false">
      <c r="A352" s="0" t="s">
        <v>23</v>
      </c>
      <c r="B352" s="0" t="s">
        <v>24</v>
      </c>
      <c r="C352" s="0" t="n">
        <v>71.63</v>
      </c>
      <c r="D352" s="0" t="n">
        <v>225</v>
      </c>
      <c r="E352" s="0" t="n">
        <v>4.95</v>
      </c>
      <c r="F352" s="0" t="n">
        <v>-0.463726021704298</v>
      </c>
      <c r="G352" s="0" t="n">
        <v>16</v>
      </c>
      <c r="H352" s="0" t="n">
        <v>-0.786519734925182</v>
      </c>
      <c r="I352" s="0" t="n">
        <v>29</v>
      </c>
      <c r="J352" s="0" t="n">
        <v>-1.0913609980424</v>
      </c>
      <c r="K352" s="0" t="n">
        <v>107</v>
      </c>
      <c r="L352" s="0" t="n">
        <v>-0.855198930695652</v>
      </c>
      <c r="M352" s="0" t="n">
        <v>4.37</v>
      </c>
      <c r="N352" s="0" t="n">
        <v>-0.0121492447875011</v>
      </c>
      <c r="O352" s="0" t="n">
        <v>7.38</v>
      </c>
      <c r="P352" s="0" t="n">
        <v>-0.268505764383759</v>
      </c>
      <c r="Q352" s="0" t="n">
        <v>-3.47746069453879</v>
      </c>
      <c r="R352" s="0" t="n">
        <v>-0.579576782423132</v>
      </c>
      <c r="V352" s="12"/>
      <c r="AA352" s="0" t="n">
        <f aca="false">IFERROR(X352+Y352+Z352,"")</f>
        <v>0</v>
      </c>
      <c r="AB352" s="0" t="str">
        <f aca="false">IFERROR(AA352/W352,"")</f>
        <v/>
      </c>
      <c r="AC352" s="12"/>
      <c r="AH352" s="0" t="n">
        <f aca="false">IFERROR(AE352+AF352+AG352,"")</f>
        <v>0</v>
      </c>
      <c r="AI352" s="0" t="str">
        <f aca="false">IFERROR(AH352/AD352,"")</f>
        <v/>
      </c>
      <c r="AJ352" s="12"/>
      <c r="AO352" s="0" t="n">
        <f aca="false">IFERROR(AL352+AM352+AN352,"")</f>
        <v>0</v>
      </c>
      <c r="AP352" s="0" t="str">
        <f aca="false">IFERROR(AO352/AK352,"")</f>
        <v/>
      </c>
    </row>
    <row r="353" customFormat="false" ht="15" hidden="false" customHeight="false" outlineLevel="0" collapsed="false">
      <c r="A353" s="0" t="s">
        <v>44</v>
      </c>
      <c r="B353" s="0" t="s">
        <v>24</v>
      </c>
      <c r="C353" s="0" t="n">
        <v>76.75</v>
      </c>
      <c r="D353" s="0" t="n">
        <v>238</v>
      </c>
      <c r="E353" s="0" t="n">
        <v>4.73</v>
      </c>
      <c r="F353" s="0" t="n">
        <v>0.271695304783056</v>
      </c>
      <c r="G353" s="0" t="n">
        <v>18</v>
      </c>
      <c r="H353" s="0" t="n">
        <v>-0.459350894399201</v>
      </c>
      <c r="I353" s="0" t="n">
        <v>34.5</v>
      </c>
      <c r="J353" s="0" t="n">
        <v>0.21363797031743</v>
      </c>
      <c r="K353" s="0" t="n">
        <v>118</v>
      </c>
      <c r="L353" s="0" t="n">
        <v>0.302539003957487</v>
      </c>
      <c r="M353" s="0" t="n">
        <v>4.15</v>
      </c>
      <c r="N353" s="0" t="n">
        <v>0.85280948827819</v>
      </c>
      <c r="O353" s="0" t="n">
        <v>6.83</v>
      </c>
      <c r="P353" s="0" t="n">
        <v>1.12293428345923</v>
      </c>
      <c r="Q353" s="0" t="n">
        <v>2.30426515639619</v>
      </c>
      <c r="R353" s="0" t="n">
        <v>0.384044192732698</v>
      </c>
      <c r="V353" s="12"/>
      <c r="W353" s="0" t="n">
        <v>16</v>
      </c>
      <c r="X353" s="0" t="n">
        <v>0</v>
      </c>
      <c r="Y353" s="0" t="n">
        <v>38</v>
      </c>
      <c r="Z353" s="0" t="n">
        <v>305</v>
      </c>
      <c r="AA353" s="0" t="n">
        <f aca="false">IFERROR(X353+Y353+Z353,"")</f>
        <v>343</v>
      </c>
      <c r="AB353" s="0" t="n">
        <f aca="false">IFERROR(AA353/W353,"")</f>
        <v>21.4375</v>
      </c>
      <c r="AC353" s="12"/>
      <c r="AD353" s="0" t="n">
        <v>3</v>
      </c>
      <c r="AE353" s="0" t="n">
        <v>0</v>
      </c>
      <c r="AF353" s="0" t="n">
        <v>1</v>
      </c>
      <c r="AG353" s="0" t="n">
        <v>71</v>
      </c>
      <c r="AH353" s="0" t="n">
        <f aca="false">IFERROR(AE353+AF353+AG353,"")</f>
        <v>72</v>
      </c>
      <c r="AI353" s="0" t="n">
        <f aca="false">IFERROR(AH353/AD353,"")</f>
        <v>24</v>
      </c>
      <c r="AJ353" s="12"/>
      <c r="AO353" s="0" t="n">
        <f aca="false">IFERROR(AL353+AM353+AN353,"")</f>
        <v>0</v>
      </c>
      <c r="AP353" s="0" t="str">
        <f aca="false">IFERROR(AO353/AK353,"")</f>
        <v/>
      </c>
    </row>
    <row r="354" customFormat="false" ht="15" hidden="false" customHeight="false" outlineLevel="0" collapsed="false">
      <c r="A354" s="0" t="s">
        <v>168</v>
      </c>
      <c r="B354" s="0" t="s">
        <v>24</v>
      </c>
      <c r="C354" s="0" t="n">
        <v>73</v>
      </c>
      <c r="D354" s="0" t="n">
        <v>226</v>
      </c>
      <c r="E354" s="0" t="n">
        <v>4.76</v>
      </c>
      <c r="F354" s="0" t="n">
        <v>0.171410578443873</v>
      </c>
      <c r="Q354" s="0" t="n">
        <v>0.171410578443873</v>
      </c>
      <c r="R354" s="0" t="n">
        <v>0.171410578443873</v>
      </c>
      <c r="V354" s="12"/>
      <c r="AA354" s="0" t="n">
        <f aca="false">IFERROR(X354+Y354+Z354,"")</f>
        <v>0</v>
      </c>
      <c r="AB354" s="0" t="str">
        <f aca="false">IFERROR(AA354/W354,"")</f>
        <v/>
      </c>
      <c r="AC354" s="12"/>
      <c r="AH354" s="0" t="n">
        <f aca="false">IFERROR(AE354+AF354+AG354,"")</f>
        <v>0</v>
      </c>
      <c r="AI354" s="0" t="str">
        <f aca="false">IFERROR(AH354/AD354,"")</f>
        <v/>
      </c>
      <c r="AJ354" s="12"/>
      <c r="AO354" s="0" t="n">
        <f aca="false">IFERROR(AL354+AM354+AN354,"")</f>
        <v>0</v>
      </c>
      <c r="AP354" s="0" t="str">
        <f aca="false">IFERROR(AO354/AK354,"")</f>
        <v/>
      </c>
    </row>
    <row r="355" customFormat="false" ht="15" hidden="false" customHeight="false" outlineLevel="0" collapsed="false">
      <c r="A355" s="0" t="s">
        <v>171</v>
      </c>
      <c r="B355" s="0" t="s">
        <v>24</v>
      </c>
      <c r="C355" s="0" t="n">
        <v>75</v>
      </c>
      <c r="D355" s="0" t="n">
        <v>256</v>
      </c>
      <c r="E355" s="0" t="n">
        <v>4.9</v>
      </c>
      <c r="F355" s="0" t="n">
        <v>-0.296584811138991</v>
      </c>
      <c r="Q355" s="0" t="n">
        <v>-0.296584811138991</v>
      </c>
      <c r="R355" s="0" t="n">
        <v>-0.296584811138991</v>
      </c>
      <c r="V355" s="12"/>
      <c r="AA355" s="0" t="n">
        <f aca="false">IFERROR(X355+Y355+Z355,"")</f>
        <v>0</v>
      </c>
      <c r="AB355" s="0" t="str">
        <f aca="false">IFERROR(AA355/W355,"")</f>
        <v/>
      </c>
      <c r="AC355" s="12"/>
      <c r="AD355" s="0" t="n">
        <v>1</v>
      </c>
      <c r="AE355" s="0" t="n">
        <v>0</v>
      </c>
      <c r="AF355" s="0" t="n">
        <v>6</v>
      </c>
      <c r="AG355" s="0" t="n">
        <v>23</v>
      </c>
      <c r="AH355" s="0" t="n">
        <f aca="false">IFERROR(AE355+AF355+AG355,"")</f>
        <v>29</v>
      </c>
      <c r="AI355" s="0" t="n">
        <f aca="false">IFERROR(AH355/AD355,"")</f>
        <v>29</v>
      </c>
      <c r="AJ355" s="12"/>
      <c r="AO355" s="0" t="n">
        <f aca="false">IFERROR(AL355+AM355+AN355,"")</f>
        <v>0</v>
      </c>
      <c r="AP355" s="0" t="str">
        <f aca="false">IFERROR(AO355/AK355,"")</f>
        <v/>
      </c>
    </row>
    <row r="356" customFormat="false" ht="15" hidden="false" customHeight="false" outlineLevel="0" collapsed="false">
      <c r="A356" s="0" t="s">
        <v>185</v>
      </c>
      <c r="B356" s="0" t="s">
        <v>24</v>
      </c>
      <c r="C356" s="0" t="n">
        <v>75</v>
      </c>
      <c r="D356" s="0" t="n">
        <v>250</v>
      </c>
      <c r="E356" s="0" t="n">
        <v>4.64</v>
      </c>
      <c r="F356" s="0" t="n">
        <v>0.572549483800613</v>
      </c>
      <c r="Q356" s="0" t="n">
        <v>0.572549483800613</v>
      </c>
      <c r="R356" s="0" t="n">
        <v>0.572549483800613</v>
      </c>
      <c r="V356" s="12"/>
      <c r="AA356" s="0" t="n">
        <f aca="false">IFERROR(X356+Y356+Z356,"")</f>
        <v>0</v>
      </c>
      <c r="AB356" s="0" t="str">
        <f aca="false">IFERROR(AA356/W356,"")</f>
        <v/>
      </c>
      <c r="AC356" s="12"/>
      <c r="AH356" s="0" t="n">
        <f aca="false">IFERROR(AE356+AF356+AG356,"")</f>
        <v>0</v>
      </c>
      <c r="AI356" s="0" t="str">
        <f aca="false">IFERROR(AH356/AD356,"")</f>
        <v/>
      </c>
      <c r="AJ356" s="12"/>
      <c r="AO356" s="0" t="n">
        <f aca="false">IFERROR(AL356+AM356+AN356,"")</f>
        <v>0</v>
      </c>
      <c r="AP356" s="0" t="str">
        <f aca="false">IFERROR(AO356/AK356,"")</f>
        <v/>
      </c>
    </row>
    <row r="357" customFormat="false" ht="15" hidden="false" customHeight="false" outlineLevel="0" collapsed="false">
      <c r="A357" s="0" t="s">
        <v>196</v>
      </c>
      <c r="B357" s="0" t="s">
        <v>24</v>
      </c>
      <c r="C357" s="0" t="n">
        <v>75</v>
      </c>
      <c r="D357" s="0" t="n">
        <v>250</v>
      </c>
      <c r="E357" s="0" t="n">
        <v>4.82</v>
      </c>
      <c r="F357" s="0" t="n">
        <v>-0.0291588742344979</v>
      </c>
      <c r="Q357" s="0" t="n">
        <v>-0.0291588742344979</v>
      </c>
      <c r="R357" s="0" t="n">
        <v>-0.0291588742344979</v>
      </c>
      <c r="V357" s="12"/>
      <c r="AA357" s="0" t="n">
        <f aca="false">IFERROR(X357+Y357+Z357,"")</f>
        <v>0</v>
      </c>
      <c r="AB357" s="0" t="str">
        <f aca="false">IFERROR(AA357/W357,"")</f>
        <v/>
      </c>
      <c r="AC357" s="12"/>
      <c r="AH357" s="0" t="n">
        <f aca="false">IFERROR(AE357+AF357+AG357,"")</f>
        <v>0</v>
      </c>
      <c r="AI357" s="0" t="str">
        <f aca="false">IFERROR(AH357/AD357,"")</f>
        <v/>
      </c>
      <c r="AJ357" s="12"/>
      <c r="AO357" s="0" t="n">
        <f aca="false">IFERROR(AL357+AM357+AN357,"")</f>
        <v>0</v>
      </c>
      <c r="AP357" s="0" t="str">
        <f aca="false">IFERROR(AO357/AK357,"")</f>
        <v/>
      </c>
    </row>
    <row r="358" customFormat="false" ht="15" hidden="false" customHeight="false" outlineLevel="0" collapsed="false">
      <c r="A358" s="0" t="s">
        <v>209</v>
      </c>
      <c r="B358" s="0" t="s">
        <v>24</v>
      </c>
      <c r="C358" s="0" t="n">
        <v>71</v>
      </c>
      <c r="D358" s="0" t="n">
        <v>227</v>
      </c>
      <c r="E358" s="0" t="n">
        <v>4.75</v>
      </c>
      <c r="F358" s="0" t="n">
        <v>0.204838820556934</v>
      </c>
      <c r="Q358" s="0" t="n">
        <v>0.204838820556934</v>
      </c>
      <c r="R358" s="0" t="n">
        <v>0.204838820556934</v>
      </c>
      <c r="V358" s="12"/>
      <c r="W358" s="0" t="n">
        <v>16</v>
      </c>
      <c r="X358" s="0" t="n">
        <v>0</v>
      </c>
      <c r="Y358" s="0" t="n">
        <v>2</v>
      </c>
      <c r="Z358" s="0" t="n">
        <v>319</v>
      </c>
      <c r="AA358" s="0" t="n">
        <f aca="false">IFERROR(X358+Y358+Z358,"")</f>
        <v>321</v>
      </c>
      <c r="AB358" s="0" t="n">
        <f aca="false">IFERROR(AA358/W358,"")</f>
        <v>20.0625</v>
      </c>
      <c r="AC358" s="12"/>
      <c r="AD358" s="0" t="n">
        <v>12</v>
      </c>
      <c r="AE358" s="0" t="n">
        <v>0</v>
      </c>
      <c r="AF358" s="0" t="n">
        <v>9</v>
      </c>
      <c r="AG358" s="0" t="n">
        <v>215</v>
      </c>
      <c r="AH358" s="0" t="n">
        <f aca="false">IFERROR(AE358+AF358+AG358,"")</f>
        <v>224</v>
      </c>
      <c r="AI358" s="0" t="n">
        <f aca="false">IFERROR(AH358/AD358,"")</f>
        <v>18.6666666666667</v>
      </c>
      <c r="AJ358" s="12"/>
      <c r="AK358" s="0" t="n">
        <v>14</v>
      </c>
      <c r="AL358" s="0" t="n">
        <v>0</v>
      </c>
      <c r="AM358" s="0" t="n">
        <v>11</v>
      </c>
      <c r="AN358" s="0" t="n">
        <v>254</v>
      </c>
      <c r="AO358" s="0" t="n">
        <f aca="false">IFERROR(AL358+AM358+AN358,"")</f>
        <v>265</v>
      </c>
      <c r="AP358" s="0" t="n">
        <f aca="false">IFERROR(AO358/AK358,"")</f>
        <v>18.9285714285714</v>
      </c>
    </row>
    <row r="359" customFormat="false" ht="15" hidden="false" customHeight="false" outlineLevel="0" collapsed="false">
      <c r="A359" s="0" t="s">
        <v>237</v>
      </c>
      <c r="B359" s="0" t="s">
        <v>24</v>
      </c>
      <c r="C359" s="0" t="n">
        <v>73</v>
      </c>
      <c r="D359" s="0" t="n">
        <v>234</v>
      </c>
      <c r="E359" s="0" t="n">
        <v>4.87</v>
      </c>
      <c r="F359" s="0" t="n">
        <v>-0.196300084799805</v>
      </c>
      <c r="Q359" s="0" t="n">
        <v>-0.196300084799805</v>
      </c>
      <c r="R359" s="0" t="n">
        <v>-0.196300084799805</v>
      </c>
      <c r="V359" s="12"/>
      <c r="AA359" s="0" t="n">
        <f aca="false">IFERROR(X359+Y359+Z359,"")</f>
        <v>0</v>
      </c>
      <c r="AB359" s="0" t="str">
        <f aca="false">IFERROR(AA359/W359,"")</f>
        <v/>
      </c>
      <c r="AC359" s="12"/>
      <c r="AH359" s="0" t="n">
        <f aca="false">IFERROR(AE359+AF359+AG359,"")</f>
        <v>0</v>
      </c>
      <c r="AI359" s="0" t="str">
        <f aca="false">IFERROR(AH359/AD359,"")</f>
        <v/>
      </c>
      <c r="AJ359" s="12"/>
      <c r="AO359" s="0" t="n">
        <f aca="false">IFERROR(AL359+AM359+AN359,"")</f>
        <v>0</v>
      </c>
      <c r="AP359" s="0" t="str">
        <f aca="false">IFERROR(AO359/AK359,"")</f>
        <v/>
      </c>
    </row>
    <row r="360" customFormat="false" ht="15" hidden="false" customHeight="false" outlineLevel="0" collapsed="false">
      <c r="A360" s="0" t="s">
        <v>306</v>
      </c>
      <c r="B360" s="0" t="s">
        <v>24</v>
      </c>
      <c r="C360" s="0" t="n">
        <v>74.63</v>
      </c>
      <c r="D360" s="0" t="n">
        <v>261</v>
      </c>
      <c r="E360" s="0" t="n">
        <v>4.6</v>
      </c>
      <c r="F360" s="0" t="n">
        <v>0.706262452252859</v>
      </c>
      <c r="G360" s="0" t="n">
        <v>19</v>
      </c>
      <c r="H360" s="0" t="n">
        <v>-0.295766474136211</v>
      </c>
      <c r="I360" s="0" t="n">
        <v>32.5</v>
      </c>
      <c r="J360" s="0" t="n">
        <v>-0.260907109086145</v>
      </c>
      <c r="K360" s="0" t="n">
        <v>112</v>
      </c>
      <c r="L360" s="0" t="n">
        <v>-0.328954414944225</v>
      </c>
      <c r="M360" s="0" t="n">
        <v>4.32</v>
      </c>
      <c r="N360" s="0" t="n">
        <v>0.184432285454701</v>
      </c>
      <c r="O360" s="0" t="n">
        <v>7.4</v>
      </c>
      <c r="P360" s="0" t="n">
        <v>-0.319103584305323</v>
      </c>
      <c r="Q360" s="0" t="n">
        <v>-0.314036844764344</v>
      </c>
      <c r="R360" s="0" t="n">
        <v>-0.0523394741273907</v>
      </c>
      <c r="S360" s="0" t="n">
        <v>1</v>
      </c>
      <c r="T360" s="0" t="n">
        <v>3</v>
      </c>
      <c r="U360" s="0" t="n">
        <v>3</v>
      </c>
      <c r="V360" s="12"/>
      <c r="AA360" s="0" t="n">
        <f aca="false">IFERROR(X360+Y360+Z360,"")</f>
        <v>0</v>
      </c>
      <c r="AB360" s="0" t="str">
        <f aca="false">IFERROR(AA360/W360,"")</f>
        <v/>
      </c>
      <c r="AC360" s="12"/>
      <c r="AD360" s="0" t="n">
        <v>16</v>
      </c>
      <c r="AE360" s="0" t="n">
        <v>0</v>
      </c>
      <c r="AF360" s="0" t="n">
        <v>570</v>
      </c>
      <c r="AG360" s="0" t="n">
        <v>1</v>
      </c>
      <c r="AH360" s="0" t="n">
        <f aca="false">IFERROR(AE360+AF360+AG360,"")</f>
        <v>571</v>
      </c>
      <c r="AI360" s="0" t="n">
        <f aca="false">IFERROR(AH360/AD360,"")</f>
        <v>35.6875</v>
      </c>
      <c r="AJ360" s="12"/>
      <c r="AK360" s="0" t="n">
        <v>16</v>
      </c>
      <c r="AL360" s="0" t="n">
        <v>0</v>
      </c>
      <c r="AM360" s="0" t="n">
        <v>464</v>
      </c>
      <c r="AN360" s="0" t="n">
        <v>0</v>
      </c>
      <c r="AO360" s="0" t="n">
        <f aca="false">IFERROR(AL360+AM360+AN360,"")</f>
        <v>464</v>
      </c>
      <c r="AP360" s="0" t="n">
        <f aca="false">IFERROR(AO360/AK360,"")</f>
        <v>29</v>
      </c>
    </row>
    <row r="361" customFormat="false" ht="15" hidden="false" customHeight="false" outlineLevel="0" collapsed="false">
      <c r="A361" s="0" t="s">
        <v>324</v>
      </c>
      <c r="B361" s="0" t="s">
        <v>24</v>
      </c>
      <c r="C361" s="0" t="n">
        <v>75</v>
      </c>
      <c r="D361" s="0" t="n">
        <v>235</v>
      </c>
      <c r="E361" s="0" t="n">
        <v>4.85</v>
      </c>
      <c r="F361" s="0" t="n">
        <v>-0.12944360057368</v>
      </c>
      <c r="Q361" s="0" t="n">
        <v>-0.12944360057368</v>
      </c>
      <c r="R361" s="0" t="n">
        <v>-0.12944360057368</v>
      </c>
      <c r="V361" s="12"/>
      <c r="AA361" s="0" t="n">
        <f aca="false">IFERROR(X361+Y361+Z361,"")</f>
        <v>0</v>
      </c>
      <c r="AB361" s="0" t="str">
        <f aca="false">IFERROR(AA361/W361,"")</f>
        <v/>
      </c>
      <c r="AC361" s="12"/>
      <c r="AH361" s="0" t="n">
        <f aca="false">IFERROR(AE361+AF361+AG361,"")</f>
        <v>0</v>
      </c>
      <c r="AI361" s="0" t="str">
        <f aca="false">IFERROR(AH361/AD361,"")</f>
        <v/>
      </c>
      <c r="AJ361" s="12"/>
      <c r="AO361" s="0" t="n">
        <f aca="false">IFERROR(AL361+AM361+AN361,"")</f>
        <v>0</v>
      </c>
      <c r="AP361" s="0" t="str">
        <f aca="false">IFERROR(AO361/AK361,"")</f>
        <v/>
      </c>
    </row>
    <row r="362" customFormat="false" ht="15" hidden="false" customHeight="false" outlineLevel="0" collapsed="false">
      <c r="A362" s="0" t="s">
        <v>331</v>
      </c>
      <c r="B362" s="0" t="s">
        <v>24</v>
      </c>
      <c r="C362" s="0" t="n">
        <v>74.38</v>
      </c>
      <c r="D362" s="0" t="n">
        <v>246</v>
      </c>
      <c r="E362" s="0" t="n">
        <v>4.59</v>
      </c>
      <c r="F362" s="0" t="n">
        <v>0.73969069436592</v>
      </c>
      <c r="G362" s="0" t="n">
        <v>26</v>
      </c>
      <c r="H362" s="0" t="n">
        <v>0.849324467704722</v>
      </c>
      <c r="I362" s="0" t="n">
        <v>42.5</v>
      </c>
      <c r="J362" s="0" t="n">
        <v>2.11181828793173</v>
      </c>
      <c r="K362" s="0" t="n">
        <v>132</v>
      </c>
      <c r="L362" s="0" t="n">
        <v>1.77602364806148</v>
      </c>
      <c r="Q362" s="0" t="n">
        <v>5.47685709806386</v>
      </c>
      <c r="R362" s="0" t="n">
        <v>1.36921427451596</v>
      </c>
      <c r="S362" s="0" t="n">
        <v>5</v>
      </c>
      <c r="T362" s="0" t="n">
        <v>148</v>
      </c>
      <c r="U362" s="0" t="n">
        <v>143</v>
      </c>
      <c r="V362" s="12"/>
      <c r="AA362" s="0" t="n">
        <f aca="false">IFERROR(X362+Y362+Z362,"")</f>
        <v>0</v>
      </c>
      <c r="AB362" s="0" t="str">
        <f aca="false">IFERROR(AA362/W362,"")</f>
        <v/>
      </c>
      <c r="AC362" s="12"/>
      <c r="AH362" s="0" t="n">
        <f aca="false">IFERROR(AE362+AF362+AG362,"")</f>
        <v>0</v>
      </c>
      <c r="AI362" s="0" t="str">
        <f aca="false">IFERROR(AH362/AD362,"")</f>
        <v/>
      </c>
      <c r="AJ362" s="12"/>
      <c r="AO362" s="0" t="n">
        <f aca="false">IFERROR(AL362+AM362+AN362,"")</f>
        <v>0</v>
      </c>
      <c r="AP362" s="0" t="str">
        <f aca="false">IFERROR(AO362/AK362,"")</f>
        <v/>
      </c>
    </row>
    <row r="363" customFormat="false" ht="15" hidden="false" customHeight="false" outlineLevel="0" collapsed="false">
      <c r="A363" s="0" t="s">
        <v>361</v>
      </c>
      <c r="B363" s="0" t="s">
        <v>24</v>
      </c>
      <c r="C363" s="0" t="n">
        <v>74</v>
      </c>
      <c r="D363" s="0" t="n">
        <v>220</v>
      </c>
      <c r="E363" s="0" t="n">
        <v>4.68</v>
      </c>
      <c r="F363" s="0" t="n">
        <v>0.438836515348366</v>
      </c>
      <c r="Q363" s="0" t="n">
        <v>0.438836515348366</v>
      </c>
      <c r="R363" s="0" t="n">
        <v>0.438836515348366</v>
      </c>
      <c r="V363" s="12"/>
      <c r="AA363" s="0" t="n">
        <f aca="false">IFERROR(X363+Y363+Z363,"")</f>
        <v>0</v>
      </c>
      <c r="AB363" s="0" t="str">
        <f aca="false">IFERROR(AA363/W363,"")</f>
        <v/>
      </c>
      <c r="AC363" s="12"/>
      <c r="AH363" s="0" t="n">
        <f aca="false">IFERROR(AE363+AF363+AG363,"")</f>
        <v>0</v>
      </c>
      <c r="AI363" s="0" t="str">
        <f aca="false">IFERROR(AH363/AD363,"")</f>
        <v/>
      </c>
      <c r="AJ363" s="12"/>
      <c r="AO363" s="0" t="n">
        <f aca="false">IFERROR(AL363+AM363+AN363,"")</f>
        <v>0</v>
      </c>
      <c r="AP363" s="0" t="str">
        <f aca="false">IFERROR(AO363/AK363,"")</f>
        <v/>
      </c>
    </row>
    <row r="364" customFormat="false" ht="15" hidden="false" customHeight="false" outlineLevel="0" collapsed="false">
      <c r="A364" s="0" t="s">
        <v>399</v>
      </c>
      <c r="B364" s="0" t="s">
        <v>24</v>
      </c>
      <c r="C364" s="0" t="n">
        <v>74</v>
      </c>
      <c r="D364" s="0" t="n">
        <v>222</v>
      </c>
      <c r="E364" s="0" t="n">
        <v>4.72</v>
      </c>
      <c r="F364" s="0" t="n">
        <v>0.30512354689612</v>
      </c>
      <c r="Q364" s="0" t="n">
        <v>0.30512354689612</v>
      </c>
      <c r="R364" s="0" t="n">
        <v>0.30512354689612</v>
      </c>
      <c r="V364" s="12"/>
      <c r="AA364" s="0" t="n">
        <f aca="false">IFERROR(X364+Y364+Z364,"")</f>
        <v>0</v>
      </c>
      <c r="AB364" s="0" t="str">
        <f aca="false">IFERROR(AA364/W364,"")</f>
        <v/>
      </c>
      <c r="AC364" s="12"/>
      <c r="AH364" s="0" t="n">
        <f aca="false">IFERROR(AE364+AF364+AG364,"")</f>
        <v>0</v>
      </c>
      <c r="AI364" s="0" t="str">
        <f aca="false">IFERROR(AH364/AD364,"")</f>
        <v/>
      </c>
      <c r="AJ364" s="12"/>
      <c r="AO364" s="0" t="n">
        <f aca="false">IFERROR(AL364+AM364+AN364,"")</f>
        <v>0</v>
      </c>
      <c r="AP364" s="0" t="str">
        <f aca="false">IFERROR(AO364/AK364,"")</f>
        <v/>
      </c>
    </row>
    <row r="365" customFormat="false" ht="15" hidden="false" customHeight="false" outlineLevel="0" collapsed="false">
      <c r="A365" s="0" t="s">
        <v>403</v>
      </c>
      <c r="B365" s="0" t="s">
        <v>24</v>
      </c>
      <c r="C365" s="0" t="n">
        <v>74.63</v>
      </c>
      <c r="D365" s="0" t="n">
        <v>245</v>
      </c>
      <c r="E365" s="0" t="n">
        <v>4.61</v>
      </c>
      <c r="F365" s="0" t="n">
        <v>0.672834210139795</v>
      </c>
      <c r="G365" s="0" t="n">
        <v>20</v>
      </c>
      <c r="H365" s="0" t="n">
        <v>-0.13218205387322</v>
      </c>
      <c r="I365" s="0" t="n">
        <v>37</v>
      </c>
      <c r="J365" s="0" t="n">
        <v>0.806819319571898</v>
      </c>
      <c r="K365" s="0" t="n">
        <v>121</v>
      </c>
      <c r="L365" s="0" t="n">
        <v>0.618285713408343</v>
      </c>
      <c r="M365" s="0" t="n">
        <v>4.38</v>
      </c>
      <c r="N365" s="0" t="n">
        <v>-0.0514655508359408</v>
      </c>
      <c r="O365" s="0" t="n">
        <v>7.49</v>
      </c>
      <c r="P365" s="0" t="n">
        <v>-0.546793773952357</v>
      </c>
      <c r="Q365" s="0" t="n">
        <v>1.36749786445852</v>
      </c>
      <c r="R365" s="0" t="n">
        <v>0.227916310743086</v>
      </c>
      <c r="S365" s="0" t="n">
        <v>7</v>
      </c>
      <c r="T365" s="0" t="n">
        <v>232</v>
      </c>
      <c r="U365" s="0" t="n">
        <v>222</v>
      </c>
      <c r="V365" s="12"/>
      <c r="W365" s="0" t="n">
        <v>9</v>
      </c>
      <c r="X365" s="0" t="n">
        <v>0</v>
      </c>
      <c r="Y365" s="0" t="n">
        <v>46</v>
      </c>
      <c r="Z365" s="0" t="n">
        <v>157</v>
      </c>
      <c r="AA365" s="0" t="n">
        <f aca="false">IFERROR(X365+Y365+Z365,"")</f>
        <v>203</v>
      </c>
      <c r="AB365" s="0" t="n">
        <f aca="false">IFERROR(AA365/W365,"")</f>
        <v>22.5555555555556</v>
      </c>
      <c r="AC365" s="12"/>
      <c r="AD365" s="0" t="n">
        <v>12</v>
      </c>
      <c r="AE365" s="0" t="n">
        <v>0</v>
      </c>
      <c r="AF365" s="0" t="n">
        <v>0</v>
      </c>
      <c r="AG365" s="0" t="n">
        <v>160</v>
      </c>
      <c r="AH365" s="0" t="n">
        <f aca="false">IFERROR(AE365+AF365+AG365,"")</f>
        <v>160</v>
      </c>
      <c r="AI365" s="0" t="n">
        <f aca="false">IFERROR(AH365/AD365,"")</f>
        <v>13.3333333333333</v>
      </c>
      <c r="AJ365" s="12"/>
      <c r="AK365" s="0" t="n">
        <v>1</v>
      </c>
      <c r="AL365" s="0" t="n">
        <v>0</v>
      </c>
      <c r="AM365" s="0" t="n">
        <v>0</v>
      </c>
      <c r="AN365" s="0" t="n">
        <v>18</v>
      </c>
      <c r="AO365" s="0" t="n">
        <f aca="false">IFERROR(AL365+AM365+AN365,"")</f>
        <v>18</v>
      </c>
      <c r="AP365" s="0" t="n">
        <f aca="false">IFERROR(AO365/AK365,"")</f>
        <v>18</v>
      </c>
    </row>
    <row r="366" customFormat="false" ht="15" hidden="false" customHeight="false" outlineLevel="0" collapsed="false">
      <c r="A366" s="0" t="s">
        <v>405</v>
      </c>
      <c r="B366" s="0" t="s">
        <v>24</v>
      </c>
      <c r="C366" s="0" t="n">
        <v>73</v>
      </c>
      <c r="D366" s="0" t="n">
        <v>230</v>
      </c>
      <c r="E366" s="0" t="n">
        <v>4.76</v>
      </c>
      <c r="F366" s="0" t="n">
        <v>0.171410578443873</v>
      </c>
      <c r="Q366" s="0" t="n">
        <v>0.171410578443873</v>
      </c>
      <c r="R366" s="0" t="n">
        <v>0.171410578443873</v>
      </c>
      <c r="V366" s="12"/>
      <c r="AA366" s="0" t="n">
        <f aca="false">IFERROR(X366+Y366+Z366,"")</f>
        <v>0</v>
      </c>
      <c r="AB366" s="0" t="str">
        <f aca="false">IFERROR(AA366/W366,"")</f>
        <v/>
      </c>
      <c r="AC366" s="12"/>
      <c r="AH366" s="0" t="n">
        <f aca="false">IFERROR(AE366+AF366+AG366,"")</f>
        <v>0</v>
      </c>
      <c r="AI366" s="0" t="str">
        <f aca="false">IFERROR(AH366/AD366,"")</f>
        <v/>
      </c>
      <c r="AJ366" s="12"/>
      <c r="AO366" s="0" t="n">
        <f aca="false">IFERROR(AL366+AM366+AN366,"")</f>
        <v>0</v>
      </c>
      <c r="AP366" s="0" t="str">
        <f aca="false">IFERROR(AO366/AK366,"")</f>
        <v/>
      </c>
    </row>
    <row r="367" customFormat="false" ht="15" hidden="false" customHeight="false" outlineLevel="0" collapsed="false">
      <c r="A367" s="0" t="s">
        <v>406</v>
      </c>
      <c r="B367" s="0" t="s">
        <v>24</v>
      </c>
      <c r="C367" s="0" t="n">
        <v>75.13</v>
      </c>
      <c r="D367" s="0" t="n">
        <v>247</v>
      </c>
      <c r="E367" s="0" t="n">
        <v>4.6</v>
      </c>
      <c r="F367" s="0" t="n">
        <v>0.706262452252859</v>
      </c>
      <c r="I367" s="0" t="n">
        <v>35</v>
      </c>
      <c r="J367" s="0" t="n">
        <v>0.332274240168323</v>
      </c>
      <c r="K367" s="0" t="n">
        <v>123</v>
      </c>
      <c r="L367" s="0" t="n">
        <v>0.828783519708914</v>
      </c>
      <c r="M367" s="0" t="n">
        <v>4.16</v>
      </c>
      <c r="N367" s="0" t="n">
        <v>0.81349318222975</v>
      </c>
      <c r="O367" s="0" t="n">
        <v>7.07</v>
      </c>
      <c r="P367" s="0" t="n">
        <v>0.515760444400468</v>
      </c>
      <c r="Q367" s="0" t="n">
        <v>3.19657383876031</v>
      </c>
      <c r="R367" s="0" t="n">
        <v>0.639314767752063</v>
      </c>
      <c r="S367" s="0" t="n">
        <v>3</v>
      </c>
      <c r="T367" s="0" t="n">
        <v>79</v>
      </c>
      <c r="U367" s="0" t="n">
        <v>78</v>
      </c>
      <c r="V367" s="12"/>
      <c r="W367" s="0" t="n">
        <v>16</v>
      </c>
      <c r="X367" s="0" t="n">
        <v>0</v>
      </c>
      <c r="Y367" s="0" t="n">
        <v>337</v>
      </c>
      <c r="Z367" s="0" t="n">
        <v>171</v>
      </c>
      <c r="AA367" s="0" t="n">
        <f aca="false">IFERROR(X367+Y367+Z367,"")</f>
        <v>508</v>
      </c>
      <c r="AB367" s="0" t="n">
        <f aca="false">IFERROR(AA367/W367,"")</f>
        <v>31.75</v>
      </c>
      <c r="AC367" s="12"/>
      <c r="AD367" s="0" t="n">
        <v>16</v>
      </c>
      <c r="AE367" s="0" t="n">
        <v>0</v>
      </c>
      <c r="AF367" s="0" t="n">
        <v>690</v>
      </c>
      <c r="AG367" s="0" t="n">
        <v>43</v>
      </c>
      <c r="AH367" s="0" t="n">
        <f aca="false">IFERROR(AE367+AF367+AG367,"")</f>
        <v>733</v>
      </c>
      <c r="AI367" s="0" t="n">
        <f aca="false">IFERROR(AH367/AD367,"")</f>
        <v>45.8125</v>
      </c>
      <c r="AJ367" s="12"/>
      <c r="AK367" s="0" t="n">
        <v>16</v>
      </c>
      <c r="AL367" s="0" t="n">
        <v>0</v>
      </c>
      <c r="AM367" s="0" t="n">
        <v>452</v>
      </c>
      <c r="AN367" s="0" t="n">
        <v>231</v>
      </c>
      <c r="AO367" s="0" t="n">
        <f aca="false">IFERROR(AL367+AM367+AN367,"")</f>
        <v>683</v>
      </c>
      <c r="AP367" s="0" t="n">
        <f aca="false">IFERROR(AO367/AK367,"")</f>
        <v>42.6875</v>
      </c>
    </row>
    <row r="368" customFormat="false" ht="15" hidden="false" customHeight="false" outlineLevel="0" collapsed="false">
      <c r="A368" s="0" t="s">
        <v>427</v>
      </c>
      <c r="B368" s="0" t="s">
        <v>24</v>
      </c>
      <c r="C368" s="0" t="n">
        <v>74</v>
      </c>
      <c r="D368" s="0" t="n">
        <v>234</v>
      </c>
      <c r="E368" s="0" t="n">
        <v>4.65</v>
      </c>
      <c r="F368" s="0" t="n">
        <v>0.539121241687549</v>
      </c>
      <c r="Q368" s="0" t="n">
        <v>0.539121241687549</v>
      </c>
      <c r="R368" s="0" t="n">
        <v>0.539121241687549</v>
      </c>
      <c r="V368" s="12"/>
      <c r="AA368" s="0" t="n">
        <f aca="false">IFERROR(X368+Y368+Z368,"")</f>
        <v>0</v>
      </c>
      <c r="AB368" s="0" t="str">
        <f aca="false">IFERROR(AA368/W368,"")</f>
        <v/>
      </c>
      <c r="AC368" s="12"/>
      <c r="AD368" s="0" t="n">
        <v>8</v>
      </c>
      <c r="AE368" s="0" t="n">
        <v>0</v>
      </c>
      <c r="AF368" s="0" t="n">
        <v>19</v>
      </c>
      <c r="AG368" s="0" t="n">
        <v>168</v>
      </c>
      <c r="AH368" s="0" t="n">
        <f aca="false">IFERROR(AE368+AF368+AG368,"")</f>
        <v>187</v>
      </c>
      <c r="AI368" s="0" t="n">
        <f aca="false">IFERROR(AH368/AD368,"")</f>
        <v>23.375</v>
      </c>
      <c r="AJ368" s="12"/>
      <c r="AK368" s="0" t="n">
        <v>3</v>
      </c>
      <c r="AL368" s="0" t="n">
        <v>0</v>
      </c>
      <c r="AM368" s="0" t="n">
        <v>0</v>
      </c>
      <c r="AN368" s="0" t="n">
        <v>45</v>
      </c>
      <c r="AO368" s="0" t="n">
        <f aca="false">IFERROR(AL368+AM368+AN368,"")</f>
        <v>45</v>
      </c>
      <c r="AP368" s="0" t="n">
        <f aca="false">IFERROR(AO368/AK368,"")</f>
        <v>15</v>
      </c>
    </row>
    <row r="369" customFormat="false" ht="15" hidden="false" customHeight="false" outlineLevel="0" collapsed="false">
      <c r="A369" s="0" t="s">
        <v>435</v>
      </c>
      <c r="B369" s="0" t="s">
        <v>24</v>
      </c>
      <c r="C369" s="0" t="n">
        <v>75.38</v>
      </c>
      <c r="D369" s="0" t="n">
        <v>262</v>
      </c>
      <c r="E369" s="0" t="n">
        <v>4.81</v>
      </c>
      <c r="F369" s="0" t="n">
        <v>0.00426936787856597</v>
      </c>
      <c r="G369" s="0" t="n">
        <v>20</v>
      </c>
      <c r="H369" s="0" t="n">
        <v>-0.13218205387322</v>
      </c>
      <c r="I369" s="0" t="n">
        <v>37</v>
      </c>
      <c r="J369" s="0" t="n">
        <v>0.806819319571898</v>
      </c>
      <c r="K369" s="0" t="n">
        <v>117</v>
      </c>
      <c r="L369" s="0" t="n">
        <v>0.197290100807202</v>
      </c>
      <c r="M369" s="0" t="n">
        <v>4.38</v>
      </c>
      <c r="N369" s="0" t="n">
        <v>-0.0514655508359408</v>
      </c>
      <c r="O369" s="0" t="n">
        <v>7.24</v>
      </c>
      <c r="P369" s="0" t="n">
        <v>0.085678975067182</v>
      </c>
      <c r="Q369" s="0" t="n">
        <v>0.910410158615687</v>
      </c>
      <c r="R369" s="0" t="n">
        <v>0.151735026435948</v>
      </c>
      <c r="S369" s="0" t="n">
        <v>3</v>
      </c>
      <c r="T369" s="0" t="n">
        <v>97</v>
      </c>
      <c r="U369" s="0" t="n">
        <v>96</v>
      </c>
      <c r="V369" s="12"/>
      <c r="W369" s="0" t="n">
        <v>15</v>
      </c>
      <c r="X369" s="0" t="n">
        <v>0</v>
      </c>
      <c r="Y369" s="0" t="n">
        <v>130</v>
      </c>
      <c r="Z369" s="0" t="n">
        <v>142</v>
      </c>
      <c r="AA369" s="0" t="n">
        <f aca="false">IFERROR(X369+Y369+Z369,"")</f>
        <v>272</v>
      </c>
      <c r="AB369" s="0" t="n">
        <f aca="false">IFERROR(AA369/W369,"")</f>
        <v>18.1333333333333</v>
      </c>
      <c r="AC369" s="12"/>
      <c r="AD369" s="0" t="n">
        <v>11</v>
      </c>
      <c r="AE369" s="0" t="n">
        <v>0</v>
      </c>
      <c r="AF369" s="0" t="n">
        <v>11</v>
      </c>
      <c r="AG369" s="0" t="n">
        <v>250</v>
      </c>
      <c r="AH369" s="0" t="n">
        <f aca="false">IFERROR(AE369+AF369+AG369,"")</f>
        <v>261</v>
      </c>
      <c r="AI369" s="0" t="n">
        <f aca="false">IFERROR(AH369/AD369,"")</f>
        <v>23.7272727272727</v>
      </c>
      <c r="AJ369" s="12"/>
      <c r="AK369" s="0" t="n">
        <v>8</v>
      </c>
      <c r="AL369" s="0" t="n">
        <v>0</v>
      </c>
      <c r="AM369" s="0" t="n">
        <v>26</v>
      </c>
      <c r="AN369" s="0" t="n">
        <v>153</v>
      </c>
      <c r="AO369" s="0" t="n">
        <f aca="false">IFERROR(AL369+AM369+AN369,"")</f>
        <v>179</v>
      </c>
      <c r="AP369" s="0" t="n">
        <f aca="false">IFERROR(AO369/AK369,"")</f>
        <v>22.375</v>
      </c>
    </row>
    <row r="370" customFormat="false" ht="15" hidden="false" customHeight="false" outlineLevel="0" collapsed="false">
      <c r="A370" s="0" t="s">
        <v>450</v>
      </c>
      <c r="B370" s="0" t="s">
        <v>24</v>
      </c>
      <c r="C370" s="0" t="n">
        <v>74.38</v>
      </c>
      <c r="D370" s="0" t="n">
        <v>253</v>
      </c>
      <c r="E370" s="0" t="n">
        <v>4.74</v>
      </c>
      <c r="F370" s="0" t="n">
        <v>0.238267062669995</v>
      </c>
      <c r="Q370" s="0" t="n">
        <v>0.238267062669995</v>
      </c>
      <c r="R370" s="0" t="n">
        <v>0.238267062669995</v>
      </c>
      <c r="S370" s="0" t="n">
        <v>2</v>
      </c>
      <c r="T370" s="0" t="n">
        <v>44</v>
      </c>
      <c r="U370" s="0" t="n">
        <v>43</v>
      </c>
      <c r="V370" s="12"/>
      <c r="W370" s="0" t="n">
        <v>15</v>
      </c>
      <c r="X370" s="0" t="n">
        <v>0</v>
      </c>
      <c r="Y370" s="0" t="n">
        <v>620</v>
      </c>
      <c r="Z370" s="0" t="n">
        <v>41</v>
      </c>
      <c r="AA370" s="0" t="n">
        <f aca="false">IFERROR(X370+Y370+Z370,"")</f>
        <v>661</v>
      </c>
      <c r="AB370" s="0" t="n">
        <f aca="false">IFERROR(AA370/W370,"")</f>
        <v>44.0666666666667</v>
      </c>
      <c r="AC370" s="12"/>
      <c r="AH370" s="0" t="n">
        <f aca="false">IFERROR(AE370+AF370+AG370,"")</f>
        <v>0</v>
      </c>
      <c r="AI370" s="0" t="str">
        <f aca="false">IFERROR(AH370/AD370,"")</f>
        <v/>
      </c>
      <c r="AJ370" s="12"/>
      <c r="AK370" s="0" t="n">
        <v>12</v>
      </c>
      <c r="AL370" s="0" t="n">
        <v>0</v>
      </c>
      <c r="AM370" s="0" t="n">
        <v>209</v>
      </c>
      <c r="AN370" s="0" t="n">
        <v>26</v>
      </c>
      <c r="AO370" s="0" t="n">
        <f aca="false">IFERROR(AL370+AM370+AN370,"")</f>
        <v>235</v>
      </c>
      <c r="AP370" s="0" t="n">
        <f aca="false">IFERROR(AO370/AK370,"")</f>
        <v>19.5833333333333</v>
      </c>
    </row>
    <row r="371" customFormat="false" ht="15" hidden="false" customHeight="false" outlineLevel="0" collapsed="false">
      <c r="A371" s="0" t="s">
        <v>454</v>
      </c>
      <c r="B371" s="0" t="s">
        <v>24</v>
      </c>
      <c r="C371" s="0" t="n">
        <v>73</v>
      </c>
      <c r="D371" s="0" t="n">
        <v>245</v>
      </c>
      <c r="E371" s="0" t="n">
        <v>4.77</v>
      </c>
      <c r="F371" s="0" t="n">
        <v>0.137982336330812</v>
      </c>
      <c r="Q371" s="0" t="n">
        <v>0.137982336330812</v>
      </c>
      <c r="R371" s="0" t="n">
        <v>0.137982336330812</v>
      </c>
      <c r="V371" s="12"/>
      <c r="W371" s="0" t="n">
        <v>10</v>
      </c>
      <c r="X371" s="0" t="n">
        <v>0</v>
      </c>
      <c r="Y371" s="0" t="n">
        <v>30</v>
      </c>
      <c r="Z371" s="0" t="n">
        <v>184</v>
      </c>
      <c r="AA371" s="0" t="n">
        <f aca="false">IFERROR(X371+Y371+Z371,"")</f>
        <v>214</v>
      </c>
      <c r="AB371" s="0" t="n">
        <f aca="false">IFERROR(AA371/W371,"")</f>
        <v>21.4</v>
      </c>
      <c r="AC371" s="12"/>
      <c r="AD371" s="0" t="n">
        <v>14</v>
      </c>
      <c r="AE371" s="0" t="n">
        <v>5</v>
      </c>
      <c r="AF371" s="0" t="n">
        <v>23</v>
      </c>
      <c r="AG371" s="0" t="n">
        <v>293</v>
      </c>
      <c r="AH371" s="0" t="n">
        <f aca="false">IFERROR(AE371+AF371+AG371,"")</f>
        <v>321</v>
      </c>
      <c r="AI371" s="0" t="n">
        <f aca="false">IFERROR(AH371/AD371,"")</f>
        <v>22.9285714285714</v>
      </c>
      <c r="AJ371" s="12"/>
      <c r="AO371" s="0" t="n">
        <f aca="false">IFERROR(AL371+AM371+AN371,"")</f>
        <v>0</v>
      </c>
      <c r="AP371" s="0" t="str">
        <f aca="false">IFERROR(AO371/AK371,"")</f>
        <v/>
      </c>
    </row>
    <row r="372" customFormat="false" ht="15" hidden="false" customHeight="false" outlineLevel="0" collapsed="false">
      <c r="A372" s="0" t="s">
        <v>466</v>
      </c>
      <c r="B372" s="0" t="s">
        <v>24</v>
      </c>
      <c r="C372" s="0" t="n">
        <v>73.75</v>
      </c>
      <c r="D372" s="0" t="n">
        <v>249</v>
      </c>
      <c r="E372" s="0" t="n">
        <v>4.91</v>
      </c>
      <c r="F372" s="0" t="n">
        <v>-0.330013053252052</v>
      </c>
      <c r="G372" s="0" t="n">
        <v>20</v>
      </c>
      <c r="H372" s="0" t="n">
        <v>-0.13218205387322</v>
      </c>
      <c r="I372" s="0" t="n">
        <v>30.5</v>
      </c>
      <c r="J372" s="0" t="n">
        <v>-0.73545218848972</v>
      </c>
      <c r="K372" s="0" t="n">
        <v>112</v>
      </c>
      <c r="L372" s="0" t="n">
        <v>-0.328954414944225</v>
      </c>
      <c r="Q372" s="0" t="n">
        <v>-1.52660171055922</v>
      </c>
      <c r="R372" s="0" t="n">
        <v>-0.381650427639804</v>
      </c>
      <c r="V372" s="12"/>
      <c r="W372" s="0" t="n">
        <v>4</v>
      </c>
      <c r="X372" s="0" t="n">
        <v>0</v>
      </c>
      <c r="Y372" s="0" t="n">
        <v>14</v>
      </c>
      <c r="Z372" s="0" t="n">
        <v>44</v>
      </c>
      <c r="AA372" s="0" t="n">
        <f aca="false">IFERROR(X372+Y372+Z372,"")</f>
        <v>58</v>
      </c>
      <c r="AB372" s="0" t="n">
        <f aca="false">IFERROR(AA372/W372,"")</f>
        <v>14.5</v>
      </c>
      <c r="AC372" s="12"/>
      <c r="AH372" s="0" t="n">
        <f aca="false">IFERROR(AE372+AF372+AG372,"")</f>
        <v>0</v>
      </c>
      <c r="AI372" s="0" t="str">
        <f aca="false">IFERROR(AH372/AD372,"")</f>
        <v/>
      </c>
      <c r="AJ372" s="12"/>
      <c r="AO372" s="0" t="n">
        <f aca="false">IFERROR(AL372+AM372+AN372,"")</f>
        <v>0</v>
      </c>
      <c r="AP372" s="0" t="str">
        <f aca="false">IFERROR(AO372/AK372,"")</f>
        <v/>
      </c>
    </row>
    <row r="373" customFormat="false" ht="15" hidden="false" customHeight="false" outlineLevel="0" collapsed="false">
      <c r="A373" s="0" t="s">
        <v>483</v>
      </c>
      <c r="B373" s="0" t="s">
        <v>24</v>
      </c>
      <c r="C373" s="0" t="n">
        <v>74.38</v>
      </c>
      <c r="D373" s="0" t="n">
        <v>240</v>
      </c>
      <c r="E373" s="0" t="n">
        <v>4.65</v>
      </c>
      <c r="F373" s="0" t="n">
        <v>0.539121241687549</v>
      </c>
      <c r="G373" s="0" t="n">
        <v>20</v>
      </c>
      <c r="H373" s="0" t="n">
        <v>-0.13218205387322</v>
      </c>
      <c r="I373" s="0" t="n">
        <v>34.5</v>
      </c>
      <c r="J373" s="0" t="n">
        <v>0.21363797031743</v>
      </c>
      <c r="K373" s="0" t="n">
        <v>120</v>
      </c>
      <c r="L373" s="0" t="n">
        <v>0.513036810258058</v>
      </c>
      <c r="M373" s="0" t="n">
        <v>4.2</v>
      </c>
      <c r="N373" s="0" t="n">
        <v>0.656227958035988</v>
      </c>
      <c r="O373" s="0" t="n">
        <v>7.11</v>
      </c>
      <c r="P373" s="0" t="n">
        <v>0.414564804557342</v>
      </c>
      <c r="Q373" s="0" t="n">
        <v>2.20440673098315</v>
      </c>
      <c r="R373" s="0" t="n">
        <v>0.367401121830524</v>
      </c>
      <c r="S373" s="0" t="n">
        <v>4</v>
      </c>
      <c r="T373" s="0" t="n">
        <v>129</v>
      </c>
      <c r="U373" s="0" t="n">
        <v>127</v>
      </c>
      <c r="V373" s="12"/>
      <c r="W373" s="0" t="n">
        <v>14</v>
      </c>
      <c r="X373" s="0" t="n">
        <v>0</v>
      </c>
      <c r="Y373" s="0" t="n">
        <v>260</v>
      </c>
      <c r="Z373" s="0" t="n">
        <v>212</v>
      </c>
      <c r="AA373" s="0" t="n">
        <f aca="false">IFERROR(X373+Y373+Z373,"")</f>
        <v>472</v>
      </c>
      <c r="AB373" s="0" t="n">
        <f aca="false">IFERROR(AA373/W373,"")</f>
        <v>33.7142857142857</v>
      </c>
      <c r="AC373" s="12"/>
      <c r="AD373" s="0" t="n">
        <v>14</v>
      </c>
      <c r="AE373" s="0" t="n">
        <v>0</v>
      </c>
      <c r="AF373" s="0" t="n">
        <v>559</v>
      </c>
      <c r="AG373" s="0" t="n">
        <v>109</v>
      </c>
      <c r="AH373" s="0" t="n">
        <f aca="false">IFERROR(AE373+AF373+AG373,"")</f>
        <v>668</v>
      </c>
      <c r="AI373" s="0" t="n">
        <f aca="false">IFERROR(AH373/AD373,"")</f>
        <v>47.7142857142857</v>
      </c>
      <c r="AJ373" s="12"/>
      <c r="AK373" s="0" t="n">
        <v>15</v>
      </c>
      <c r="AL373" s="0" t="n">
        <v>0</v>
      </c>
      <c r="AM373" s="0" t="n">
        <v>507</v>
      </c>
      <c r="AN373" s="0" t="n">
        <v>210</v>
      </c>
      <c r="AO373" s="0" t="n">
        <f aca="false">IFERROR(AL373+AM373+AN373,"")</f>
        <v>717</v>
      </c>
      <c r="AP373" s="0" t="n">
        <f aca="false">IFERROR(AO373/AK373,"")</f>
        <v>47.8</v>
      </c>
    </row>
    <row r="374" customFormat="false" ht="15" hidden="false" customHeight="false" outlineLevel="0" collapsed="false">
      <c r="A374" s="0" t="s">
        <v>497</v>
      </c>
      <c r="B374" s="0" t="s">
        <v>24</v>
      </c>
      <c r="C374" s="0" t="n">
        <v>74</v>
      </c>
      <c r="D374" s="0" t="n">
        <v>258</v>
      </c>
      <c r="E374" s="0" t="n">
        <v>4.73</v>
      </c>
      <c r="F374" s="0" t="n">
        <v>0.271695304783056</v>
      </c>
      <c r="Q374" s="0" t="n">
        <v>0.271695304783056</v>
      </c>
      <c r="R374" s="0" t="n">
        <v>0.271695304783056</v>
      </c>
      <c r="V374" s="12"/>
      <c r="AA374" s="0" t="n">
        <f aca="false">IFERROR(X374+Y374+Z374,"")</f>
        <v>0</v>
      </c>
      <c r="AB374" s="0" t="str">
        <f aca="false">IFERROR(AA374/W374,"")</f>
        <v/>
      </c>
      <c r="AC374" s="12"/>
      <c r="AH374" s="0" t="n">
        <f aca="false">IFERROR(AE374+AF374+AG374,"")</f>
        <v>0</v>
      </c>
      <c r="AI374" s="0" t="str">
        <f aca="false">IFERROR(AH374/AD374,"")</f>
        <v/>
      </c>
      <c r="AJ374" s="12"/>
      <c r="AO374" s="0" t="n">
        <f aca="false">IFERROR(AL374+AM374+AN374,"")</f>
        <v>0</v>
      </c>
      <c r="AP374" s="0" t="str">
        <f aca="false">IFERROR(AO374/AK374,"")</f>
        <v/>
      </c>
    </row>
    <row r="375" customFormat="false" ht="15" hidden="false" customHeight="false" outlineLevel="0" collapsed="false">
      <c r="A375" s="0" t="s">
        <v>535</v>
      </c>
      <c r="B375" s="0" t="s">
        <v>24</v>
      </c>
      <c r="C375" s="0" t="n">
        <v>73</v>
      </c>
      <c r="D375" s="0" t="n">
        <v>228</v>
      </c>
      <c r="E375" s="0" t="n">
        <v>4.48</v>
      </c>
      <c r="F375" s="0" t="n">
        <v>1.1074013576096</v>
      </c>
      <c r="Q375" s="0" t="n">
        <v>1.1074013576096</v>
      </c>
      <c r="R375" s="0" t="n">
        <v>1.1074013576096</v>
      </c>
      <c r="V375" s="12"/>
      <c r="AA375" s="0" t="n">
        <f aca="false">IFERROR(X375+Y375+Z375,"")</f>
        <v>0</v>
      </c>
      <c r="AB375" s="0" t="str">
        <f aca="false">IFERROR(AA375/W375,"")</f>
        <v/>
      </c>
      <c r="AC375" s="12"/>
      <c r="AH375" s="0" t="n">
        <f aca="false">IFERROR(AE375+AF375+AG375,"")</f>
        <v>0</v>
      </c>
      <c r="AI375" s="0" t="str">
        <f aca="false">IFERROR(AH375/AD375,"")</f>
        <v/>
      </c>
      <c r="AJ375" s="12"/>
      <c r="AO375" s="0" t="n">
        <f aca="false">IFERROR(AL375+AM375+AN375,"")</f>
        <v>0</v>
      </c>
      <c r="AP375" s="0" t="str">
        <f aca="false">IFERROR(AO375/AK375,"")</f>
        <v/>
      </c>
    </row>
    <row r="376" customFormat="false" ht="15" hidden="false" customHeight="false" outlineLevel="0" collapsed="false">
      <c r="A376" s="0" t="s">
        <v>553</v>
      </c>
      <c r="B376" s="0" t="s">
        <v>24</v>
      </c>
      <c r="C376" s="0" t="n">
        <v>73.38</v>
      </c>
      <c r="D376" s="0" t="n">
        <v>236</v>
      </c>
      <c r="E376" s="0" t="n">
        <v>4.68</v>
      </c>
      <c r="F376" s="0" t="n">
        <v>0.438836515348366</v>
      </c>
      <c r="G376" s="0" t="n">
        <v>20</v>
      </c>
      <c r="H376" s="0" t="n">
        <v>-0.13218205387322</v>
      </c>
      <c r="I376" s="0" t="n">
        <v>38</v>
      </c>
      <c r="J376" s="0" t="n">
        <v>1.04409185927369</v>
      </c>
      <c r="K376" s="0" t="n">
        <v>124</v>
      </c>
      <c r="L376" s="0" t="n">
        <v>0.9340324228592</v>
      </c>
      <c r="M376" s="0" t="n">
        <v>4.15</v>
      </c>
      <c r="N376" s="0" t="n">
        <v>0.85280948827819</v>
      </c>
      <c r="O376" s="0" t="n">
        <v>6.78</v>
      </c>
      <c r="P376" s="0" t="n">
        <v>1.24942883326313</v>
      </c>
      <c r="Q376" s="0" t="n">
        <v>4.38701706514935</v>
      </c>
      <c r="R376" s="0" t="n">
        <v>0.731169510858226</v>
      </c>
      <c r="S376" s="0" t="n">
        <v>3</v>
      </c>
      <c r="T376" s="0" t="n">
        <v>84</v>
      </c>
      <c r="U376" s="0" t="n">
        <v>83</v>
      </c>
      <c r="V376" s="12"/>
      <c r="W376" s="0" t="n">
        <v>8</v>
      </c>
      <c r="X376" s="0" t="n">
        <v>0</v>
      </c>
      <c r="Y376" s="0" t="n">
        <v>451</v>
      </c>
      <c r="Z376" s="0" t="n">
        <v>86</v>
      </c>
      <c r="AA376" s="0" t="n">
        <f aca="false">IFERROR(X376+Y376+Z376,"")</f>
        <v>537</v>
      </c>
      <c r="AB376" s="0" t="n">
        <f aca="false">IFERROR(AA376/W376,"")</f>
        <v>67.125</v>
      </c>
      <c r="AC376" s="12"/>
      <c r="AD376" s="0" t="n">
        <v>16</v>
      </c>
      <c r="AE376" s="0" t="n">
        <v>0</v>
      </c>
      <c r="AF376" s="0" t="n">
        <v>970</v>
      </c>
      <c r="AG376" s="0" t="n">
        <v>72</v>
      </c>
      <c r="AH376" s="0" t="n">
        <f aca="false">IFERROR(AE376+AF376+AG376,"")</f>
        <v>1042</v>
      </c>
      <c r="AI376" s="0" t="n">
        <f aca="false">IFERROR(AH376/AD376,"")</f>
        <v>65.125</v>
      </c>
      <c r="AJ376" s="12"/>
      <c r="AK376" s="0" t="n">
        <v>7</v>
      </c>
      <c r="AL376" s="0" t="n">
        <v>0</v>
      </c>
      <c r="AM376" s="0" t="n">
        <v>268</v>
      </c>
      <c r="AN376" s="0" t="n">
        <v>19</v>
      </c>
      <c r="AO376" s="0" t="n">
        <f aca="false">IFERROR(AL376+AM376+AN376,"")</f>
        <v>287</v>
      </c>
      <c r="AP376" s="0" t="n">
        <f aca="false">IFERROR(AO376/AK376,"")</f>
        <v>41</v>
      </c>
    </row>
    <row r="377" customFormat="false" ht="15" hidden="false" customHeight="false" outlineLevel="0" collapsed="false">
      <c r="A377" s="0" t="s">
        <v>571</v>
      </c>
      <c r="B377" s="0" t="s">
        <v>24</v>
      </c>
      <c r="C377" s="0" t="n">
        <v>73</v>
      </c>
      <c r="D377" s="0" t="n">
        <v>233</v>
      </c>
      <c r="E377" s="0" t="n">
        <v>4.58</v>
      </c>
      <c r="F377" s="0" t="n">
        <v>0.773118936478981</v>
      </c>
      <c r="Q377" s="0" t="n">
        <v>0.773118936478981</v>
      </c>
      <c r="R377" s="0" t="n">
        <v>0.773118936478981</v>
      </c>
      <c r="V377" s="12"/>
      <c r="AA377" s="0" t="n">
        <f aca="false">IFERROR(X377+Y377+Z377,"")</f>
        <v>0</v>
      </c>
      <c r="AB377" s="0" t="str">
        <f aca="false">IFERROR(AA377/W377,"")</f>
        <v/>
      </c>
      <c r="AC377" s="12"/>
      <c r="AH377" s="0" t="n">
        <f aca="false">IFERROR(AE377+AF377+AG377,"")</f>
        <v>0</v>
      </c>
      <c r="AI377" s="0" t="str">
        <f aca="false">IFERROR(AH377/AD377,"")</f>
        <v/>
      </c>
      <c r="AJ377" s="12"/>
      <c r="AO377" s="0" t="n">
        <f aca="false">IFERROR(AL377+AM377+AN377,"")</f>
        <v>0</v>
      </c>
      <c r="AP377" s="0" t="str">
        <f aca="false">IFERROR(AO377/AK377,"")</f>
        <v/>
      </c>
    </row>
    <row r="378" customFormat="false" ht="15" hidden="false" customHeight="false" outlineLevel="0" collapsed="false">
      <c r="A378" s="0" t="s">
        <v>618</v>
      </c>
      <c r="B378" s="0" t="s">
        <v>24</v>
      </c>
      <c r="C378" s="0" t="n">
        <v>72.75</v>
      </c>
      <c r="D378" s="0" t="n">
        <v>227</v>
      </c>
      <c r="E378" s="0" t="n">
        <v>4.55</v>
      </c>
      <c r="F378" s="0" t="n">
        <v>0.873403662818166</v>
      </c>
      <c r="G378" s="0" t="n">
        <v>24</v>
      </c>
      <c r="H378" s="0" t="n">
        <v>0.522155627178742</v>
      </c>
      <c r="I378" s="0" t="n">
        <v>36</v>
      </c>
      <c r="J378" s="0" t="n">
        <v>0.569546779870111</v>
      </c>
      <c r="K378" s="0" t="n">
        <v>121</v>
      </c>
      <c r="L378" s="0" t="n">
        <v>0.618285713408343</v>
      </c>
      <c r="M378" s="0" t="n">
        <v>4.2</v>
      </c>
      <c r="N378" s="0" t="n">
        <v>0.656227958035988</v>
      </c>
      <c r="O378" s="0" t="n">
        <v>7.14</v>
      </c>
      <c r="P378" s="0" t="n">
        <v>0.338668074674999</v>
      </c>
      <c r="Q378" s="0" t="n">
        <v>3.57828781598635</v>
      </c>
      <c r="R378" s="0" t="n">
        <v>0.596381302664391</v>
      </c>
      <c r="S378" s="0" t="n">
        <v>4</v>
      </c>
      <c r="T378" s="0" t="n">
        <v>124</v>
      </c>
      <c r="U378" s="0" t="n">
        <v>122</v>
      </c>
      <c r="V378" s="12"/>
      <c r="W378" s="0" t="n">
        <v>12</v>
      </c>
      <c r="X378" s="0" t="n">
        <v>0</v>
      </c>
      <c r="Y378" s="0" t="n">
        <v>813</v>
      </c>
      <c r="Z378" s="0" t="n">
        <v>62</v>
      </c>
      <c r="AA378" s="0" t="n">
        <f aca="false">IFERROR(X378+Y378+Z378,"")</f>
        <v>875</v>
      </c>
      <c r="AB378" s="0" t="n">
        <f aca="false">IFERROR(AA378/W378,"")</f>
        <v>72.9166666666667</v>
      </c>
      <c r="AC378" s="12"/>
      <c r="AD378" s="0" t="n">
        <v>16</v>
      </c>
      <c r="AE378" s="0" t="n">
        <v>0</v>
      </c>
      <c r="AF378" s="0" t="n">
        <v>1023</v>
      </c>
      <c r="AG378" s="0" t="n">
        <v>69</v>
      </c>
      <c r="AH378" s="0" t="n">
        <f aca="false">IFERROR(AE378+AF378+AG378,"")</f>
        <v>1092</v>
      </c>
      <c r="AI378" s="0" t="n">
        <f aca="false">IFERROR(AH378/AD378,"")</f>
        <v>68.25</v>
      </c>
      <c r="AJ378" s="12"/>
      <c r="AK378" s="0" t="n">
        <v>12</v>
      </c>
      <c r="AL378" s="0" t="n">
        <v>0</v>
      </c>
      <c r="AM378" s="0" t="n">
        <v>716</v>
      </c>
      <c r="AN378" s="0" t="n">
        <v>55</v>
      </c>
      <c r="AO378" s="0" t="n">
        <f aca="false">IFERROR(AL378+AM378+AN378,"")</f>
        <v>771</v>
      </c>
      <c r="AP378" s="0" t="n">
        <f aca="false">IFERROR(AO378/AK378,"")</f>
        <v>64.25</v>
      </c>
    </row>
    <row r="379" customFormat="false" ht="15" hidden="false" customHeight="false" outlineLevel="0" collapsed="false">
      <c r="A379" s="0" t="s">
        <v>621</v>
      </c>
      <c r="B379" s="0" t="s">
        <v>24</v>
      </c>
      <c r="C379" s="0" t="n">
        <v>75.25</v>
      </c>
      <c r="D379" s="0" t="n">
        <v>255</v>
      </c>
      <c r="E379" s="0" t="n">
        <v>4.77</v>
      </c>
      <c r="F379" s="0" t="n">
        <v>0.137982336330812</v>
      </c>
      <c r="G379" s="0" t="n">
        <v>27</v>
      </c>
      <c r="H379" s="0" t="n">
        <v>1.01290888796771</v>
      </c>
      <c r="I379" s="0" t="n">
        <v>34</v>
      </c>
      <c r="J379" s="0" t="n">
        <v>0.095001700466536</v>
      </c>
      <c r="K379" s="0" t="n">
        <v>120</v>
      </c>
      <c r="L379" s="0" t="n">
        <v>0.513036810258058</v>
      </c>
      <c r="M379" s="0" t="n">
        <v>4.25</v>
      </c>
      <c r="N379" s="0" t="n">
        <v>0.459646427793786</v>
      </c>
      <c r="O379" s="0" t="n">
        <v>7.1</v>
      </c>
      <c r="P379" s="0" t="n">
        <v>0.439863714518125</v>
      </c>
      <c r="Q379" s="0" t="n">
        <v>2.65843987733503</v>
      </c>
      <c r="R379" s="0" t="n">
        <v>0.443073312889172</v>
      </c>
      <c r="S379" s="0" t="n">
        <v>5</v>
      </c>
      <c r="T379" s="0" t="n">
        <v>153</v>
      </c>
      <c r="U379" s="0" t="n">
        <v>148</v>
      </c>
      <c r="V379" s="12"/>
      <c r="W379" s="0" t="n">
        <v>15</v>
      </c>
      <c r="X379" s="0" t="n">
        <v>0</v>
      </c>
      <c r="Y379" s="0" t="n">
        <v>300</v>
      </c>
      <c r="Z379" s="0" t="n">
        <v>192</v>
      </c>
      <c r="AA379" s="0" t="n">
        <f aca="false">IFERROR(X379+Y379+Z379,"")</f>
        <v>492</v>
      </c>
      <c r="AB379" s="0" t="n">
        <f aca="false">IFERROR(AA379/W379,"")</f>
        <v>32.8</v>
      </c>
      <c r="AC379" s="12"/>
      <c r="AD379" s="0" t="n">
        <v>16</v>
      </c>
      <c r="AE379" s="0" t="n">
        <v>0</v>
      </c>
      <c r="AF379" s="0" t="n">
        <v>545</v>
      </c>
      <c r="AG379" s="0" t="n">
        <v>263</v>
      </c>
      <c r="AH379" s="0" t="n">
        <f aca="false">IFERROR(AE379+AF379+AG379,"")</f>
        <v>808</v>
      </c>
      <c r="AI379" s="0" t="n">
        <f aca="false">IFERROR(AH379/AD379,"")</f>
        <v>50.5</v>
      </c>
      <c r="AJ379" s="12"/>
      <c r="AK379" s="0" t="n">
        <v>16</v>
      </c>
      <c r="AL379" s="0" t="n">
        <v>0</v>
      </c>
      <c r="AM379" s="0" t="n">
        <v>302</v>
      </c>
      <c r="AN379" s="0" t="n">
        <v>153</v>
      </c>
      <c r="AO379" s="0" t="n">
        <f aca="false">IFERROR(AL379+AM379+AN379,"")</f>
        <v>455</v>
      </c>
      <c r="AP379" s="0" t="n">
        <f aca="false">IFERROR(AO379/AK379,"")</f>
        <v>28.4375</v>
      </c>
    </row>
    <row r="380" customFormat="false" ht="15" hidden="false" customHeight="false" outlineLevel="0" collapsed="false">
      <c r="A380" s="0" t="s">
        <v>626</v>
      </c>
      <c r="B380" s="0" t="s">
        <v>24</v>
      </c>
      <c r="C380" s="0" t="n">
        <v>74</v>
      </c>
      <c r="D380" s="0" t="n">
        <v>253</v>
      </c>
      <c r="E380" s="0" t="n">
        <v>4.83</v>
      </c>
      <c r="F380" s="0" t="n">
        <v>-0.0625871163475587</v>
      </c>
      <c r="Q380" s="0" t="n">
        <v>-0.0625871163475587</v>
      </c>
      <c r="R380" s="0" t="n">
        <v>-0.0625871163475587</v>
      </c>
      <c r="V380" s="12"/>
      <c r="AA380" s="0" t="n">
        <f aca="false">IFERROR(X380+Y380+Z380,"")</f>
        <v>0</v>
      </c>
      <c r="AB380" s="0" t="str">
        <f aca="false">IFERROR(AA380/W380,"")</f>
        <v/>
      </c>
      <c r="AC380" s="12"/>
      <c r="AH380" s="0" t="n">
        <f aca="false">IFERROR(AE380+AF380+AG380,"")</f>
        <v>0</v>
      </c>
      <c r="AI380" s="0" t="str">
        <f aca="false">IFERROR(AH380/AD380,"")</f>
        <v/>
      </c>
      <c r="AJ380" s="12"/>
      <c r="AO380" s="0" t="n">
        <f aca="false">IFERROR(AL380+AM380+AN380,"")</f>
        <v>0</v>
      </c>
      <c r="AP380" s="0" t="str">
        <f aca="false">IFERROR(AO380/AK380,"")</f>
        <v/>
      </c>
    </row>
    <row r="381" customFormat="false" ht="15" hidden="false" customHeight="false" outlineLevel="0" collapsed="false">
      <c r="A381" s="0" t="s">
        <v>638</v>
      </c>
      <c r="B381" s="0" t="s">
        <v>24</v>
      </c>
      <c r="C381" s="0" t="n">
        <v>73</v>
      </c>
      <c r="D381" s="0" t="n">
        <v>255</v>
      </c>
      <c r="E381" s="0" t="n">
        <v>4.73</v>
      </c>
      <c r="F381" s="0" t="n">
        <v>0.271695304783056</v>
      </c>
      <c r="Q381" s="0" t="n">
        <v>0.271695304783056</v>
      </c>
      <c r="R381" s="0" t="n">
        <v>0.271695304783056</v>
      </c>
      <c r="V381" s="12"/>
      <c r="AA381" s="0" t="n">
        <f aca="false">IFERROR(X381+Y381+Z381,"")</f>
        <v>0</v>
      </c>
      <c r="AB381" s="0" t="str">
        <f aca="false">IFERROR(AA381/W381,"")</f>
        <v/>
      </c>
      <c r="AC381" s="12"/>
      <c r="AH381" s="0" t="n">
        <f aca="false">IFERROR(AE381+AF381+AG381,"")</f>
        <v>0</v>
      </c>
      <c r="AI381" s="0" t="str">
        <f aca="false">IFERROR(AH381/AD381,"")</f>
        <v/>
      </c>
      <c r="AJ381" s="12"/>
      <c r="AO381" s="0" t="n">
        <f aca="false">IFERROR(AL381+AM381+AN381,"")</f>
        <v>0</v>
      </c>
      <c r="AP381" s="0" t="str">
        <f aca="false">IFERROR(AO381/AK381,"")</f>
        <v/>
      </c>
    </row>
    <row r="382" customFormat="false" ht="15" hidden="false" customHeight="false" outlineLevel="0" collapsed="false">
      <c r="A382" s="0" t="s">
        <v>651</v>
      </c>
      <c r="B382" s="0" t="s">
        <v>24</v>
      </c>
      <c r="C382" s="0" t="n">
        <v>75.63</v>
      </c>
      <c r="D382" s="0" t="n">
        <v>259</v>
      </c>
      <c r="E382" s="0" t="n">
        <v>4.85</v>
      </c>
      <c r="F382" s="0" t="n">
        <v>-0.12944360057368</v>
      </c>
      <c r="G382" s="0" t="n">
        <v>23</v>
      </c>
      <c r="H382" s="0" t="n">
        <v>0.358571206915751</v>
      </c>
      <c r="I382" s="0" t="n">
        <v>32</v>
      </c>
      <c r="J382" s="0" t="n">
        <v>-0.379543378937039</v>
      </c>
      <c r="K382" s="0" t="n">
        <v>112</v>
      </c>
      <c r="L382" s="0" t="n">
        <v>-0.328954414944225</v>
      </c>
      <c r="M382" s="0" t="n">
        <v>4.58</v>
      </c>
      <c r="N382" s="0" t="n">
        <v>-0.837791671804752</v>
      </c>
      <c r="O382" s="0" t="n">
        <v>7.47</v>
      </c>
      <c r="P382" s="0" t="n">
        <v>-0.496195954030793</v>
      </c>
      <c r="Q382" s="0" t="n">
        <v>-1.81335781337474</v>
      </c>
      <c r="R382" s="0" t="n">
        <v>-0.302226302229123</v>
      </c>
      <c r="S382" s="0" t="n">
        <v>3</v>
      </c>
      <c r="T382" s="0" t="n">
        <v>82</v>
      </c>
      <c r="U382" s="0" t="n">
        <v>81</v>
      </c>
      <c r="V382" s="12"/>
      <c r="W382" s="0" t="n">
        <v>15</v>
      </c>
      <c r="X382" s="0" t="n">
        <v>0</v>
      </c>
      <c r="Y382" s="0" t="n">
        <v>253</v>
      </c>
      <c r="Z382" s="0" t="n">
        <v>101</v>
      </c>
      <c r="AA382" s="0" t="n">
        <f aca="false">IFERROR(X382+Y382+Z382,"")</f>
        <v>354</v>
      </c>
      <c r="AB382" s="0" t="n">
        <f aca="false">IFERROR(AA382/W382,"")</f>
        <v>23.6</v>
      </c>
      <c r="AC382" s="12"/>
      <c r="AD382" s="0" t="n">
        <v>11</v>
      </c>
      <c r="AE382" s="0" t="n">
        <v>0</v>
      </c>
      <c r="AF382" s="0" t="n">
        <v>354</v>
      </c>
      <c r="AG382" s="0" t="n">
        <v>6</v>
      </c>
      <c r="AH382" s="0" t="n">
        <f aca="false">IFERROR(AE382+AF382+AG382,"")</f>
        <v>360</v>
      </c>
      <c r="AI382" s="0" t="n">
        <f aca="false">IFERROR(AH382/AD382,"")</f>
        <v>32.7272727272727</v>
      </c>
      <c r="AJ382" s="12"/>
      <c r="AO382" s="0" t="n">
        <f aca="false">IFERROR(AL382+AM382+AN382,"")</f>
        <v>0</v>
      </c>
      <c r="AP382" s="0" t="str">
        <f aca="false">IFERROR(AO382/AK382,"")</f>
        <v/>
      </c>
    </row>
    <row r="383" customFormat="false" ht="15" hidden="false" customHeight="false" outlineLevel="0" collapsed="false">
      <c r="A383" s="0" t="s">
        <v>669</v>
      </c>
      <c r="B383" s="0" t="s">
        <v>24</v>
      </c>
      <c r="C383" s="0" t="n">
        <v>74</v>
      </c>
      <c r="D383" s="0" t="n">
        <v>243</v>
      </c>
      <c r="E383" s="0" t="n">
        <v>4.72</v>
      </c>
      <c r="F383" s="0" t="n">
        <v>0.30512354689612</v>
      </c>
      <c r="Q383" s="0" t="n">
        <v>0.30512354689612</v>
      </c>
      <c r="R383" s="0" t="n">
        <v>0.30512354689612</v>
      </c>
      <c r="V383" s="12"/>
      <c r="AA383" s="0" t="n">
        <f aca="false">IFERROR(X383+Y383+Z383,"")</f>
        <v>0</v>
      </c>
      <c r="AB383" s="0" t="str">
        <f aca="false">IFERROR(AA383/W383,"")</f>
        <v/>
      </c>
      <c r="AC383" s="12"/>
      <c r="AD383" s="0" t="n">
        <v>2</v>
      </c>
      <c r="AE383" s="0" t="n">
        <v>0</v>
      </c>
      <c r="AF383" s="0" t="n">
        <v>0</v>
      </c>
      <c r="AG383" s="0" t="n">
        <v>42</v>
      </c>
      <c r="AH383" s="0" t="n">
        <f aca="false">IFERROR(AE383+AF383+AG383,"")</f>
        <v>42</v>
      </c>
      <c r="AI383" s="0" t="n">
        <f aca="false">IFERROR(AH383/AD383,"")</f>
        <v>21</v>
      </c>
      <c r="AJ383" s="12"/>
      <c r="AO383" s="0" t="n">
        <f aca="false">IFERROR(AL383+AM383+AN383,"")</f>
        <v>0</v>
      </c>
      <c r="AP383" s="0" t="str">
        <f aca="false">IFERROR(AO383/AK383,"")</f>
        <v/>
      </c>
    </row>
    <row r="384" customFormat="false" ht="15" hidden="false" customHeight="false" outlineLevel="0" collapsed="false">
      <c r="A384" s="0" t="s">
        <v>675</v>
      </c>
      <c r="B384" s="0" t="s">
        <v>24</v>
      </c>
      <c r="C384" s="0" t="n">
        <v>74.38</v>
      </c>
      <c r="D384" s="0" t="n">
        <v>232</v>
      </c>
      <c r="E384" s="0" t="n">
        <v>4.56</v>
      </c>
      <c r="F384" s="0" t="n">
        <v>0.839975420705105</v>
      </c>
      <c r="G384" s="0" t="n">
        <v>24</v>
      </c>
      <c r="H384" s="0" t="n">
        <v>0.522155627178742</v>
      </c>
      <c r="Q384" s="0" t="n">
        <v>1.36213104788385</v>
      </c>
      <c r="R384" s="0" t="n">
        <v>0.681065523941924</v>
      </c>
      <c r="S384" s="0" t="n">
        <v>7</v>
      </c>
      <c r="T384" s="0" t="n">
        <v>236</v>
      </c>
      <c r="U384" s="0" t="n">
        <v>226</v>
      </c>
      <c r="V384" s="12"/>
      <c r="W384" s="0" t="n">
        <v>2</v>
      </c>
      <c r="X384" s="0" t="n">
        <v>0</v>
      </c>
      <c r="Y384" s="0" t="n">
        <v>0</v>
      </c>
      <c r="Z384" s="0" t="n">
        <v>14</v>
      </c>
      <c r="AA384" s="0" t="n">
        <f aca="false">IFERROR(X384+Y384+Z384,"")</f>
        <v>14</v>
      </c>
      <c r="AB384" s="0" t="n">
        <f aca="false">IFERROR(AA384/W384,"")</f>
        <v>7</v>
      </c>
      <c r="AC384" s="12"/>
      <c r="AD384" s="0" t="n">
        <v>5</v>
      </c>
      <c r="AE384" s="0" t="n">
        <v>0</v>
      </c>
      <c r="AF384" s="0" t="n">
        <v>16</v>
      </c>
      <c r="AG384" s="0" t="n">
        <v>35</v>
      </c>
      <c r="AH384" s="0" t="n">
        <f aca="false">IFERROR(AE384+AF384+AG384,"")</f>
        <v>51</v>
      </c>
      <c r="AI384" s="0" t="n">
        <f aca="false">IFERROR(AH384/AD384,"")</f>
        <v>10.2</v>
      </c>
      <c r="AJ384" s="12"/>
      <c r="AK384" s="0" t="n">
        <v>10</v>
      </c>
      <c r="AL384" s="0" t="n">
        <v>0</v>
      </c>
      <c r="AM384" s="0" t="n">
        <v>9</v>
      </c>
      <c r="AN384" s="0" t="n">
        <v>179</v>
      </c>
      <c r="AO384" s="0" t="n">
        <f aca="false">IFERROR(AL384+AM384+AN384,"")</f>
        <v>188</v>
      </c>
      <c r="AP384" s="0" t="n">
        <f aca="false">IFERROR(AO384/AK384,"")</f>
        <v>18.8</v>
      </c>
    </row>
    <row r="385" customFormat="false" ht="15" hidden="false" customHeight="false" outlineLevel="0" collapsed="false">
      <c r="A385" s="0" t="s">
        <v>677</v>
      </c>
      <c r="B385" s="0" t="s">
        <v>24</v>
      </c>
      <c r="C385" s="0" t="n">
        <v>74.38</v>
      </c>
      <c r="D385" s="0" t="n">
        <v>260</v>
      </c>
      <c r="E385" s="0" t="n">
        <v>4.9</v>
      </c>
      <c r="F385" s="0" t="n">
        <v>-0.296584811138991</v>
      </c>
      <c r="Q385" s="0" t="n">
        <v>-0.296584811138991</v>
      </c>
      <c r="R385" s="0" t="n">
        <v>-0.296584811138991</v>
      </c>
      <c r="S385" s="0" t="n">
        <v>2</v>
      </c>
      <c r="T385" s="0" t="n">
        <v>58</v>
      </c>
      <c r="U385" s="0" t="n">
        <v>57</v>
      </c>
      <c r="V385" s="12"/>
      <c r="W385" s="0" t="n">
        <v>15</v>
      </c>
      <c r="X385" s="0" t="n">
        <v>0</v>
      </c>
      <c r="Y385" s="0" t="n">
        <v>517</v>
      </c>
      <c r="Z385" s="0" t="n">
        <v>145</v>
      </c>
      <c r="AA385" s="0" t="n">
        <f aca="false">IFERROR(X385+Y385+Z385,"")</f>
        <v>662</v>
      </c>
      <c r="AB385" s="0" t="n">
        <f aca="false">IFERROR(AA385/W385,"")</f>
        <v>44.1333333333333</v>
      </c>
      <c r="AC385" s="12"/>
      <c r="AD385" s="0" t="n">
        <v>16</v>
      </c>
      <c r="AE385" s="0" t="n">
        <v>0</v>
      </c>
      <c r="AF385" s="0" t="n">
        <v>761</v>
      </c>
      <c r="AG385" s="0" t="n">
        <v>17</v>
      </c>
      <c r="AH385" s="0" t="n">
        <f aca="false">IFERROR(AE385+AF385+AG385,"")</f>
        <v>778</v>
      </c>
      <c r="AI385" s="0" t="n">
        <f aca="false">IFERROR(AH385/AD385,"")</f>
        <v>48.625</v>
      </c>
      <c r="AJ385" s="12"/>
      <c r="AK385" s="0" t="n">
        <v>4</v>
      </c>
      <c r="AL385" s="0" t="n">
        <v>0</v>
      </c>
      <c r="AM385" s="0" t="n">
        <v>230</v>
      </c>
      <c r="AN385" s="0" t="n">
        <v>15</v>
      </c>
      <c r="AO385" s="0" t="n">
        <f aca="false">IFERROR(AL385+AM385+AN385,"")</f>
        <v>245</v>
      </c>
      <c r="AP385" s="0" t="n">
        <f aca="false">IFERROR(AO385/AK385,"")</f>
        <v>61.25</v>
      </c>
    </row>
    <row r="386" customFormat="false" ht="15" hidden="false" customHeight="false" outlineLevel="0" collapsed="false">
      <c r="A386" s="0" t="s">
        <v>682</v>
      </c>
      <c r="B386" s="0" t="s">
        <v>24</v>
      </c>
      <c r="C386" s="0" t="n">
        <v>71.88</v>
      </c>
      <c r="D386" s="0" t="n">
        <v>236</v>
      </c>
      <c r="E386" s="0" t="n">
        <v>4.88</v>
      </c>
      <c r="F386" s="0" t="n">
        <v>-0.229728326912866</v>
      </c>
      <c r="G386" s="0" t="n">
        <v>25</v>
      </c>
      <c r="H386" s="0" t="n">
        <v>0.685740047441732</v>
      </c>
      <c r="I386" s="0" t="n">
        <v>35</v>
      </c>
      <c r="J386" s="0" t="n">
        <v>0.332274240168323</v>
      </c>
      <c r="K386" s="0" t="n">
        <v>120</v>
      </c>
      <c r="L386" s="0" t="n">
        <v>0.513036810258058</v>
      </c>
      <c r="O386" s="0" t="n">
        <v>7.66</v>
      </c>
      <c r="P386" s="0" t="n">
        <v>-0.976875243285643</v>
      </c>
      <c r="Q386" s="0" t="n">
        <v>0.324447527669604</v>
      </c>
      <c r="R386" s="0" t="n">
        <v>0.0648895055339209</v>
      </c>
      <c r="S386" s="0" t="n">
        <v>5</v>
      </c>
      <c r="T386" s="0" t="n">
        <v>141</v>
      </c>
      <c r="U386" s="0" t="n">
        <v>137</v>
      </c>
      <c r="V386" s="12"/>
      <c r="W386" s="0" t="n">
        <v>1</v>
      </c>
      <c r="X386" s="0" t="n">
        <v>0</v>
      </c>
      <c r="Y386" s="0" t="n">
        <v>0</v>
      </c>
      <c r="Z386" s="0" t="n">
        <v>9</v>
      </c>
      <c r="AA386" s="0" t="n">
        <f aca="false">IFERROR(X386+Y386+Z386,"")</f>
        <v>9</v>
      </c>
      <c r="AB386" s="0" t="n">
        <f aca="false">IFERROR(AA386/W386,"")</f>
        <v>9</v>
      </c>
      <c r="AC386" s="12"/>
      <c r="AD386" s="0" t="n">
        <v>14</v>
      </c>
      <c r="AE386" s="0" t="n">
        <v>0</v>
      </c>
      <c r="AF386" s="0" t="n">
        <v>148</v>
      </c>
      <c r="AG386" s="0" t="n">
        <v>220</v>
      </c>
      <c r="AH386" s="0" t="n">
        <f aca="false">IFERROR(AE386+AF386+AG386,"")</f>
        <v>368</v>
      </c>
      <c r="AI386" s="0" t="n">
        <f aca="false">IFERROR(AH386/AD386,"")</f>
        <v>26.2857142857143</v>
      </c>
      <c r="AJ386" s="12"/>
      <c r="AK386" s="0" t="n">
        <v>15</v>
      </c>
      <c r="AL386" s="0" t="n">
        <v>0</v>
      </c>
      <c r="AM386" s="0" t="n">
        <v>413</v>
      </c>
      <c r="AN386" s="0" t="n">
        <v>206</v>
      </c>
      <c r="AO386" s="0" t="n">
        <f aca="false">IFERROR(AL386+AM386+AN386,"")</f>
        <v>619</v>
      </c>
      <c r="AP386" s="0" t="n">
        <f aca="false">IFERROR(AO386/AK386,"")</f>
        <v>41.2666666666667</v>
      </c>
    </row>
    <row r="387" customFormat="false" ht="15" hidden="false" customHeight="false" outlineLevel="0" collapsed="false">
      <c r="A387" s="0" t="s">
        <v>694</v>
      </c>
      <c r="B387" s="0" t="s">
        <v>24</v>
      </c>
      <c r="C387" s="0" t="n">
        <v>75</v>
      </c>
      <c r="D387" s="0" t="n">
        <v>240</v>
      </c>
      <c r="E387" s="0" t="n">
        <v>4.78</v>
      </c>
      <c r="F387" s="0" t="n">
        <v>0.104554094217749</v>
      </c>
      <c r="Q387" s="0" t="n">
        <v>0.104554094217749</v>
      </c>
      <c r="R387" s="0" t="n">
        <v>0.104554094217749</v>
      </c>
      <c r="V387" s="12"/>
      <c r="AA387" s="0" t="n">
        <f aca="false">IFERROR(X387+Y387+Z387,"")</f>
        <v>0</v>
      </c>
      <c r="AB387" s="0" t="str">
        <f aca="false">IFERROR(AA387/W387,"")</f>
        <v/>
      </c>
      <c r="AC387" s="12"/>
      <c r="AH387" s="0" t="n">
        <f aca="false">IFERROR(AE387+AF387+AG387,"")</f>
        <v>0</v>
      </c>
      <c r="AI387" s="0" t="str">
        <f aca="false">IFERROR(AH387/AD387,"")</f>
        <v/>
      </c>
      <c r="AJ387" s="12"/>
      <c r="AO387" s="0" t="n">
        <f aca="false">IFERROR(AL387+AM387+AN387,"")</f>
        <v>0</v>
      </c>
      <c r="AP387" s="0" t="str">
        <f aca="false">IFERROR(AO387/AK387,"")</f>
        <v/>
      </c>
    </row>
    <row r="388" customFormat="false" ht="15" hidden="false" customHeight="false" outlineLevel="0" collapsed="false">
      <c r="A388" s="0" t="s">
        <v>697</v>
      </c>
      <c r="B388" s="0" t="s">
        <v>24</v>
      </c>
      <c r="C388" s="0" t="n">
        <v>73</v>
      </c>
      <c r="D388" s="0" t="n">
        <v>222</v>
      </c>
      <c r="E388" s="0" t="n">
        <v>4.45</v>
      </c>
      <c r="F388" s="0" t="n">
        <v>1.20768608394878</v>
      </c>
      <c r="Q388" s="0" t="n">
        <v>1.20768608394878</v>
      </c>
      <c r="R388" s="0" t="n">
        <v>1.20768608394878</v>
      </c>
      <c r="S388" s="0" t="n">
        <v>6</v>
      </c>
      <c r="T388" s="0" t="n">
        <v>178</v>
      </c>
      <c r="U388" s="0" t="n">
        <v>172</v>
      </c>
      <c r="V388" s="12"/>
      <c r="AA388" s="0" t="n">
        <f aca="false">IFERROR(X388+Y388+Z388,"")</f>
        <v>0</v>
      </c>
      <c r="AB388" s="0" t="str">
        <f aca="false">IFERROR(AA388/W388,"")</f>
        <v/>
      </c>
      <c r="AC388" s="12"/>
      <c r="AH388" s="0" t="n">
        <f aca="false">IFERROR(AE388+AF388+AG388,"")</f>
        <v>0</v>
      </c>
      <c r="AI388" s="0" t="str">
        <f aca="false">IFERROR(AH388/AD388,"")</f>
        <v/>
      </c>
      <c r="AJ388" s="12"/>
      <c r="AO388" s="0" t="n">
        <f aca="false">IFERROR(AL388+AM388+AN388,"")</f>
        <v>0</v>
      </c>
      <c r="AP388" s="0" t="str">
        <f aca="false">IFERROR(AO388/AK388,"")</f>
        <v/>
      </c>
    </row>
    <row r="389" customFormat="false" ht="15" hidden="false" customHeight="false" outlineLevel="0" collapsed="false">
      <c r="A389" s="0" t="s">
        <v>698</v>
      </c>
      <c r="B389" s="0" t="s">
        <v>24</v>
      </c>
      <c r="C389" s="0" t="n">
        <v>75</v>
      </c>
      <c r="D389" s="0" t="n">
        <v>247</v>
      </c>
      <c r="E389" s="0" t="n">
        <v>4.67</v>
      </c>
      <c r="F389" s="0" t="n">
        <v>0.472264757461427</v>
      </c>
      <c r="Q389" s="0" t="n">
        <v>0.472264757461427</v>
      </c>
      <c r="R389" s="0" t="n">
        <v>0.472264757461427</v>
      </c>
      <c r="V389" s="12"/>
      <c r="AA389" s="0" t="n">
        <f aca="false">IFERROR(X389+Y389+Z389,"")</f>
        <v>0</v>
      </c>
      <c r="AB389" s="0" t="str">
        <f aca="false">IFERROR(AA389/W389,"")</f>
        <v/>
      </c>
      <c r="AC389" s="12"/>
      <c r="AH389" s="0" t="n">
        <f aca="false">IFERROR(AE389+AF389+AG389,"")</f>
        <v>0</v>
      </c>
      <c r="AI389" s="0" t="str">
        <f aca="false">IFERROR(AH389/AD389,"")</f>
        <v/>
      </c>
      <c r="AJ389" s="12"/>
      <c r="AO389" s="0" t="n">
        <f aca="false">IFERROR(AL389+AM389+AN389,"")</f>
        <v>0</v>
      </c>
      <c r="AP389" s="0" t="str">
        <f aca="false">IFERROR(AO389/AK389,"")</f>
        <v/>
      </c>
    </row>
    <row r="390" customFormat="false" ht="15" hidden="false" customHeight="false" outlineLevel="0" collapsed="false">
      <c r="A390" s="0" t="s">
        <v>703</v>
      </c>
      <c r="B390" s="0" t="s">
        <v>24</v>
      </c>
      <c r="C390" s="0" t="n">
        <v>76.63</v>
      </c>
      <c r="D390" s="0" t="n">
        <v>251</v>
      </c>
      <c r="E390" s="0" t="n">
        <v>4.83</v>
      </c>
      <c r="F390" s="0" t="n">
        <v>-0.0625871163475587</v>
      </c>
      <c r="I390" s="0" t="n">
        <v>36.5</v>
      </c>
      <c r="J390" s="0" t="n">
        <v>0.688183049721004</v>
      </c>
      <c r="K390" s="0" t="n">
        <v>121</v>
      </c>
      <c r="L390" s="0" t="n">
        <v>0.618285713408343</v>
      </c>
      <c r="M390" s="0" t="n">
        <v>4.37</v>
      </c>
      <c r="N390" s="0" t="n">
        <v>-0.0121492447875011</v>
      </c>
      <c r="O390" s="0" t="n">
        <v>7.59</v>
      </c>
      <c r="P390" s="0" t="n">
        <v>-0.799782873560172</v>
      </c>
      <c r="Q390" s="0" t="n">
        <v>0.431949528434116</v>
      </c>
      <c r="R390" s="0" t="n">
        <v>0.0863899056868233</v>
      </c>
      <c r="S390" s="0" t="n">
        <v>6</v>
      </c>
      <c r="T390" s="0" t="n">
        <v>179</v>
      </c>
      <c r="U390" s="0" t="n">
        <v>173</v>
      </c>
      <c r="V390" s="12"/>
      <c r="AA390" s="0" t="n">
        <f aca="false">IFERROR(X390+Y390+Z390,"")</f>
        <v>0</v>
      </c>
      <c r="AB390" s="0" t="str">
        <f aca="false">IFERROR(AA390/W390,"")</f>
        <v/>
      </c>
      <c r="AC390" s="12"/>
      <c r="AH390" s="0" t="n">
        <f aca="false">IFERROR(AE390+AF390+AG390,"")</f>
        <v>0</v>
      </c>
      <c r="AI390" s="0" t="str">
        <f aca="false">IFERROR(AH390/AD390,"")</f>
        <v/>
      </c>
      <c r="AJ390" s="12"/>
      <c r="AO390" s="0" t="n">
        <f aca="false">IFERROR(AL390+AM390+AN390,"")</f>
        <v>0</v>
      </c>
      <c r="AP390" s="0" t="str">
        <f aca="false">IFERROR(AO390/AK390,"")</f>
        <v/>
      </c>
    </row>
    <row r="391" customFormat="false" ht="15" hidden="false" customHeight="false" outlineLevel="0" collapsed="false">
      <c r="A391" s="0" t="s">
        <v>709</v>
      </c>
      <c r="B391" s="0" t="s">
        <v>24</v>
      </c>
      <c r="C391" s="0" t="n">
        <v>71</v>
      </c>
      <c r="D391" s="0" t="n">
        <v>221</v>
      </c>
      <c r="E391" s="0" t="n">
        <v>4.64</v>
      </c>
      <c r="F391" s="0" t="n">
        <v>0.572549483800613</v>
      </c>
      <c r="Q391" s="0" t="n">
        <v>0.572549483800613</v>
      </c>
      <c r="R391" s="0" t="n">
        <v>0.572549483800613</v>
      </c>
      <c r="V391" s="12"/>
      <c r="AA391" s="0" t="n">
        <f aca="false">IFERROR(X391+Y391+Z391,"")</f>
        <v>0</v>
      </c>
      <c r="AB391" s="0" t="str">
        <f aca="false">IFERROR(AA391/W391,"")</f>
        <v/>
      </c>
      <c r="AC391" s="12"/>
      <c r="AH391" s="0" t="n">
        <f aca="false">IFERROR(AE391+AF391+AG391,"")</f>
        <v>0</v>
      </c>
      <c r="AI391" s="0" t="str">
        <f aca="false">IFERROR(AH391/AD391,"")</f>
        <v/>
      </c>
      <c r="AJ391" s="12"/>
      <c r="AO391" s="0" t="n">
        <f aca="false">IFERROR(AL391+AM391+AN391,"")</f>
        <v>0</v>
      </c>
      <c r="AP391" s="0" t="str">
        <f aca="false">IFERROR(AO391/AK391,"")</f>
        <v/>
      </c>
    </row>
    <row r="392" customFormat="false" ht="15" hidden="false" customHeight="false" outlineLevel="0" collapsed="false">
      <c r="A392" s="0" t="s">
        <v>711</v>
      </c>
      <c r="B392" s="0" t="s">
        <v>24</v>
      </c>
      <c r="C392" s="0" t="n">
        <v>73</v>
      </c>
      <c r="D392" s="0" t="n">
        <v>245</v>
      </c>
      <c r="E392" s="0" t="n">
        <v>4.78</v>
      </c>
      <c r="F392" s="0" t="n">
        <v>0.104554094217749</v>
      </c>
      <c r="Q392" s="0" t="n">
        <v>0.104554094217749</v>
      </c>
      <c r="R392" s="0" t="n">
        <v>0.104554094217749</v>
      </c>
      <c r="V392" s="12"/>
      <c r="AA392" s="0" t="n">
        <f aca="false">IFERROR(X392+Y392+Z392,"")</f>
        <v>0</v>
      </c>
      <c r="AB392" s="0" t="str">
        <f aca="false">IFERROR(AA392/W392,"")</f>
        <v/>
      </c>
      <c r="AC392" s="12"/>
      <c r="AH392" s="0" t="n">
        <f aca="false">IFERROR(AE392+AF392+AG392,"")</f>
        <v>0</v>
      </c>
      <c r="AI392" s="0" t="str">
        <f aca="false">IFERROR(AH392/AD392,"")</f>
        <v/>
      </c>
      <c r="AJ392" s="12"/>
      <c r="AO392" s="0" t="n">
        <f aca="false">IFERROR(AL392+AM392+AN392,"")</f>
        <v>0</v>
      </c>
      <c r="AP392" s="0" t="str">
        <f aca="false">IFERROR(AO392/AK392,"")</f>
        <v/>
      </c>
    </row>
    <row r="393" customFormat="false" ht="15" hidden="false" customHeight="false" outlineLevel="0" collapsed="false">
      <c r="A393" s="0" t="s">
        <v>712</v>
      </c>
      <c r="B393" s="0" t="s">
        <v>24</v>
      </c>
      <c r="C393" s="0" t="n">
        <v>73</v>
      </c>
      <c r="D393" s="0" t="n">
        <v>226</v>
      </c>
      <c r="E393" s="0" t="n">
        <v>4.59</v>
      </c>
      <c r="F393" s="0" t="n">
        <v>0.73969069436592</v>
      </c>
      <c r="Q393" s="0" t="n">
        <v>0.73969069436592</v>
      </c>
      <c r="R393" s="0" t="n">
        <v>0.73969069436592</v>
      </c>
      <c r="V393" s="12"/>
      <c r="AA393" s="0" t="n">
        <f aca="false">IFERROR(X393+Y393+Z393,"")</f>
        <v>0</v>
      </c>
      <c r="AB393" s="0" t="str">
        <f aca="false">IFERROR(AA393/W393,"")</f>
        <v/>
      </c>
      <c r="AC393" s="12"/>
      <c r="AH393" s="0" t="n">
        <f aca="false">IFERROR(AE393+AF393+AG393,"")</f>
        <v>0</v>
      </c>
      <c r="AI393" s="0" t="str">
        <f aca="false">IFERROR(AH393/AD393,"")</f>
        <v/>
      </c>
      <c r="AJ393" s="12"/>
      <c r="AO393" s="0" t="n">
        <f aca="false">IFERROR(AL393+AM393+AN393,"")</f>
        <v>0</v>
      </c>
      <c r="AP393" s="0" t="str">
        <f aca="false">IFERROR(AO393/AK393,"")</f>
        <v/>
      </c>
    </row>
    <row r="394" customFormat="false" ht="15" hidden="false" customHeight="false" outlineLevel="0" collapsed="false">
      <c r="A394" s="0" t="s">
        <v>718</v>
      </c>
      <c r="B394" s="0" t="s">
        <v>24</v>
      </c>
      <c r="C394" s="0" t="n">
        <v>71.88</v>
      </c>
      <c r="D394" s="0" t="n">
        <v>237</v>
      </c>
      <c r="E394" s="0" t="n">
        <v>4.68</v>
      </c>
      <c r="F394" s="0" t="n">
        <v>0.438836515348366</v>
      </c>
      <c r="G394" s="0" t="n">
        <v>31</v>
      </c>
      <c r="H394" s="0" t="n">
        <v>1.66724656901967</v>
      </c>
      <c r="M394" s="0" t="n">
        <v>4.15</v>
      </c>
      <c r="N394" s="0" t="n">
        <v>0.85280948827819</v>
      </c>
      <c r="O394" s="0" t="n">
        <v>6.99</v>
      </c>
      <c r="P394" s="0" t="n">
        <v>0.718151724086721</v>
      </c>
      <c r="Q394" s="0" t="n">
        <v>3.67704429673295</v>
      </c>
      <c r="R394" s="0" t="n">
        <v>0.919261074183238</v>
      </c>
      <c r="V394" s="12"/>
      <c r="W394" s="0" t="n">
        <v>3</v>
      </c>
      <c r="X394" s="0" t="n">
        <v>0</v>
      </c>
      <c r="Y394" s="0" t="n">
        <v>20</v>
      </c>
      <c r="Z394" s="0" t="n">
        <v>51</v>
      </c>
      <c r="AA394" s="0" t="n">
        <f aca="false">IFERROR(X394+Y394+Z394,"")</f>
        <v>71</v>
      </c>
      <c r="AB394" s="0" t="n">
        <f aca="false">IFERROR(AA394/W394,"")</f>
        <v>23.6666666666667</v>
      </c>
      <c r="AC394" s="12"/>
      <c r="AD394" s="0" t="n">
        <v>16</v>
      </c>
      <c r="AE394" s="0" t="n">
        <v>0</v>
      </c>
      <c r="AF394" s="0" t="n">
        <v>111</v>
      </c>
      <c r="AG394" s="0" t="n">
        <v>290</v>
      </c>
      <c r="AH394" s="0" t="n">
        <f aca="false">IFERROR(AE394+AF394+AG394,"")</f>
        <v>401</v>
      </c>
      <c r="AI394" s="0" t="n">
        <f aca="false">IFERROR(AH394/AD394,"")</f>
        <v>25.0625</v>
      </c>
      <c r="AJ394" s="12"/>
      <c r="AK394" s="0" t="n">
        <v>16</v>
      </c>
      <c r="AL394" s="0" t="n">
        <v>0</v>
      </c>
      <c r="AM394" s="0" t="n">
        <v>183</v>
      </c>
      <c r="AN394" s="0" t="n">
        <v>341</v>
      </c>
      <c r="AO394" s="0" t="n">
        <f aca="false">IFERROR(AL394+AM394+AN394,"")</f>
        <v>524</v>
      </c>
      <c r="AP394" s="0" t="n">
        <f aca="false">IFERROR(AO394/AK394,"")</f>
        <v>32.75</v>
      </c>
    </row>
    <row r="395" customFormat="false" ht="15" hidden="false" customHeight="false" outlineLevel="0" collapsed="false">
      <c r="A395" s="0" t="s">
        <v>731</v>
      </c>
      <c r="B395" s="0" t="s">
        <v>24</v>
      </c>
      <c r="C395" s="0" t="n">
        <v>74.38</v>
      </c>
      <c r="D395" s="0" t="n">
        <v>236</v>
      </c>
      <c r="E395" s="0" t="n">
        <v>4.68</v>
      </c>
      <c r="F395" s="0" t="n">
        <v>0.438836515348366</v>
      </c>
      <c r="G395" s="0" t="n">
        <v>22</v>
      </c>
      <c r="H395" s="0" t="n">
        <v>0.194986786652761</v>
      </c>
      <c r="Q395" s="0" t="n">
        <v>0.633823302001127</v>
      </c>
      <c r="R395" s="0" t="n">
        <v>0.316911651000563</v>
      </c>
      <c r="S395" s="0" t="n">
        <v>5</v>
      </c>
      <c r="T395" s="0" t="n">
        <v>161</v>
      </c>
      <c r="U395" s="0" t="n">
        <v>156</v>
      </c>
      <c r="V395" s="12"/>
      <c r="W395" s="0" t="n">
        <v>6</v>
      </c>
      <c r="X395" s="0" t="n">
        <v>0</v>
      </c>
      <c r="Y395" s="0" t="n">
        <v>64</v>
      </c>
      <c r="Z395" s="0" t="n">
        <v>89</v>
      </c>
      <c r="AA395" s="0" t="n">
        <f aca="false">IFERROR(X395+Y395+Z395,"")</f>
        <v>153</v>
      </c>
      <c r="AB395" s="0" t="n">
        <f aca="false">IFERROR(AA395/W395,"")</f>
        <v>25.5</v>
      </c>
      <c r="AC395" s="12"/>
      <c r="AH395" s="0" t="n">
        <f aca="false">IFERROR(AE395+AF395+AG395,"")</f>
        <v>0</v>
      </c>
      <c r="AI395" s="0" t="str">
        <f aca="false">IFERROR(AH395/AD395,"")</f>
        <v/>
      </c>
      <c r="AJ395" s="12"/>
      <c r="AO395" s="0" t="n">
        <f aca="false">IFERROR(AL395+AM395+AN395,"")</f>
        <v>0</v>
      </c>
      <c r="AP395" s="0" t="str">
        <f aca="false">IFERROR(AO395/AK395,"")</f>
        <v/>
      </c>
    </row>
    <row r="396" customFormat="false" ht="15" hidden="false" customHeight="false" outlineLevel="0" collapsed="false">
      <c r="A396" s="0" t="s">
        <v>743</v>
      </c>
      <c r="B396" s="0" t="s">
        <v>24</v>
      </c>
      <c r="C396" s="0" t="n">
        <v>73</v>
      </c>
      <c r="D396" s="0" t="n">
        <v>242</v>
      </c>
      <c r="E396" s="0" t="n">
        <v>4.81</v>
      </c>
      <c r="F396" s="0" t="n">
        <v>0.00426936787856597</v>
      </c>
      <c r="Q396" s="0" t="n">
        <v>0.00426936787856597</v>
      </c>
      <c r="R396" s="0" t="n">
        <v>0.00426936787856597</v>
      </c>
      <c r="V396" s="12"/>
      <c r="AA396" s="0" t="n">
        <f aca="false">IFERROR(X396+Y396+Z396,"")</f>
        <v>0</v>
      </c>
      <c r="AB396" s="0" t="str">
        <f aca="false">IFERROR(AA396/W396,"")</f>
        <v/>
      </c>
      <c r="AC396" s="12"/>
      <c r="AH396" s="0" t="n">
        <f aca="false">IFERROR(AE396+AF396+AG396,"")</f>
        <v>0</v>
      </c>
      <c r="AI396" s="0" t="str">
        <f aca="false">IFERROR(AH396/AD396,"")</f>
        <v/>
      </c>
      <c r="AJ396" s="12"/>
      <c r="AO396" s="0" t="n">
        <f aca="false">IFERROR(AL396+AM396+AN396,"")</f>
        <v>0</v>
      </c>
      <c r="AP396" s="0" t="str">
        <f aca="false">IFERROR(AO396/AK396,"")</f>
        <v/>
      </c>
    </row>
    <row r="397" customFormat="false" ht="15" hidden="false" customHeight="false" outlineLevel="0" collapsed="false">
      <c r="A397" s="0" t="s">
        <v>748</v>
      </c>
      <c r="B397" s="0" t="s">
        <v>24</v>
      </c>
      <c r="C397" s="0" t="n">
        <v>74</v>
      </c>
      <c r="D397" s="0" t="n">
        <v>234</v>
      </c>
      <c r="E397" s="0" t="n">
        <v>4.73</v>
      </c>
      <c r="F397" s="0" t="n">
        <v>0.271695304783056</v>
      </c>
      <c r="Q397" s="0" t="n">
        <v>0.271695304783056</v>
      </c>
      <c r="R397" s="0" t="n">
        <v>0.271695304783056</v>
      </c>
      <c r="V397" s="12"/>
      <c r="AA397" s="0" t="n">
        <f aca="false">IFERROR(X397+Y397+Z397,"")</f>
        <v>0</v>
      </c>
      <c r="AB397" s="0" t="str">
        <f aca="false">IFERROR(AA397/W397,"")</f>
        <v/>
      </c>
      <c r="AC397" s="12"/>
      <c r="AH397" s="0" t="n">
        <f aca="false">IFERROR(AE397+AF397+AG397,"")</f>
        <v>0</v>
      </c>
      <c r="AI397" s="0" t="str">
        <f aca="false">IFERROR(AH397/AD397,"")</f>
        <v/>
      </c>
      <c r="AJ397" s="12"/>
      <c r="AO397" s="0" t="n">
        <f aca="false">IFERROR(AL397+AM397+AN397,"")</f>
        <v>0</v>
      </c>
      <c r="AP397" s="0" t="str">
        <f aca="false">IFERROR(AO397/AK397,"")</f>
        <v/>
      </c>
    </row>
    <row r="398" customFormat="false" ht="15" hidden="false" customHeight="false" outlineLevel="0" collapsed="false">
      <c r="A398" s="0" t="s">
        <v>794</v>
      </c>
      <c r="B398" s="0" t="s">
        <v>24</v>
      </c>
      <c r="C398" s="0" t="n">
        <v>74</v>
      </c>
      <c r="D398" s="0" t="n">
        <v>221</v>
      </c>
      <c r="E398" s="0" t="n">
        <v>4.67</v>
      </c>
      <c r="F398" s="0" t="n">
        <v>0.472264757461427</v>
      </c>
      <c r="Q398" s="0" t="n">
        <v>0.472264757461427</v>
      </c>
      <c r="R398" s="0" t="n">
        <v>0.472264757461427</v>
      </c>
      <c r="S398" s="0" t="n">
        <v>6</v>
      </c>
      <c r="T398" s="0" t="n">
        <v>211</v>
      </c>
      <c r="U398" s="0" t="n">
        <v>203</v>
      </c>
      <c r="V398" s="12"/>
      <c r="AA398" s="0" t="n">
        <f aca="false">IFERROR(X398+Y398+Z398,"")</f>
        <v>0</v>
      </c>
      <c r="AB398" s="0" t="str">
        <f aca="false">IFERROR(AA398/W398,"")</f>
        <v/>
      </c>
      <c r="AC398" s="12"/>
      <c r="AH398" s="0" t="n">
        <f aca="false">IFERROR(AE398+AF398+AG398,"")</f>
        <v>0</v>
      </c>
      <c r="AI398" s="0" t="str">
        <f aca="false">IFERROR(AH398/AD398,"")</f>
        <v/>
      </c>
      <c r="AJ398" s="12"/>
      <c r="AO398" s="0" t="n">
        <f aca="false">IFERROR(AL398+AM398+AN398,"")</f>
        <v>0</v>
      </c>
      <c r="AP398" s="0" t="str">
        <f aca="false">IFERROR(AO398/AK398,"")</f>
        <v/>
      </c>
    </row>
    <row r="399" customFormat="false" ht="15" hidden="false" customHeight="false" outlineLevel="0" collapsed="false">
      <c r="A399" s="0" t="s">
        <v>816</v>
      </c>
      <c r="B399" s="0" t="s">
        <v>24</v>
      </c>
      <c r="C399" s="0" t="n">
        <v>75</v>
      </c>
      <c r="D399" s="0" t="n">
        <v>242</v>
      </c>
      <c r="E399" s="0" t="n">
        <v>4.65</v>
      </c>
      <c r="F399" s="0" t="n">
        <v>0.539121241687549</v>
      </c>
      <c r="Q399" s="0" t="n">
        <v>0.539121241687549</v>
      </c>
      <c r="R399" s="0" t="n">
        <v>0.539121241687549</v>
      </c>
      <c r="V399" s="12"/>
      <c r="AA399" s="0" t="n">
        <f aca="false">IFERROR(X399+Y399+Z399,"")</f>
        <v>0</v>
      </c>
      <c r="AB399" s="0" t="str">
        <f aca="false">IFERROR(AA399/W399,"")</f>
        <v/>
      </c>
      <c r="AC399" s="12"/>
      <c r="AH399" s="0" t="n">
        <f aca="false">IFERROR(AE399+AF399+AG399,"")</f>
        <v>0</v>
      </c>
      <c r="AI399" s="0" t="str">
        <f aca="false">IFERROR(AH399/AD399,"")</f>
        <v/>
      </c>
      <c r="AJ399" s="12"/>
      <c r="AO399" s="0" t="n">
        <f aca="false">IFERROR(AL399+AM399+AN399,"")</f>
        <v>0</v>
      </c>
      <c r="AP399" s="0" t="str">
        <f aca="false">IFERROR(AO399/AK399,"")</f>
        <v/>
      </c>
    </row>
    <row r="400" customFormat="false" ht="15" hidden="false" customHeight="false" outlineLevel="0" collapsed="false">
      <c r="A400" s="0" t="s">
        <v>833</v>
      </c>
      <c r="B400" s="0" t="s">
        <v>24</v>
      </c>
      <c r="C400" s="0" t="n">
        <v>72.13</v>
      </c>
      <c r="D400" s="0" t="n">
        <v>228</v>
      </c>
      <c r="E400" s="0" t="n">
        <v>4.64</v>
      </c>
      <c r="F400" s="0" t="n">
        <v>0.572549483800613</v>
      </c>
      <c r="I400" s="0" t="n">
        <v>33.5</v>
      </c>
      <c r="J400" s="0" t="n">
        <v>-0.0236345693843577</v>
      </c>
      <c r="K400" s="0" t="n">
        <v>117</v>
      </c>
      <c r="L400" s="0" t="n">
        <v>0.197290100807202</v>
      </c>
      <c r="M400" s="0" t="n">
        <v>4.08</v>
      </c>
      <c r="N400" s="0" t="n">
        <v>1.12802363061728</v>
      </c>
      <c r="O400" s="0" t="n">
        <v>6.99</v>
      </c>
      <c r="P400" s="0" t="n">
        <v>0.718151724086721</v>
      </c>
      <c r="Q400" s="0" t="n">
        <v>2.59238036992745</v>
      </c>
      <c r="R400" s="0" t="n">
        <v>0.518476073985491</v>
      </c>
      <c r="S400" s="0" t="n">
        <v>1</v>
      </c>
      <c r="T400" s="0" t="n">
        <v>25</v>
      </c>
      <c r="U400" s="0" t="n">
        <v>24</v>
      </c>
      <c r="V400" s="12"/>
      <c r="W400" s="0" t="n">
        <v>14</v>
      </c>
      <c r="X400" s="0" t="n">
        <v>0</v>
      </c>
      <c r="Y400" s="0" t="n">
        <v>365</v>
      </c>
      <c r="Z400" s="0" t="n">
        <v>166</v>
      </c>
      <c r="AA400" s="0" t="n">
        <f aca="false">IFERROR(X400+Y400+Z400,"")</f>
        <v>531</v>
      </c>
      <c r="AB400" s="0" t="n">
        <f aca="false">IFERROR(AA400/W400,"")</f>
        <v>37.9285714285714</v>
      </c>
      <c r="AC400" s="12"/>
      <c r="AD400" s="0" t="n">
        <v>14</v>
      </c>
      <c r="AE400" s="0" t="n">
        <v>0</v>
      </c>
      <c r="AF400" s="0" t="n">
        <v>534</v>
      </c>
      <c r="AG400" s="0" t="n">
        <v>148</v>
      </c>
      <c r="AH400" s="0" t="n">
        <f aca="false">IFERROR(AE400+AF400+AG400,"")</f>
        <v>682</v>
      </c>
      <c r="AI400" s="0" t="n">
        <f aca="false">IFERROR(AH400/AD400,"")</f>
        <v>48.7142857142857</v>
      </c>
      <c r="AJ400" s="12"/>
      <c r="AK400" s="0" t="n">
        <v>14</v>
      </c>
      <c r="AL400" s="0" t="n">
        <v>0</v>
      </c>
      <c r="AM400" s="0" t="n">
        <v>640</v>
      </c>
      <c r="AN400" s="0" t="n">
        <v>117</v>
      </c>
      <c r="AO400" s="0" t="n">
        <f aca="false">IFERROR(AL400+AM400+AN400,"")</f>
        <v>757</v>
      </c>
      <c r="AP400" s="0" t="n">
        <f aca="false">IFERROR(AO400/AK400,"")</f>
        <v>54.0714285714286</v>
      </c>
    </row>
    <row r="401" customFormat="false" ht="15" hidden="false" customHeight="false" outlineLevel="0" collapsed="false">
      <c r="A401" s="0" t="s">
        <v>841</v>
      </c>
      <c r="B401" s="0" t="s">
        <v>24</v>
      </c>
      <c r="C401" s="0" t="n">
        <v>74</v>
      </c>
      <c r="D401" s="0" t="n">
        <v>251</v>
      </c>
      <c r="E401" s="0" t="n">
        <v>4.78</v>
      </c>
      <c r="F401" s="0" t="n">
        <v>0.104554094217749</v>
      </c>
      <c r="Q401" s="0" t="n">
        <v>0.104554094217749</v>
      </c>
      <c r="R401" s="0" t="n">
        <v>0.104554094217749</v>
      </c>
      <c r="V401" s="12"/>
      <c r="AA401" s="0" t="n">
        <f aca="false">IFERROR(X401+Y401+Z401,"")</f>
        <v>0</v>
      </c>
      <c r="AB401" s="0" t="str">
        <f aca="false">IFERROR(AA401/W401,"")</f>
        <v/>
      </c>
      <c r="AC401" s="12"/>
      <c r="AH401" s="0" t="n">
        <f aca="false">IFERROR(AE401+AF401+AG401,"")</f>
        <v>0</v>
      </c>
      <c r="AI401" s="0" t="str">
        <f aca="false">IFERROR(AH401/AD401,"")</f>
        <v/>
      </c>
      <c r="AJ401" s="12"/>
      <c r="AO401" s="0" t="n">
        <f aca="false">IFERROR(AL401+AM401+AN401,"")</f>
        <v>0</v>
      </c>
      <c r="AP401" s="0" t="str">
        <f aca="false">IFERROR(AO401/AK401,"")</f>
        <v/>
      </c>
    </row>
    <row r="402" customFormat="false" ht="15" hidden="false" customHeight="false" outlineLevel="0" collapsed="false">
      <c r="A402" s="0" t="s">
        <v>855</v>
      </c>
      <c r="B402" s="0" t="s">
        <v>24</v>
      </c>
      <c r="C402" s="0" t="n">
        <v>70</v>
      </c>
      <c r="D402" s="0" t="n">
        <v>218</v>
      </c>
      <c r="E402" s="0" t="n">
        <v>4.82</v>
      </c>
      <c r="F402" s="0" t="n">
        <v>-0.0291588742344979</v>
      </c>
      <c r="Q402" s="0" t="n">
        <v>-0.0291588742344979</v>
      </c>
      <c r="R402" s="0" t="n">
        <v>-0.0291588742344979</v>
      </c>
      <c r="V402" s="12"/>
      <c r="AA402" s="0" t="n">
        <f aca="false">IFERROR(X402+Y402+Z402,"")</f>
        <v>0</v>
      </c>
      <c r="AB402" s="0" t="str">
        <f aca="false">IFERROR(AA402/W402,"")</f>
        <v/>
      </c>
      <c r="AC402" s="12"/>
      <c r="AH402" s="0" t="n">
        <f aca="false">IFERROR(AE402+AF402+AG402,"")</f>
        <v>0</v>
      </c>
      <c r="AI402" s="0" t="str">
        <f aca="false">IFERROR(AH402/AD402,"")</f>
        <v/>
      </c>
      <c r="AJ402" s="12"/>
      <c r="AO402" s="0" t="n">
        <f aca="false">IFERROR(AL402+AM402+AN402,"")</f>
        <v>0</v>
      </c>
      <c r="AP402" s="0" t="str">
        <f aca="false">IFERROR(AO402/AK402,"")</f>
        <v/>
      </c>
    </row>
    <row r="403" customFormat="false" ht="15" hidden="false" customHeight="false" outlineLevel="0" collapsed="false">
      <c r="A403" s="0" t="s">
        <v>884</v>
      </c>
      <c r="B403" s="0" t="s">
        <v>24</v>
      </c>
      <c r="C403" s="0" t="n">
        <v>74</v>
      </c>
      <c r="D403" s="0" t="n">
        <v>241</v>
      </c>
      <c r="E403" s="0" t="n">
        <v>4.77</v>
      </c>
      <c r="F403" s="0" t="n">
        <v>0.137982336330812</v>
      </c>
      <c r="Q403" s="0" t="n">
        <v>0.137982336330812</v>
      </c>
      <c r="R403" s="0" t="n">
        <v>0.137982336330812</v>
      </c>
      <c r="V403" s="12"/>
      <c r="W403" s="0" t="n">
        <v>16</v>
      </c>
      <c r="X403" s="0" t="n">
        <v>0</v>
      </c>
      <c r="Y403" s="0" t="n">
        <v>206</v>
      </c>
      <c r="Z403" s="0" t="n">
        <v>262</v>
      </c>
      <c r="AA403" s="0" t="n">
        <f aca="false">IFERROR(X403+Y403+Z403,"")</f>
        <v>468</v>
      </c>
      <c r="AB403" s="0" t="n">
        <f aca="false">IFERROR(AA403/W403,"")</f>
        <v>29.25</v>
      </c>
      <c r="AC403" s="12"/>
      <c r="AD403" s="0" t="n">
        <v>14</v>
      </c>
      <c r="AE403" s="0" t="n">
        <v>0</v>
      </c>
      <c r="AF403" s="0" t="n">
        <v>63</v>
      </c>
      <c r="AG403" s="0" t="n">
        <v>260</v>
      </c>
      <c r="AH403" s="0" t="n">
        <f aca="false">IFERROR(AE403+AF403+AG403,"")</f>
        <v>323</v>
      </c>
      <c r="AI403" s="0" t="n">
        <f aca="false">IFERROR(AH403/AD403,"")</f>
        <v>23.0714285714286</v>
      </c>
      <c r="AJ403" s="12"/>
      <c r="AO403" s="0" t="n">
        <f aca="false">IFERROR(AL403+AM403+AN403,"")</f>
        <v>0</v>
      </c>
      <c r="AP403" s="0" t="str">
        <f aca="false">IFERROR(AO403/AK403,"")</f>
        <v/>
      </c>
    </row>
    <row r="404" customFormat="false" ht="15" hidden="false" customHeight="false" outlineLevel="0" collapsed="false">
      <c r="A404" s="0" t="s">
        <v>894</v>
      </c>
      <c r="B404" s="0" t="s">
        <v>24</v>
      </c>
      <c r="C404" s="0" t="n">
        <v>73</v>
      </c>
      <c r="D404" s="0" t="n">
        <v>230</v>
      </c>
      <c r="E404" s="0" t="n">
        <v>4.67</v>
      </c>
      <c r="F404" s="0" t="n">
        <v>0.472264757461427</v>
      </c>
      <c r="Q404" s="0" t="n">
        <v>0.472264757461427</v>
      </c>
      <c r="R404" s="0" t="n">
        <v>0.472264757461427</v>
      </c>
      <c r="S404" s="0" t="n">
        <v>6</v>
      </c>
      <c r="T404" s="0" t="n">
        <v>188</v>
      </c>
      <c r="U404" s="0" t="n">
        <v>182</v>
      </c>
      <c r="V404" s="12"/>
      <c r="W404" s="0" t="n">
        <v>7</v>
      </c>
      <c r="X404" s="0" t="n">
        <v>0</v>
      </c>
      <c r="Y404" s="0" t="n">
        <v>8</v>
      </c>
      <c r="Z404" s="0" t="n">
        <v>86</v>
      </c>
      <c r="AA404" s="0" t="n">
        <f aca="false">IFERROR(X404+Y404+Z404,"")</f>
        <v>94</v>
      </c>
      <c r="AB404" s="0" t="n">
        <f aca="false">IFERROR(AA404/W404,"")</f>
        <v>13.4285714285714</v>
      </c>
      <c r="AC404" s="12"/>
      <c r="AH404" s="0" t="n">
        <f aca="false">IFERROR(AE404+AF404+AG404,"")</f>
        <v>0</v>
      </c>
      <c r="AI404" s="0" t="str">
        <f aca="false">IFERROR(AH404/AD404,"")</f>
        <v/>
      </c>
      <c r="AJ404" s="12"/>
      <c r="AO404" s="0" t="n">
        <f aca="false">IFERROR(AL404+AM404+AN404,"")</f>
        <v>0</v>
      </c>
      <c r="AP404" s="0" t="str">
        <f aca="false">IFERROR(AO404/AK404,"")</f>
        <v/>
      </c>
    </row>
    <row r="405" customFormat="false" ht="15" hidden="false" customHeight="false" outlineLevel="0" collapsed="false">
      <c r="A405" s="0" t="s">
        <v>895</v>
      </c>
      <c r="B405" s="0" t="s">
        <v>24</v>
      </c>
      <c r="C405" s="0" t="n">
        <v>76</v>
      </c>
      <c r="D405" s="0" t="n">
        <v>247</v>
      </c>
      <c r="E405" s="0" t="n">
        <v>4.99</v>
      </c>
      <c r="F405" s="0" t="n">
        <v>-0.597438990156545</v>
      </c>
      <c r="G405" s="0" t="n">
        <v>17</v>
      </c>
      <c r="H405" s="0" t="n">
        <v>-0.622935314662191</v>
      </c>
      <c r="I405" s="0" t="n">
        <v>32.5</v>
      </c>
      <c r="J405" s="0" t="n">
        <v>-0.260907109086145</v>
      </c>
      <c r="K405" s="0" t="n">
        <v>110</v>
      </c>
      <c r="L405" s="0" t="n">
        <v>-0.539452221244796</v>
      </c>
      <c r="M405" s="0" t="n">
        <v>4.31</v>
      </c>
      <c r="N405" s="0" t="n">
        <v>0.223748591503144</v>
      </c>
      <c r="O405" s="0" t="n">
        <v>7.2</v>
      </c>
      <c r="P405" s="0" t="n">
        <v>0.186874614910308</v>
      </c>
      <c r="Q405" s="0" t="n">
        <v>-1.61011042873623</v>
      </c>
      <c r="R405" s="0" t="n">
        <v>-0.268351738122704</v>
      </c>
      <c r="V405" s="12"/>
      <c r="W405" s="0" t="n">
        <v>4</v>
      </c>
      <c r="X405" s="0" t="n">
        <v>22</v>
      </c>
      <c r="Y405" s="0" t="n">
        <v>0</v>
      </c>
      <c r="Z405" s="0" t="n">
        <v>45</v>
      </c>
      <c r="AA405" s="0" t="n">
        <f aca="false">IFERROR(X405+Y405+Z405,"")</f>
        <v>67</v>
      </c>
      <c r="AB405" s="0" t="n">
        <f aca="false">IFERROR(AA405/W405,"")</f>
        <v>16.75</v>
      </c>
      <c r="AC405" s="12"/>
      <c r="AD405" s="0" t="n">
        <v>2</v>
      </c>
      <c r="AE405" s="0" t="n">
        <v>27</v>
      </c>
      <c r="AF405" s="0" t="n">
        <v>0</v>
      </c>
      <c r="AG405" s="0" t="n">
        <v>17</v>
      </c>
      <c r="AH405" s="0" t="n">
        <f aca="false">IFERROR(AE405+AF405+AG405,"")</f>
        <v>44</v>
      </c>
      <c r="AI405" s="0" t="n">
        <f aca="false">IFERROR(AH405/AD405,"")</f>
        <v>22</v>
      </c>
      <c r="AJ405" s="12"/>
      <c r="AO405" s="0" t="n">
        <f aca="false">IFERROR(AL405+AM405+AN405,"")</f>
        <v>0</v>
      </c>
      <c r="AP405" s="0" t="str">
        <f aca="false">IFERROR(AO405/AK405,"")</f>
        <v/>
      </c>
    </row>
    <row r="406" customFormat="false" ht="15" hidden="false" customHeight="false" outlineLevel="0" collapsed="false">
      <c r="A406" s="0" t="s">
        <v>901</v>
      </c>
      <c r="B406" s="0" t="s">
        <v>24</v>
      </c>
      <c r="C406" s="0" t="n">
        <v>74</v>
      </c>
      <c r="D406" s="0" t="n">
        <v>225</v>
      </c>
      <c r="E406" s="0" t="n">
        <v>4.68</v>
      </c>
      <c r="F406" s="0" t="n">
        <v>0.438836515348366</v>
      </c>
      <c r="Q406" s="0" t="n">
        <v>0.438836515348366</v>
      </c>
      <c r="R406" s="0" t="n">
        <v>0.438836515348366</v>
      </c>
      <c r="V406" s="12"/>
      <c r="AA406" s="0" t="n">
        <f aca="false">IFERROR(X406+Y406+Z406,"")</f>
        <v>0</v>
      </c>
      <c r="AB406" s="0" t="str">
        <f aca="false">IFERROR(AA406/W406,"")</f>
        <v/>
      </c>
      <c r="AC406" s="12"/>
      <c r="AH406" s="0" t="n">
        <f aca="false">IFERROR(AE406+AF406+AG406,"")</f>
        <v>0</v>
      </c>
      <c r="AI406" s="0" t="str">
        <f aca="false">IFERROR(AH406/AD406,"")</f>
        <v/>
      </c>
      <c r="AJ406" s="12"/>
      <c r="AO406" s="0" t="n">
        <f aca="false">IFERROR(AL406+AM406+AN406,"")</f>
        <v>0</v>
      </c>
      <c r="AP406" s="0" t="str">
        <f aca="false">IFERROR(AO406/AK406,"")</f>
        <v/>
      </c>
    </row>
    <row r="407" customFormat="false" ht="15" hidden="false" customHeight="false" outlineLevel="0" collapsed="false">
      <c r="A407" s="0" t="s">
        <v>937</v>
      </c>
      <c r="B407" s="0" t="s">
        <v>24</v>
      </c>
      <c r="C407" s="0" t="n">
        <v>75</v>
      </c>
      <c r="D407" s="0" t="n">
        <v>246</v>
      </c>
      <c r="E407" s="0" t="n">
        <v>4.53</v>
      </c>
      <c r="F407" s="0" t="n">
        <v>0.940260147044288</v>
      </c>
      <c r="G407" s="0" t="n">
        <v>35</v>
      </c>
      <c r="H407" s="0" t="n">
        <v>2.32158425007164</v>
      </c>
      <c r="I407" s="0" t="n">
        <v>41</v>
      </c>
      <c r="J407" s="0" t="n">
        <v>1.75590947837905</v>
      </c>
      <c r="K407" s="0" t="n">
        <v>130</v>
      </c>
      <c r="L407" s="0" t="n">
        <v>1.56552584176091</v>
      </c>
      <c r="M407" s="0" t="n">
        <v>4.15</v>
      </c>
      <c r="N407" s="0" t="n">
        <v>0.85280948827819</v>
      </c>
      <c r="O407" s="0" t="n">
        <v>6.91</v>
      </c>
      <c r="P407" s="0" t="n">
        <v>0.920543003772974</v>
      </c>
      <c r="Q407" s="0" t="n">
        <v>8.35663220930705</v>
      </c>
      <c r="R407" s="0" t="n">
        <v>1.39277203488451</v>
      </c>
      <c r="S407" s="0" t="n">
        <v>1</v>
      </c>
      <c r="T407" s="0" t="n">
        <v>8</v>
      </c>
      <c r="U407" s="0" t="n">
        <v>8</v>
      </c>
      <c r="V407" s="12"/>
      <c r="W407" s="0" t="n">
        <v>16</v>
      </c>
      <c r="X407" s="0" t="n">
        <v>0</v>
      </c>
      <c r="Y407" s="0" t="n">
        <v>537</v>
      </c>
      <c r="Z407" s="0" t="n">
        <v>19</v>
      </c>
      <c r="AA407" s="0" t="n">
        <f aca="false">IFERROR(X407+Y407+Z407,"")</f>
        <v>556</v>
      </c>
      <c r="AB407" s="0" t="n">
        <f aca="false">IFERROR(AA407/W407,"")</f>
        <v>34.75</v>
      </c>
      <c r="AC407" s="12"/>
      <c r="AD407" s="0" t="n">
        <v>16</v>
      </c>
      <c r="AE407" s="0" t="n">
        <v>0</v>
      </c>
      <c r="AF407" s="0" t="n">
        <v>671</v>
      </c>
      <c r="AG407" s="0" t="n">
        <v>6</v>
      </c>
      <c r="AH407" s="0" t="n">
        <f aca="false">IFERROR(AE407+AF407+AG407,"")</f>
        <v>677</v>
      </c>
      <c r="AI407" s="0" t="n">
        <f aca="false">IFERROR(AH407/AD407,"")</f>
        <v>42.3125</v>
      </c>
      <c r="AJ407" s="12"/>
      <c r="AK407" s="0" t="n">
        <v>14</v>
      </c>
      <c r="AL407" s="0" t="n">
        <v>0</v>
      </c>
      <c r="AM407" s="0" t="n">
        <v>483</v>
      </c>
      <c r="AN407" s="0" t="n">
        <v>10</v>
      </c>
      <c r="AO407" s="0" t="n">
        <f aca="false">IFERROR(AL407+AM407+AN407,"")</f>
        <v>493</v>
      </c>
      <c r="AP407" s="0" t="n">
        <f aca="false">IFERROR(AO407/AK407,"")</f>
        <v>35.2142857142857</v>
      </c>
    </row>
    <row r="408" customFormat="false" ht="15" hidden="false" customHeight="false" outlineLevel="0" collapsed="false">
      <c r="A408" s="0" t="s">
        <v>948</v>
      </c>
      <c r="B408" s="0" t="s">
        <v>24</v>
      </c>
      <c r="C408" s="0" t="n">
        <v>75.5</v>
      </c>
      <c r="D408" s="0" t="n">
        <v>260</v>
      </c>
      <c r="E408" s="0" t="n">
        <v>4.74</v>
      </c>
      <c r="F408" s="0" t="n">
        <v>0.238267062669995</v>
      </c>
      <c r="G408" s="0" t="n">
        <v>19</v>
      </c>
      <c r="H408" s="0" t="n">
        <v>-0.295766474136211</v>
      </c>
      <c r="I408" s="0" t="n">
        <v>29.5</v>
      </c>
      <c r="J408" s="0" t="n">
        <v>-0.972724728191507</v>
      </c>
      <c r="K408" s="0" t="n">
        <v>100</v>
      </c>
      <c r="L408" s="0" t="n">
        <v>-1.59194125274765</v>
      </c>
      <c r="M408" s="0" t="n">
        <v>4.53</v>
      </c>
      <c r="N408" s="0" t="n">
        <v>-0.64121014156255</v>
      </c>
      <c r="O408" s="0" t="n">
        <v>7.56</v>
      </c>
      <c r="P408" s="0" t="n">
        <v>-0.723886143677826</v>
      </c>
      <c r="Q408" s="0" t="n">
        <v>-3.98726167764575</v>
      </c>
      <c r="R408" s="0" t="n">
        <v>-0.664543612940958</v>
      </c>
      <c r="S408" s="0" t="n">
        <v>7</v>
      </c>
      <c r="T408" s="0" t="n">
        <v>253</v>
      </c>
      <c r="U408" s="0" t="n">
        <v>238</v>
      </c>
      <c r="V408" s="12"/>
      <c r="AA408" s="0" t="n">
        <f aca="false">IFERROR(X408+Y408+Z408,"")</f>
        <v>0</v>
      </c>
      <c r="AB408" s="0" t="str">
        <f aca="false">IFERROR(AA408/W408,"")</f>
        <v/>
      </c>
      <c r="AC408" s="12"/>
      <c r="AH408" s="0" t="n">
        <f aca="false">IFERROR(AE408+AF408+AG408,"")</f>
        <v>0</v>
      </c>
      <c r="AI408" s="0" t="str">
        <f aca="false">IFERROR(AH408/AD408,"")</f>
        <v/>
      </c>
      <c r="AJ408" s="12"/>
      <c r="AO408" s="0" t="n">
        <f aca="false">IFERROR(AL408+AM408+AN408,"")</f>
        <v>0</v>
      </c>
      <c r="AP408" s="0" t="str">
        <f aca="false">IFERROR(AO408/AK408,"")</f>
        <v/>
      </c>
    </row>
    <row r="409" customFormat="false" ht="15" hidden="false" customHeight="false" outlineLevel="0" collapsed="false">
      <c r="A409" s="0" t="s">
        <v>949</v>
      </c>
      <c r="B409" s="0" t="s">
        <v>24</v>
      </c>
      <c r="C409" s="0" t="n">
        <v>74.13</v>
      </c>
      <c r="D409" s="0" t="n">
        <v>248</v>
      </c>
      <c r="E409" s="0" t="n">
        <v>4.74</v>
      </c>
      <c r="F409" s="0" t="n">
        <v>0.238267062669995</v>
      </c>
      <c r="G409" s="0" t="n">
        <v>25</v>
      </c>
      <c r="H409" s="0" t="n">
        <v>0.685740047441732</v>
      </c>
      <c r="Q409" s="0" t="n">
        <v>0.924007110111727</v>
      </c>
      <c r="R409" s="0" t="n">
        <v>0.462003555055864</v>
      </c>
      <c r="V409" s="12"/>
      <c r="AA409" s="0" t="n">
        <f aca="false">IFERROR(X409+Y409+Z409,"")</f>
        <v>0</v>
      </c>
      <c r="AB409" s="0" t="str">
        <f aca="false">IFERROR(AA409/W409,"")</f>
        <v/>
      </c>
      <c r="AC409" s="12"/>
      <c r="AH409" s="0" t="n">
        <f aca="false">IFERROR(AE409+AF409+AG409,"")</f>
        <v>0</v>
      </c>
      <c r="AI409" s="0" t="str">
        <f aca="false">IFERROR(AH409/AD409,"")</f>
        <v/>
      </c>
      <c r="AJ409" s="12"/>
      <c r="AO409" s="0" t="n">
        <f aca="false">IFERROR(AL409+AM409+AN409,"")</f>
        <v>0</v>
      </c>
      <c r="AP409" s="0" t="str">
        <f aca="false">IFERROR(AO409/AK409,"")</f>
        <v/>
      </c>
    </row>
    <row r="410" customFormat="false" ht="15" hidden="false" customHeight="false" outlineLevel="0" collapsed="false">
      <c r="A410" s="0" t="s">
        <v>957</v>
      </c>
      <c r="B410" s="0" t="s">
        <v>24</v>
      </c>
      <c r="C410" s="0" t="n">
        <v>74.5</v>
      </c>
      <c r="D410" s="0" t="n">
        <v>250</v>
      </c>
      <c r="E410" s="0" t="n">
        <v>4.68</v>
      </c>
      <c r="F410" s="0" t="n">
        <v>0.438836515348366</v>
      </c>
      <c r="I410" s="0" t="n">
        <v>33.5</v>
      </c>
      <c r="J410" s="0" t="n">
        <v>-0.0236345693843577</v>
      </c>
      <c r="K410" s="0" t="n">
        <v>125</v>
      </c>
      <c r="L410" s="0" t="n">
        <v>1.03928132600949</v>
      </c>
      <c r="M410" s="0" t="n">
        <v>4.65</v>
      </c>
      <c r="N410" s="0" t="n">
        <v>-1.11300581414384</v>
      </c>
      <c r="Q410" s="0" t="n">
        <v>0.341477457829656</v>
      </c>
      <c r="R410" s="0" t="n">
        <v>0.085369364457414</v>
      </c>
      <c r="V410" s="12"/>
      <c r="AA410" s="0" t="n">
        <f aca="false">IFERROR(X410+Y410+Z410,"")</f>
        <v>0</v>
      </c>
      <c r="AB410" s="0" t="str">
        <f aca="false">IFERROR(AA410/W410,"")</f>
        <v/>
      </c>
      <c r="AC410" s="12"/>
      <c r="AH410" s="0" t="n">
        <f aca="false">IFERROR(AE410+AF410+AG410,"")</f>
        <v>0</v>
      </c>
      <c r="AI410" s="0" t="str">
        <f aca="false">IFERROR(AH410/AD410,"")</f>
        <v/>
      </c>
      <c r="AJ410" s="12"/>
      <c r="AO410" s="0" t="n">
        <f aca="false">IFERROR(AL410+AM410+AN410,"")</f>
        <v>0</v>
      </c>
      <c r="AP410" s="0" t="str">
        <f aca="false">IFERROR(AO410/AK410,"")</f>
        <v/>
      </c>
    </row>
    <row r="411" customFormat="false" ht="15" hidden="false" customHeight="false" outlineLevel="0" collapsed="false">
      <c r="A411" s="0" t="s">
        <v>959</v>
      </c>
      <c r="B411" s="0" t="s">
        <v>24</v>
      </c>
      <c r="C411" s="0" t="n">
        <v>71</v>
      </c>
      <c r="D411" s="0" t="n">
        <v>224</v>
      </c>
      <c r="E411" s="0" t="n">
        <v>4.68</v>
      </c>
      <c r="F411" s="0" t="n">
        <v>0.438836515348366</v>
      </c>
      <c r="Q411" s="0" t="n">
        <v>0.438836515348366</v>
      </c>
      <c r="R411" s="0" t="n">
        <v>0.438836515348366</v>
      </c>
      <c r="V411" s="12"/>
      <c r="AA411" s="0" t="n">
        <f aca="false">IFERROR(X411+Y411+Z411,"")</f>
        <v>0</v>
      </c>
      <c r="AB411" s="0" t="str">
        <f aca="false">IFERROR(AA411/W411,"")</f>
        <v/>
      </c>
      <c r="AC411" s="12"/>
      <c r="AD411" s="0" t="n">
        <v>16</v>
      </c>
      <c r="AE411" s="0" t="n">
        <v>0</v>
      </c>
      <c r="AF411" s="0" t="n">
        <v>56</v>
      </c>
      <c r="AG411" s="0" t="n">
        <v>258</v>
      </c>
      <c r="AH411" s="0" t="n">
        <f aca="false">IFERROR(AE411+AF411+AG411,"")</f>
        <v>314</v>
      </c>
      <c r="AI411" s="0" t="n">
        <f aca="false">IFERROR(AH411/AD411,"")</f>
        <v>19.625</v>
      </c>
      <c r="AJ411" s="12"/>
      <c r="AK411" s="0" t="n">
        <v>16</v>
      </c>
      <c r="AL411" s="0" t="n">
        <v>0</v>
      </c>
      <c r="AM411" s="0" t="n">
        <v>135</v>
      </c>
      <c r="AN411" s="0" t="n">
        <v>274</v>
      </c>
      <c r="AO411" s="0" t="n">
        <f aca="false">IFERROR(AL411+AM411+AN411,"")</f>
        <v>409</v>
      </c>
      <c r="AP411" s="0" t="n">
        <f aca="false">IFERROR(AO411/AK411,"")</f>
        <v>25.5625</v>
      </c>
    </row>
    <row r="412" customFormat="false" ht="15" hidden="false" customHeight="false" outlineLevel="0" collapsed="false">
      <c r="A412" s="0" t="s">
        <v>67</v>
      </c>
      <c r="B412" s="0" t="s">
        <v>68</v>
      </c>
      <c r="C412" s="0" t="n">
        <v>77.88</v>
      </c>
      <c r="D412" s="0" t="n">
        <v>313</v>
      </c>
      <c r="E412" s="0" t="n">
        <v>5.31</v>
      </c>
      <c r="F412" s="0" t="n">
        <v>-1.66714273777451</v>
      </c>
      <c r="G412" s="0" t="n">
        <v>17</v>
      </c>
      <c r="H412" s="0" t="n">
        <v>-0.622935314662191</v>
      </c>
      <c r="I412" s="0" t="n">
        <v>32</v>
      </c>
      <c r="J412" s="0" t="n">
        <v>-0.379543378937039</v>
      </c>
      <c r="K412" s="0" t="n">
        <v>101</v>
      </c>
      <c r="L412" s="0" t="n">
        <v>-1.48669234959736</v>
      </c>
      <c r="M412" s="0" t="n">
        <v>4.77</v>
      </c>
      <c r="N412" s="0" t="n">
        <v>-1.58480148672512</v>
      </c>
      <c r="O412" s="0" t="n">
        <v>7.84</v>
      </c>
      <c r="P412" s="0" t="n">
        <v>-1.43225562257971</v>
      </c>
      <c r="Q412" s="0" t="n">
        <v>-7.17337089027594</v>
      </c>
      <c r="R412" s="0" t="n">
        <v>-1.19556181504599</v>
      </c>
      <c r="S412" s="0" t="n">
        <v>4</v>
      </c>
      <c r="T412" s="0" t="n">
        <v>119</v>
      </c>
      <c r="U412" s="0" t="n">
        <v>117</v>
      </c>
      <c r="V412" s="12"/>
      <c r="W412" s="0" t="n">
        <v>5</v>
      </c>
      <c r="X412" s="0" t="n">
        <v>90</v>
      </c>
      <c r="Y412" s="0" t="n">
        <v>0</v>
      </c>
      <c r="Z412" s="0" t="n">
        <v>20</v>
      </c>
      <c r="AA412" s="0" t="n">
        <f aca="false">IFERROR(X412+Y412+Z412,"")</f>
        <v>110</v>
      </c>
      <c r="AB412" s="0" t="n">
        <f aca="false">IFERROR(AA412/W412,"")</f>
        <v>22</v>
      </c>
      <c r="AC412" s="12"/>
      <c r="AD412" s="0" t="n">
        <v>16</v>
      </c>
      <c r="AE412" s="0" t="n">
        <v>297</v>
      </c>
      <c r="AF412" s="0" t="n">
        <v>0</v>
      </c>
      <c r="AG412" s="0" t="n">
        <v>48</v>
      </c>
      <c r="AH412" s="0" t="n">
        <f aca="false">IFERROR(AE412+AF412+AG412,"")</f>
        <v>345</v>
      </c>
      <c r="AI412" s="0" t="n">
        <f aca="false">IFERROR(AH412/AD412,"")</f>
        <v>21.5625</v>
      </c>
      <c r="AJ412" s="12"/>
      <c r="AK412" s="0" t="n">
        <v>6</v>
      </c>
      <c r="AL412" s="0" t="n">
        <v>21</v>
      </c>
      <c r="AM412" s="0" t="n">
        <v>0</v>
      </c>
      <c r="AN412" s="0" t="n">
        <v>34</v>
      </c>
      <c r="AO412" s="0" t="n">
        <f aca="false">IFERROR(AL412+AM412+AN412,"")</f>
        <v>55</v>
      </c>
      <c r="AP412" s="0" t="n">
        <f aca="false">IFERROR(AO412/AK412,"")</f>
        <v>9.16666666666667</v>
      </c>
    </row>
    <row r="413" customFormat="false" ht="15" hidden="false" customHeight="false" outlineLevel="0" collapsed="false">
      <c r="A413" s="0" t="s">
        <v>78</v>
      </c>
      <c r="B413" s="0" t="s">
        <v>68</v>
      </c>
      <c r="C413" s="0" t="n">
        <v>78.88</v>
      </c>
      <c r="D413" s="0" t="n">
        <v>313</v>
      </c>
      <c r="E413" s="0" t="n">
        <v>5.18</v>
      </c>
      <c r="F413" s="0" t="n">
        <v>-1.23257559030471</v>
      </c>
      <c r="I413" s="0" t="n">
        <v>31</v>
      </c>
      <c r="J413" s="0" t="n">
        <v>-0.616815918638826</v>
      </c>
      <c r="K413" s="0" t="n">
        <v>105</v>
      </c>
      <c r="L413" s="0" t="n">
        <v>-1.06569673699622</v>
      </c>
      <c r="M413" s="0" t="n">
        <v>4.62</v>
      </c>
      <c r="N413" s="0" t="n">
        <v>-0.995056895998515</v>
      </c>
      <c r="O413" s="0" t="n">
        <v>8.01</v>
      </c>
      <c r="P413" s="0" t="n">
        <v>-1.862337091913</v>
      </c>
      <c r="Q413" s="0" t="n">
        <v>-5.77248223385127</v>
      </c>
      <c r="R413" s="0" t="n">
        <v>-1.15449644677026</v>
      </c>
      <c r="S413" s="0" t="n">
        <v>1</v>
      </c>
      <c r="T413" s="0" t="n">
        <v>13</v>
      </c>
      <c r="U413" s="0" t="n">
        <v>13</v>
      </c>
      <c r="V413" s="12"/>
      <c r="W413" s="0" t="n">
        <v>12</v>
      </c>
      <c r="X413" s="0" t="n">
        <v>426</v>
      </c>
      <c r="Y413" s="0" t="n">
        <v>0</v>
      </c>
      <c r="Z413" s="0" t="n">
        <v>45</v>
      </c>
      <c r="AA413" s="0" t="n">
        <f aca="false">IFERROR(X413+Y413+Z413,"")</f>
        <v>471</v>
      </c>
      <c r="AB413" s="0" t="n">
        <f aca="false">IFERROR(AA413/W413,"")</f>
        <v>39.25</v>
      </c>
      <c r="AC413" s="12"/>
      <c r="AD413" s="0" t="n">
        <v>15</v>
      </c>
      <c r="AE413" s="0" t="n">
        <v>1042</v>
      </c>
      <c r="AF413" s="0" t="n">
        <v>0</v>
      </c>
      <c r="AG413" s="0" t="n">
        <v>78</v>
      </c>
      <c r="AH413" s="0" t="n">
        <f aca="false">IFERROR(AE413+AF413+AG413,"")</f>
        <v>1120</v>
      </c>
      <c r="AI413" s="0" t="n">
        <f aca="false">IFERROR(AH413/AD413,"")</f>
        <v>74.6666666666667</v>
      </c>
      <c r="AJ413" s="12"/>
      <c r="AK413" s="0" t="n">
        <v>15</v>
      </c>
      <c r="AL413" s="0" t="n">
        <v>919</v>
      </c>
      <c r="AM413" s="0" t="n">
        <v>0</v>
      </c>
      <c r="AN413" s="0" t="n">
        <v>65</v>
      </c>
      <c r="AO413" s="0" t="n">
        <f aca="false">IFERROR(AL413+AM413+AN413,"")</f>
        <v>984</v>
      </c>
      <c r="AP413" s="0" t="n">
        <f aca="false">IFERROR(AO413/AK413,"")</f>
        <v>65.6</v>
      </c>
    </row>
    <row r="414" customFormat="false" ht="15" hidden="false" customHeight="false" outlineLevel="0" collapsed="false">
      <c r="A414" s="0" t="s">
        <v>101</v>
      </c>
      <c r="B414" s="0" t="s">
        <v>68</v>
      </c>
      <c r="C414" s="0" t="n">
        <v>77</v>
      </c>
      <c r="D414" s="0" t="n">
        <v>310</v>
      </c>
      <c r="V414" s="12"/>
      <c r="AA414" s="0" t="n">
        <f aca="false">IFERROR(X414+Y414+Z414,"")</f>
        <v>0</v>
      </c>
      <c r="AB414" s="0" t="str">
        <f aca="false">IFERROR(AA414/W414,"")</f>
        <v/>
      </c>
      <c r="AC414" s="12"/>
      <c r="AH414" s="0" t="n">
        <f aca="false">IFERROR(AE414+AF414+AG414,"")</f>
        <v>0</v>
      </c>
      <c r="AI414" s="0" t="str">
        <f aca="false">IFERROR(AH414/AD414,"")</f>
        <v/>
      </c>
      <c r="AJ414" s="12"/>
      <c r="AO414" s="0" t="n">
        <f aca="false">IFERROR(AL414+AM414+AN414,"")</f>
        <v>0</v>
      </c>
      <c r="AP414" s="0" t="str">
        <f aca="false">IFERROR(AO414/AK414,"")</f>
        <v/>
      </c>
    </row>
    <row r="415" customFormat="false" ht="15" hidden="false" customHeight="false" outlineLevel="0" collapsed="false">
      <c r="A415" s="0" t="s">
        <v>120</v>
      </c>
      <c r="B415" s="0" t="s">
        <v>68</v>
      </c>
      <c r="C415" s="0" t="n">
        <v>76.38</v>
      </c>
      <c r="D415" s="0" t="n">
        <v>315</v>
      </c>
      <c r="E415" s="0" t="n">
        <v>5.39</v>
      </c>
      <c r="F415" s="0" t="n">
        <v>-1.93456867467901</v>
      </c>
      <c r="G415" s="0" t="n">
        <v>17</v>
      </c>
      <c r="H415" s="0" t="n">
        <v>-0.622935314662191</v>
      </c>
      <c r="I415" s="0" t="n">
        <v>29</v>
      </c>
      <c r="J415" s="0" t="n">
        <v>-1.0913609980424</v>
      </c>
      <c r="K415" s="0" t="n">
        <v>94</v>
      </c>
      <c r="L415" s="0" t="n">
        <v>-2.22343467164936</v>
      </c>
      <c r="M415" s="0" t="n">
        <v>4.7</v>
      </c>
      <c r="N415" s="0" t="n">
        <v>-1.30958734438604</v>
      </c>
      <c r="O415" s="0" t="n">
        <v>8.04</v>
      </c>
      <c r="P415" s="0" t="n">
        <v>-1.93823382179534</v>
      </c>
      <c r="Q415" s="0" t="n">
        <v>-9.12012082521434</v>
      </c>
      <c r="R415" s="0" t="n">
        <v>-1.52002013753572</v>
      </c>
      <c r="S415" s="0" t="n">
        <v>7</v>
      </c>
      <c r="T415" s="0" t="n">
        <v>228</v>
      </c>
      <c r="U415" s="0" t="n">
        <v>218</v>
      </c>
      <c r="V415" s="12"/>
      <c r="W415" s="0" t="n">
        <v>14</v>
      </c>
      <c r="X415" s="0" t="n">
        <v>27</v>
      </c>
      <c r="Y415" s="0" t="n">
        <v>0</v>
      </c>
      <c r="Z415" s="0" t="n">
        <v>42</v>
      </c>
      <c r="AA415" s="0" t="n">
        <f aca="false">IFERROR(X415+Y415+Z415,"")</f>
        <v>69</v>
      </c>
      <c r="AB415" s="0" t="n">
        <f aca="false">IFERROR(AA415/W415,"")</f>
        <v>4.92857142857143</v>
      </c>
      <c r="AC415" s="12"/>
      <c r="AH415" s="0" t="n">
        <f aca="false">IFERROR(AE415+AF415+AG415,"")</f>
        <v>0</v>
      </c>
      <c r="AI415" s="0" t="str">
        <f aca="false">IFERROR(AH415/AD415,"")</f>
        <v/>
      </c>
      <c r="AJ415" s="12"/>
      <c r="AO415" s="0" t="n">
        <f aca="false">IFERROR(AL415+AM415+AN415,"")</f>
        <v>0</v>
      </c>
      <c r="AP415" s="0" t="str">
        <f aca="false">IFERROR(AO415/AK415,"")</f>
        <v/>
      </c>
    </row>
    <row r="416" customFormat="false" ht="15" hidden="false" customHeight="false" outlineLevel="0" collapsed="false">
      <c r="A416" s="0" t="s">
        <v>136</v>
      </c>
      <c r="B416" s="0" t="s">
        <v>68</v>
      </c>
      <c r="C416" s="0" t="n">
        <v>78</v>
      </c>
      <c r="D416" s="0" t="n">
        <v>313</v>
      </c>
      <c r="E416" s="0" t="n">
        <v>5.12</v>
      </c>
      <c r="F416" s="0" t="n">
        <v>-1.03200613762634</v>
      </c>
      <c r="Q416" s="0" t="n">
        <v>-1.03200613762634</v>
      </c>
      <c r="R416" s="0" t="n">
        <v>-1.03200613762634</v>
      </c>
      <c r="V416" s="12"/>
      <c r="AA416" s="0" t="n">
        <f aca="false">IFERROR(X416+Y416+Z416,"")</f>
        <v>0</v>
      </c>
      <c r="AB416" s="0" t="str">
        <f aca="false">IFERROR(AA416/W416,"")</f>
        <v/>
      </c>
      <c r="AC416" s="12"/>
      <c r="AH416" s="0" t="n">
        <f aca="false">IFERROR(AE416+AF416+AG416,"")</f>
        <v>0</v>
      </c>
      <c r="AI416" s="0" t="str">
        <f aca="false">IFERROR(AH416/AD416,"")</f>
        <v/>
      </c>
      <c r="AJ416" s="12"/>
      <c r="AO416" s="0" t="n">
        <f aca="false">IFERROR(AL416+AM416+AN416,"")</f>
        <v>0</v>
      </c>
      <c r="AP416" s="0" t="str">
        <f aca="false">IFERROR(AO416/AK416,"")</f>
        <v/>
      </c>
    </row>
    <row r="417" customFormat="false" ht="15" hidden="false" customHeight="false" outlineLevel="0" collapsed="false">
      <c r="A417" s="0" t="s">
        <v>143</v>
      </c>
      <c r="B417" s="0" t="s">
        <v>68</v>
      </c>
      <c r="C417" s="0" t="n">
        <v>78</v>
      </c>
      <c r="D417" s="0" t="n">
        <v>329</v>
      </c>
      <c r="E417" s="0" t="n">
        <v>5.37</v>
      </c>
      <c r="F417" s="0" t="n">
        <v>-1.86771219045288</v>
      </c>
      <c r="Q417" s="0" t="n">
        <v>-1.86771219045288</v>
      </c>
      <c r="R417" s="0" t="n">
        <v>-1.86771219045288</v>
      </c>
      <c r="V417" s="12"/>
      <c r="AA417" s="0" t="n">
        <f aca="false">IFERROR(X417+Y417+Z417,"")</f>
        <v>0</v>
      </c>
      <c r="AB417" s="0" t="str">
        <f aca="false">IFERROR(AA417/W417,"")</f>
        <v/>
      </c>
      <c r="AC417" s="12"/>
      <c r="AH417" s="0" t="n">
        <f aca="false">IFERROR(AE417+AF417+AG417,"")</f>
        <v>0</v>
      </c>
      <c r="AI417" s="0" t="str">
        <f aca="false">IFERROR(AH417/AD417,"")</f>
        <v/>
      </c>
      <c r="AJ417" s="12"/>
      <c r="AO417" s="0" t="n">
        <f aca="false">IFERROR(AL417+AM417+AN417,"")</f>
        <v>0</v>
      </c>
      <c r="AP417" s="0" t="str">
        <f aca="false">IFERROR(AO417/AK417,"")</f>
        <v/>
      </c>
    </row>
    <row r="418" customFormat="false" ht="15" hidden="false" customHeight="false" outlineLevel="0" collapsed="false">
      <c r="A418" s="0" t="s">
        <v>162</v>
      </c>
      <c r="B418" s="0" t="s">
        <v>68</v>
      </c>
      <c r="C418" s="0" t="n">
        <v>76.63</v>
      </c>
      <c r="D418" s="0" t="n">
        <v>319</v>
      </c>
      <c r="E418" s="0" t="n">
        <v>5.05</v>
      </c>
      <c r="F418" s="0" t="n">
        <v>-0.798008442834913</v>
      </c>
      <c r="G418" s="0" t="n">
        <v>23</v>
      </c>
      <c r="H418" s="0" t="n">
        <v>0.358571206915751</v>
      </c>
      <c r="Q418" s="0" t="n">
        <v>-0.439437235919161</v>
      </c>
      <c r="R418" s="0" t="n">
        <v>-0.219718617959581</v>
      </c>
      <c r="S418" s="0" t="n">
        <v>1</v>
      </c>
      <c r="T418" s="0" t="n">
        <v>5</v>
      </c>
      <c r="U418" s="0" t="n">
        <v>5</v>
      </c>
      <c r="V418" s="12"/>
      <c r="W418" s="0" t="n">
        <v>16</v>
      </c>
      <c r="X418" s="0" t="n">
        <v>1068</v>
      </c>
      <c r="Y418" s="0" t="n">
        <v>0</v>
      </c>
      <c r="Z418" s="0" t="n">
        <v>71</v>
      </c>
      <c r="AA418" s="0" t="n">
        <f aca="false">IFERROR(X418+Y418+Z418,"")</f>
        <v>1139</v>
      </c>
      <c r="AB418" s="0" t="n">
        <f aca="false">IFERROR(AA418/W418,"")</f>
        <v>71.1875</v>
      </c>
      <c r="AC418" s="12"/>
      <c r="AD418" s="0" t="n">
        <v>16</v>
      </c>
      <c r="AE418" s="0" t="n">
        <v>1044</v>
      </c>
      <c r="AF418" s="0" t="n">
        <v>0</v>
      </c>
      <c r="AG418" s="0" t="n">
        <v>70</v>
      </c>
      <c r="AH418" s="0" t="n">
        <f aca="false">IFERROR(AE418+AF418+AG418,"")</f>
        <v>1114</v>
      </c>
      <c r="AI418" s="0" t="n">
        <f aca="false">IFERROR(AH418/AD418,"")</f>
        <v>69.625</v>
      </c>
      <c r="AJ418" s="12"/>
      <c r="AK418" s="0" t="n">
        <v>14</v>
      </c>
      <c r="AL418" s="0" t="n">
        <v>867</v>
      </c>
      <c r="AM418" s="0" t="n">
        <v>0</v>
      </c>
      <c r="AN418" s="0" t="n">
        <v>57</v>
      </c>
      <c r="AO418" s="0" t="n">
        <f aca="false">IFERROR(AL418+AM418+AN418,"")</f>
        <v>924</v>
      </c>
      <c r="AP418" s="0" t="n">
        <f aca="false">IFERROR(AO418/AK418,"")</f>
        <v>66</v>
      </c>
    </row>
    <row r="419" customFormat="false" ht="15" hidden="false" customHeight="false" outlineLevel="0" collapsed="false">
      <c r="A419" s="0" t="s">
        <v>177</v>
      </c>
      <c r="B419" s="0" t="s">
        <v>68</v>
      </c>
      <c r="C419" s="0" t="n">
        <v>77</v>
      </c>
      <c r="D419" s="0" t="n">
        <v>317</v>
      </c>
      <c r="E419" s="0" t="n">
        <v>5.29</v>
      </c>
      <c r="F419" s="0" t="n">
        <v>-1.60028625354839</v>
      </c>
      <c r="Q419" s="0" t="n">
        <v>-1.60028625354839</v>
      </c>
      <c r="R419" s="0" t="n">
        <v>-1.60028625354839</v>
      </c>
      <c r="V419" s="12"/>
      <c r="AA419" s="0" t="n">
        <f aca="false">IFERROR(X419+Y419+Z419,"")</f>
        <v>0</v>
      </c>
      <c r="AB419" s="0" t="str">
        <f aca="false">IFERROR(AA419/W419,"")</f>
        <v/>
      </c>
      <c r="AC419" s="12"/>
      <c r="AH419" s="0" t="n">
        <f aca="false">IFERROR(AE419+AF419+AG419,"")</f>
        <v>0</v>
      </c>
      <c r="AI419" s="0" t="str">
        <f aca="false">IFERROR(AH419/AD419,"")</f>
        <v/>
      </c>
      <c r="AJ419" s="12"/>
      <c r="AO419" s="0" t="n">
        <f aca="false">IFERROR(AL419+AM419+AN419,"")</f>
        <v>0</v>
      </c>
      <c r="AP419" s="0" t="str">
        <f aca="false">IFERROR(AO419/AK419,"")</f>
        <v/>
      </c>
    </row>
    <row r="420" customFormat="false" ht="15" hidden="false" customHeight="false" outlineLevel="0" collapsed="false">
      <c r="A420" s="0" t="s">
        <v>205</v>
      </c>
      <c r="B420" s="0" t="s">
        <v>68</v>
      </c>
      <c r="C420" s="0" t="n">
        <v>77.38</v>
      </c>
      <c r="D420" s="0" t="n">
        <v>277</v>
      </c>
      <c r="E420" s="0" t="n">
        <v>4.98</v>
      </c>
      <c r="F420" s="0" t="n">
        <v>-0.564010748043484</v>
      </c>
      <c r="I420" s="0" t="n">
        <v>32</v>
      </c>
      <c r="J420" s="0" t="n">
        <v>-0.379543378937039</v>
      </c>
      <c r="K420" s="0" t="n">
        <v>108</v>
      </c>
      <c r="L420" s="0" t="n">
        <v>-0.749950027545367</v>
      </c>
      <c r="M420" s="0" t="n">
        <v>4.48</v>
      </c>
      <c r="N420" s="0" t="n">
        <v>-0.444628611320348</v>
      </c>
      <c r="O420" s="0" t="n">
        <v>7.52</v>
      </c>
      <c r="P420" s="0" t="n">
        <v>-0.6226905038347</v>
      </c>
      <c r="Q420" s="0" t="n">
        <v>-2.76082326968094</v>
      </c>
      <c r="R420" s="0" t="n">
        <v>-0.552164653936188</v>
      </c>
      <c r="V420" s="12"/>
      <c r="AA420" s="0" t="n">
        <f aca="false">IFERROR(X420+Y420+Z420,"")</f>
        <v>0</v>
      </c>
      <c r="AB420" s="0" t="str">
        <f aca="false">IFERROR(AA420/W420,"")</f>
        <v/>
      </c>
      <c r="AC420" s="12"/>
      <c r="AH420" s="0" t="n">
        <f aca="false">IFERROR(AE420+AF420+AG420,"")</f>
        <v>0</v>
      </c>
      <c r="AI420" s="0" t="str">
        <f aca="false">IFERROR(AH420/AD420,"")</f>
        <v/>
      </c>
      <c r="AJ420" s="12"/>
      <c r="AO420" s="0" t="n">
        <f aca="false">IFERROR(AL420+AM420+AN420,"")</f>
        <v>0</v>
      </c>
      <c r="AP420" s="0" t="str">
        <f aca="false">IFERROR(AO420/AK420,"")</f>
        <v/>
      </c>
    </row>
    <row r="421" customFormat="false" ht="15" hidden="false" customHeight="false" outlineLevel="0" collapsed="false">
      <c r="A421" s="0" t="s">
        <v>207</v>
      </c>
      <c r="B421" s="0" t="s">
        <v>68</v>
      </c>
      <c r="C421" s="0" t="n">
        <v>78</v>
      </c>
      <c r="D421" s="0" t="n">
        <v>300</v>
      </c>
      <c r="E421" s="0" t="n">
        <v>5.28</v>
      </c>
      <c r="F421" s="0" t="n">
        <v>-1.56685801143533</v>
      </c>
      <c r="Q421" s="0" t="n">
        <v>-1.56685801143533</v>
      </c>
      <c r="R421" s="0" t="n">
        <v>-1.56685801143533</v>
      </c>
      <c r="V421" s="12"/>
      <c r="AA421" s="0" t="n">
        <f aca="false">IFERROR(X421+Y421+Z421,"")</f>
        <v>0</v>
      </c>
      <c r="AB421" s="0" t="str">
        <f aca="false">IFERROR(AA421/W421,"")</f>
        <v/>
      </c>
      <c r="AC421" s="12"/>
      <c r="AH421" s="0" t="n">
        <f aca="false">IFERROR(AE421+AF421+AG421,"")</f>
        <v>0</v>
      </c>
      <c r="AI421" s="0" t="str">
        <f aca="false">IFERROR(AH421/AD421,"")</f>
        <v/>
      </c>
      <c r="AJ421" s="12"/>
      <c r="AO421" s="0" t="n">
        <f aca="false">IFERROR(AL421+AM421+AN421,"")</f>
        <v>0</v>
      </c>
      <c r="AP421" s="0" t="str">
        <f aca="false">IFERROR(AO421/AK421,"")</f>
        <v/>
      </c>
    </row>
    <row r="422" customFormat="false" ht="15" hidden="false" customHeight="false" outlineLevel="0" collapsed="false">
      <c r="A422" s="0" t="s">
        <v>221</v>
      </c>
      <c r="B422" s="0" t="s">
        <v>68</v>
      </c>
      <c r="C422" s="0" t="n">
        <v>77.25</v>
      </c>
      <c r="D422" s="0" t="n">
        <v>306</v>
      </c>
      <c r="E422" s="0" t="n">
        <v>4.98</v>
      </c>
      <c r="F422" s="0" t="n">
        <v>-0.564010748043484</v>
      </c>
      <c r="G422" s="0" t="n">
        <v>23</v>
      </c>
      <c r="H422" s="0" t="n">
        <v>0.358571206915751</v>
      </c>
      <c r="Q422" s="0" t="n">
        <v>-0.205439541127732</v>
      </c>
      <c r="R422" s="0" t="n">
        <v>-0.102719770563866</v>
      </c>
      <c r="S422" s="0" t="n">
        <v>1</v>
      </c>
      <c r="T422" s="0" t="n">
        <v>21</v>
      </c>
      <c r="U422" s="0" t="n">
        <v>21</v>
      </c>
      <c r="V422" s="12"/>
      <c r="W422" s="0" t="n">
        <v>5</v>
      </c>
      <c r="X422" s="0" t="n">
        <v>65</v>
      </c>
      <c r="Y422" s="0" t="n">
        <v>0</v>
      </c>
      <c r="Z422" s="0" t="n">
        <v>0</v>
      </c>
      <c r="AA422" s="0" t="n">
        <f aca="false">IFERROR(X422+Y422+Z422,"")</f>
        <v>65</v>
      </c>
      <c r="AB422" s="0" t="n">
        <f aca="false">IFERROR(AA422/W422,"")</f>
        <v>13</v>
      </c>
      <c r="AC422" s="12"/>
      <c r="AD422" s="0" t="n">
        <v>14</v>
      </c>
      <c r="AE422" s="0" t="n">
        <v>677</v>
      </c>
      <c r="AF422" s="0" t="n">
        <v>0</v>
      </c>
      <c r="AG422" s="0" t="n">
        <v>21</v>
      </c>
      <c r="AH422" s="0" t="n">
        <f aca="false">IFERROR(AE422+AF422+AG422,"")</f>
        <v>698</v>
      </c>
      <c r="AI422" s="0" t="n">
        <f aca="false">IFERROR(AH422/AD422,"")</f>
        <v>49.8571428571429</v>
      </c>
      <c r="AJ422" s="12"/>
      <c r="AK422" s="0" t="n">
        <v>14</v>
      </c>
      <c r="AL422" s="0" t="n">
        <v>667</v>
      </c>
      <c r="AM422" s="0" t="n">
        <v>0</v>
      </c>
      <c r="AN422" s="0" t="n">
        <v>9</v>
      </c>
      <c r="AO422" s="0" t="n">
        <f aca="false">IFERROR(AL422+AM422+AN422,"")</f>
        <v>676</v>
      </c>
      <c r="AP422" s="0" t="n">
        <f aca="false">IFERROR(AO422/AK422,"")</f>
        <v>48.2857142857143</v>
      </c>
    </row>
    <row r="423" customFormat="false" ht="15" hidden="false" customHeight="false" outlineLevel="0" collapsed="false">
      <c r="A423" s="0" t="s">
        <v>231</v>
      </c>
      <c r="B423" s="0" t="s">
        <v>68</v>
      </c>
      <c r="C423" s="0" t="n">
        <v>80</v>
      </c>
      <c r="D423" s="0" t="n">
        <v>335</v>
      </c>
      <c r="E423" s="0" t="n">
        <v>5.26</v>
      </c>
      <c r="F423" s="0" t="n">
        <v>-1.50000152720921</v>
      </c>
      <c r="Q423" s="0" t="n">
        <v>-1.50000152720921</v>
      </c>
      <c r="R423" s="0" t="n">
        <v>-1.50000152720921</v>
      </c>
      <c r="V423" s="12"/>
      <c r="AA423" s="0" t="n">
        <f aca="false">IFERROR(X423+Y423+Z423,"")</f>
        <v>0</v>
      </c>
      <c r="AB423" s="0" t="str">
        <f aca="false">IFERROR(AA423/W423,"")</f>
        <v/>
      </c>
      <c r="AC423" s="12"/>
      <c r="AH423" s="0" t="n">
        <f aca="false">IFERROR(AE423+AF423+AG423,"")</f>
        <v>0</v>
      </c>
      <c r="AI423" s="0" t="str">
        <f aca="false">IFERROR(AH423/AD423,"")</f>
        <v/>
      </c>
      <c r="AJ423" s="12"/>
      <c r="AO423" s="0" t="n">
        <f aca="false">IFERROR(AL423+AM423+AN423,"")</f>
        <v>0</v>
      </c>
      <c r="AP423" s="0" t="str">
        <f aca="false">IFERROR(AO423/AK423,"")</f>
        <v/>
      </c>
    </row>
    <row r="424" customFormat="false" ht="15" hidden="false" customHeight="false" outlineLevel="0" collapsed="false">
      <c r="A424" s="0" t="s">
        <v>235</v>
      </c>
      <c r="B424" s="0" t="s">
        <v>68</v>
      </c>
      <c r="C424" s="0" t="n">
        <v>76.63</v>
      </c>
      <c r="D424" s="0" t="n">
        <v>314</v>
      </c>
      <c r="E424" s="0" t="n">
        <v>5.16</v>
      </c>
      <c r="F424" s="0" t="n">
        <v>-1.16571910607859</v>
      </c>
      <c r="G424" s="0" t="n">
        <v>21</v>
      </c>
      <c r="H424" s="0" t="n">
        <v>0.0314023663897703</v>
      </c>
      <c r="I424" s="0" t="n">
        <v>29.5</v>
      </c>
      <c r="J424" s="0" t="n">
        <v>-0.972724728191507</v>
      </c>
      <c r="K424" s="0" t="n">
        <v>106</v>
      </c>
      <c r="L424" s="0" t="n">
        <v>-0.960447833845938</v>
      </c>
      <c r="M424" s="0" t="n">
        <v>4.7</v>
      </c>
      <c r="N424" s="0" t="n">
        <v>-1.30958734438604</v>
      </c>
      <c r="O424" s="0" t="n">
        <v>8</v>
      </c>
      <c r="P424" s="0" t="n">
        <v>-1.83703818195222</v>
      </c>
      <c r="Q424" s="0" t="n">
        <v>-6.21411482806452</v>
      </c>
      <c r="R424" s="0" t="n">
        <v>-1.03568580467742</v>
      </c>
      <c r="S424" s="0" t="n">
        <v>3</v>
      </c>
      <c r="T424" s="0" t="n">
        <v>91</v>
      </c>
      <c r="U424" s="0" t="n">
        <v>90</v>
      </c>
      <c r="V424" s="12"/>
      <c r="AA424" s="0" t="n">
        <f aca="false">IFERROR(X424+Y424+Z424,"")</f>
        <v>0</v>
      </c>
      <c r="AB424" s="0" t="str">
        <f aca="false">IFERROR(AA424/W424,"")</f>
        <v/>
      </c>
      <c r="AC424" s="12"/>
      <c r="AD424" s="0" t="n">
        <v>4</v>
      </c>
      <c r="AE424" s="0" t="n">
        <v>150</v>
      </c>
      <c r="AF424" s="0" t="n">
        <v>0</v>
      </c>
      <c r="AG424" s="0" t="n">
        <v>22</v>
      </c>
      <c r="AH424" s="0" t="n">
        <f aca="false">IFERROR(AE424+AF424+AG424,"")</f>
        <v>172</v>
      </c>
      <c r="AI424" s="0" t="n">
        <f aca="false">IFERROR(AH424/AD424,"")</f>
        <v>43</v>
      </c>
      <c r="AJ424" s="12"/>
      <c r="AK424" s="0" t="n">
        <v>14</v>
      </c>
      <c r="AL424" s="0" t="n">
        <v>256</v>
      </c>
      <c r="AM424" s="0" t="n">
        <v>0</v>
      </c>
      <c r="AN424" s="0" t="n">
        <v>60</v>
      </c>
      <c r="AO424" s="0" t="n">
        <f aca="false">IFERROR(AL424+AM424+AN424,"")</f>
        <v>316</v>
      </c>
      <c r="AP424" s="0" t="n">
        <f aca="false">IFERROR(AO424/AK424,"")</f>
        <v>22.5714285714286</v>
      </c>
    </row>
    <row r="425" customFormat="false" ht="15" hidden="false" customHeight="false" outlineLevel="0" collapsed="false">
      <c r="A425" s="0" t="s">
        <v>277</v>
      </c>
      <c r="B425" s="0" t="s">
        <v>68</v>
      </c>
      <c r="C425" s="0" t="n">
        <v>78.63</v>
      </c>
      <c r="D425" s="0" t="n">
        <v>324</v>
      </c>
      <c r="E425" s="0" t="n">
        <v>5.33</v>
      </c>
      <c r="F425" s="0" t="n">
        <v>-1.73399922200064</v>
      </c>
      <c r="G425" s="0" t="n">
        <v>28</v>
      </c>
      <c r="H425" s="0" t="n">
        <v>1.1764933082307</v>
      </c>
      <c r="Q425" s="0" t="n">
        <v>-0.557505913769934</v>
      </c>
      <c r="R425" s="0" t="n">
        <v>-0.278752956884967</v>
      </c>
      <c r="S425" s="0" t="n">
        <v>7</v>
      </c>
      <c r="T425" s="0" t="n">
        <v>240</v>
      </c>
      <c r="U425" s="0" t="n">
        <v>230</v>
      </c>
      <c r="V425" s="12"/>
      <c r="W425" s="0" t="n">
        <v>1</v>
      </c>
      <c r="X425" s="0" t="n">
        <v>0</v>
      </c>
      <c r="Y425" s="0" t="n">
        <v>0</v>
      </c>
      <c r="Z425" s="0" t="n">
        <v>4</v>
      </c>
      <c r="AA425" s="0" t="n">
        <f aca="false">IFERROR(X425+Y425+Z425,"")</f>
        <v>4</v>
      </c>
      <c r="AB425" s="0" t="n">
        <f aca="false">IFERROR(AA425/W425,"")</f>
        <v>4</v>
      </c>
      <c r="AC425" s="12"/>
      <c r="AD425" s="0" t="n">
        <v>14</v>
      </c>
      <c r="AE425" s="0" t="n">
        <v>164</v>
      </c>
      <c r="AF425" s="0" t="n">
        <v>0</v>
      </c>
      <c r="AG425" s="0" t="n">
        <v>58</v>
      </c>
      <c r="AH425" s="0" t="n">
        <f aca="false">IFERROR(AE425+AF425+AG425,"")</f>
        <v>222</v>
      </c>
      <c r="AI425" s="0" t="n">
        <f aca="false">IFERROR(AH425/AD425,"")</f>
        <v>15.8571428571429</v>
      </c>
      <c r="AJ425" s="12"/>
      <c r="AK425" s="0" t="n">
        <v>8</v>
      </c>
      <c r="AL425" s="0" t="n">
        <v>324</v>
      </c>
      <c r="AM425" s="0" t="n">
        <v>0</v>
      </c>
      <c r="AN425" s="0" t="n">
        <v>37</v>
      </c>
      <c r="AO425" s="0" t="n">
        <f aca="false">IFERROR(AL425+AM425+AN425,"")</f>
        <v>361</v>
      </c>
      <c r="AP425" s="0" t="n">
        <f aca="false">IFERROR(AO425/AK425,"")</f>
        <v>45.125</v>
      </c>
    </row>
    <row r="426" customFormat="false" ht="15" hidden="false" customHeight="false" outlineLevel="0" collapsed="false">
      <c r="A426" s="0" t="s">
        <v>287</v>
      </c>
      <c r="B426" s="0" t="s">
        <v>68</v>
      </c>
      <c r="C426" s="0" t="n">
        <v>77</v>
      </c>
      <c r="D426" s="0" t="n">
        <v>307</v>
      </c>
      <c r="E426" s="0" t="n">
        <v>5.12</v>
      </c>
      <c r="F426" s="0" t="n">
        <v>-1.03200613762634</v>
      </c>
      <c r="G426" s="0" t="n">
        <v>26</v>
      </c>
      <c r="H426" s="0" t="n">
        <v>0.849324467704722</v>
      </c>
      <c r="I426" s="0" t="n">
        <v>31</v>
      </c>
      <c r="J426" s="0" t="n">
        <v>-0.616815918638826</v>
      </c>
      <c r="K426" s="0" t="n">
        <v>104</v>
      </c>
      <c r="L426" s="0" t="n">
        <v>-1.17094564014651</v>
      </c>
      <c r="M426" s="0" t="n">
        <v>4.64</v>
      </c>
      <c r="N426" s="0" t="n">
        <v>-1.07368950809539</v>
      </c>
      <c r="O426" s="0" t="n">
        <v>7.87</v>
      </c>
      <c r="P426" s="0" t="n">
        <v>-1.50815235246206</v>
      </c>
      <c r="Q426" s="0" t="n">
        <v>-4.55228508926441</v>
      </c>
      <c r="R426" s="0" t="n">
        <v>-0.758714181544068</v>
      </c>
      <c r="S426" s="0" t="n">
        <v>1</v>
      </c>
      <c r="T426" s="0" t="n">
        <v>24</v>
      </c>
      <c r="U426" s="0" t="n">
        <v>23</v>
      </c>
      <c r="V426" s="12"/>
      <c r="AA426" s="0" t="n">
        <f aca="false">IFERROR(X426+Y426+Z426,"")</f>
        <v>0</v>
      </c>
      <c r="AB426" s="0" t="str">
        <f aca="false">IFERROR(AA426/W426,"")</f>
        <v/>
      </c>
      <c r="AC426" s="12"/>
      <c r="AD426" s="0" t="n">
        <v>13</v>
      </c>
      <c r="AE426" s="0" t="n">
        <v>921</v>
      </c>
      <c r="AF426" s="0" t="n">
        <v>0</v>
      </c>
      <c r="AG426" s="0" t="n">
        <v>53</v>
      </c>
      <c r="AH426" s="0" t="n">
        <f aca="false">IFERROR(AE426+AF426+AG426,"")</f>
        <v>974</v>
      </c>
      <c r="AI426" s="0" t="n">
        <f aca="false">IFERROR(AH426/AD426,"")</f>
        <v>74.9230769230769</v>
      </c>
      <c r="AJ426" s="12"/>
      <c r="AK426" s="0" t="n">
        <v>5</v>
      </c>
      <c r="AL426" s="0" t="n">
        <v>205</v>
      </c>
      <c r="AM426" s="0" t="n">
        <v>0</v>
      </c>
      <c r="AN426" s="0" t="n">
        <v>13</v>
      </c>
      <c r="AO426" s="0" t="n">
        <f aca="false">IFERROR(AL426+AM426+AN426,"")</f>
        <v>218</v>
      </c>
      <c r="AP426" s="0" t="n">
        <f aca="false">IFERROR(AO426/AK426,"")</f>
        <v>43.6</v>
      </c>
    </row>
    <row r="427" customFormat="false" ht="15" hidden="false" customHeight="false" outlineLevel="0" collapsed="false">
      <c r="A427" s="0" t="s">
        <v>301</v>
      </c>
      <c r="B427" s="0" t="s">
        <v>68</v>
      </c>
      <c r="C427" s="0" t="n">
        <v>78</v>
      </c>
      <c r="D427" s="0" t="n">
        <v>300</v>
      </c>
      <c r="E427" s="0" t="n">
        <v>5.3</v>
      </c>
      <c r="F427" s="0" t="n">
        <v>-1.63371449566145</v>
      </c>
      <c r="Q427" s="0" t="n">
        <v>-1.63371449566145</v>
      </c>
      <c r="R427" s="0" t="n">
        <v>-1.63371449566145</v>
      </c>
      <c r="V427" s="12"/>
      <c r="AA427" s="0" t="n">
        <f aca="false">IFERROR(X427+Y427+Z427,"")</f>
        <v>0</v>
      </c>
      <c r="AB427" s="0" t="str">
        <f aca="false">IFERROR(AA427/W427,"")</f>
        <v/>
      </c>
      <c r="AC427" s="12"/>
      <c r="AH427" s="0" t="n">
        <f aca="false">IFERROR(AE427+AF427+AG427,"")</f>
        <v>0</v>
      </c>
      <c r="AI427" s="0" t="str">
        <f aca="false">IFERROR(AH427/AD427,"")</f>
        <v/>
      </c>
      <c r="AJ427" s="12"/>
      <c r="AO427" s="0" t="n">
        <f aca="false">IFERROR(AL427+AM427+AN427,"")</f>
        <v>0</v>
      </c>
      <c r="AP427" s="0" t="str">
        <f aca="false">IFERROR(AO427/AK427,"")</f>
        <v/>
      </c>
    </row>
    <row r="428" customFormat="false" ht="15" hidden="false" customHeight="false" outlineLevel="0" collapsed="false">
      <c r="A428" s="0" t="s">
        <v>314</v>
      </c>
      <c r="B428" s="0" t="s">
        <v>68</v>
      </c>
      <c r="C428" s="0" t="n">
        <v>76</v>
      </c>
      <c r="D428" s="0" t="n">
        <v>301</v>
      </c>
      <c r="E428" s="0" t="n">
        <v>5.23</v>
      </c>
      <c r="F428" s="0" t="n">
        <v>-1.39971680087002</v>
      </c>
      <c r="Q428" s="0" t="n">
        <v>-1.39971680087002</v>
      </c>
      <c r="R428" s="0" t="n">
        <v>-1.39971680087002</v>
      </c>
      <c r="V428" s="12"/>
      <c r="W428" s="0" t="n">
        <v>5</v>
      </c>
      <c r="X428" s="0" t="n">
        <v>25</v>
      </c>
      <c r="Y428" s="0" t="n">
        <v>0</v>
      </c>
      <c r="Z428" s="0" t="n">
        <v>41</v>
      </c>
      <c r="AA428" s="0" t="n">
        <f aca="false">IFERROR(X428+Y428+Z428,"")</f>
        <v>66</v>
      </c>
      <c r="AB428" s="0" t="n">
        <f aca="false">IFERROR(AA428/W428,"")</f>
        <v>13.2</v>
      </c>
      <c r="AC428" s="12"/>
      <c r="AH428" s="0" t="n">
        <f aca="false">IFERROR(AE428+AF428+AG428,"")</f>
        <v>0</v>
      </c>
      <c r="AI428" s="0" t="str">
        <f aca="false">IFERROR(AH428/AD428,"")</f>
        <v/>
      </c>
      <c r="AJ428" s="12"/>
      <c r="AK428" s="0" t="n">
        <v>16</v>
      </c>
      <c r="AL428" s="0" t="n">
        <v>121</v>
      </c>
      <c r="AM428" s="0" t="n">
        <v>0</v>
      </c>
      <c r="AN428" s="0" t="n">
        <v>94</v>
      </c>
      <c r="AO428" s="0" t="n">
        <f aca="false">IFERROR(AL428+AM428+AN428,"")</f>
        <v>215</v>
      </c>
      <c r="AP428" s="0" t="n">
        <f aca="false">IFERROR(AO428/AK428,"")</f>
        <v>13.4375</v>
      </c>
    </row>
    <row r="429" customFormat="false" ht="15" hidden="false" customHeight="false" outlineLevel="0" collapsed="false">
      <c r="A429" s="0" t="s">
        <v>317</v>
      </c>
      <c r="B429" s="0" t="s">
        <v>68</v>
      </c>
      <c r="C429" s="0" t="n">
        <v>76.88</v>
      </c>
      <c r="D429" s="0" t="n">
        <v>307</v>
      </c>
      <c r="E429" s="0" t="n">
        <v>5.51</v>
      </c>
      <c r="F429" s="0" t="n">
        <v>-2.33570758003575</v>
      </c>
      <c r="I429" s="0" t="n">
        <v>25</v>
      </c>
      <c r="J429" s="0" t="n">
        <v>-2.04045115684955</v>
      </c>
      <c r="K429" s="0" t="n">
        <v>97</v>
      </c>
      <c r="L429" s="0" t="n">
        <v>-1.90768796219851</v>
      </c>
      <c r="M429" s="0" t="n">
        <v>4.87</v>
      </c>
      <c r="N429" s="0" t="n">
        <v>-1.97796454720953</v>
      </c>
      <c r="O429" s="0" t="n">
        <v>7.91</v>
      </c>
      <c r="P429" s="0" t="n">
        <v>-1.60934799230518</v>
      </c>
      <c r="Q429" s="0" t="n">
        <v>-9.87115923859851</v>
      </c>
      <c r="R429" s="0" t="n">
        <v>-1.9742318477197</v>
      </c>
      <c r="V429" s="12"/>
      <c r="W429" s="0" t="n">
        <v>6</v>
      </c>
      <c r="X429" s="0" t="n">
        <v>0</v>
      </c>
      <c r="Y429" s="0" t="n">
        <v>0</v>
      </c>
      <c r="Z429" s="0" t="n">
        <v>24</v>
      </c>
      <c r="AA429" s="0" t="n">
        <f aca="false">IFERROR(X429+Y429+Z429,"")</f>
        <v>24</v>
      </c>
      <c r="AB429" s="0" t="n">
        <f aca="false">IFERROR(AA429/W429,"")</f>
        <v>4</v>
      </c>
      <c r="AC429" s="12"/>
      <c r="AH429" s="0" t="n">
        <f aca="false">IFERROR(AE429+AF429+AG429,"")</f>
        <v>0</v>
      </c>
      <c r="AI429" s="0" t="str">
        <f aca="false">IFERROR(AH429/AD429,"")</f>
        <v/>
      </c>
      <c r="AJ429" s="12"/>
      <c r="AO429" s="0" t="n">
        <f aca="false">IFERROR(AL429+AM429+AN429,"")</f>
        <v>0</v>
      </c>
      <c r="AP429" s="0" t="str">
        <f aca="false">IFERROR(AO429/AK429,"")</f>
        <v/>
      </c>
    </row>
    <row r="430" customFormat="false" ht="15" hidden="false" customHeight="false" outlineLevel="0" collapsed="false">
      <c r="A430" s="0" t="s">
        <v>320</v>
      </c>
      <c r="B430" s="0" t="s">
        <v>68</v>
      </c>
      <c r="C430" s="0" t="n">
        <v>77</v>
      </c>
      <c r="D430" s="0" t="n">
        <v>327</v>
      </c>
      <c r="E430" s="0" t="n">
        <v>5.34</v>
      </c>
      <c r="F430" s="0" t="n">
        <v>-1.7674274641137</v>
      </c>
      <c r="G430" s="0" t="n">
        <v>27</v>
      </c>
      <c r="H430" s="0" t="n">
        <v>1.01290888796771</v>
      </c>
      <c r="I430" s="0" t="n">
        <v>26</v>
      </c>
      <c r="J430" s="0" t="n">
        <v>-1.80317861714776</v>
      </c>
      <c r="K430" s="0" t="n">
        <v>97</v>
      </c>
      <c r="L430" s="0" t="n">
        <v>-1.90768796219851</v>
      </c>
      <c r="M430" s="0" t="n">
        <v>5.15</v>
      </c>
      <c r="N430" s="0" t="n">
        <v>-3.07882111656586</v>
      </c>
      <c r="Q430" s="0" t="n">
        <v>-7.54420627205812</v>
      </c>
      <c r="R430" s="0" t="n">
        <v>-1.50884125441162</v>
      </c>
      <c r="S430" s="0" t="n">
        <v>4</v>
      </c>
      <c r="T430" s="0" t="n">
        <v>102</v>
      </c>
      <c r="U430" s="0" t="n">
        <v>101</v>
      </c>
      <c r="V430" s="12"/>
      <c r="W430" s="0" t="n">
        <v>10</v>
      </c>
      <c r="X430" s="0" t="n">
        <v>58</v>
      </c>
      <c r="Y430" s="0" t="n">
        <v>0</v>
      </c>
      <c r="Z430" s="0" t="n">
        <v>36</v>
      </c>
      <c r="AA430" s="0" t="n">
        <f aca="false">IFERROR(X430+Y430+Z430,"")</f>
        <v>94</v>
      </c>
      <c r="AB430" s="0" t="n">
        <f aca="false">IFERROR(AA430/W430,"")</f>
        <v>9.4</v>
      </c>
      <c r="AC430" s="12"/>
      <c r="AD430" s="0" t="n">
        <v>13</v>
      </c>
      <c r="AE430" s="0" t="n">
        <v>647</v>
      </c>
      <c r="AF430" s="0" t="n">
        <v>0</v>
      </c>
      <c r="AG430" s="0" t="n">
        <v>48</v>
      </c>
      <c r="AH430" s="0" t="n">
        <f aca="false">IFERROR(AE430+AF430+AG430,"")</f>
        <v>695</v>
      </c>
      <c r="AI430" s="0" t="n">
        <f aca="false">IFERROR(AH430/AD430,"")</f>
        <v>53.4615384615385</v>
      </c>
      <c r="AJ430" s="12"/>
      <c r="AK430" s="0" t="n">
        <v>16</v>
      </c>
      <c r="AL430" s="0" t="n">
        <v>1066</v>
      </c>
      <c r="AM430" s="0" t="n">
        <v>0</v>
      </c>
      <c r="AN430" s="0" t="n">
        <v>67</v>
      </c>
      <c r="AO430" s="0" t="n">
        <f aca="false">IFERROR(AL430+AM430+AN430,"")</f>
        <v>1133</v>
      </c>
      <c r="AP430" s="0" t="n">
        <f aca="false">IFERROR(AO430/AK430,"")</f>
        <v>70.8125</v>
      </c>
    </row>
    <row r="431" customFormat="false" ht="15" hidden="false" customHeight="false" outlineLevel="0" collapsed="false">
      <c r="A431" s="0" t="s">
        <v>357</v>
      </c>
      <c r="B431" s="0" t="s">
        <v>68</v>
      </c>
      <c r="C431" s="0" t="n">
        <v>79</v>
      </c>
      <c r="D431" s="0" t="n">
        <v>330</v>
      </c>
      <c r="E431" s="0" t="n">
        <v>5.43</v>
      </c>
      <c r="F431" s="0" t="n">
        <v>-2.06828164313125</v>
      </c>
      <c r="Q431" s="0" t="n">
        <v>-2.06828164313125</v>
      </c>
      <c r="R431" s="0" t="n">
        <v>-2.06828164313125</v>
      </c>
      <c r="V431" s="12"/>
      <c r="AA431" s="0" t="n">
        <f aca="false">IFERROR(X431+Y431+Z431,"")</f>
        <v>0</v>
      </c>
      <c r="AB431" s="0" t="str">
        <f aca="false">IFERROR(AA431/W431,"")</f>
        <v/>
      </c>
      <c r="AC431" s="12"/>
      <c r="AH431" s="0" t="n">
        <f aca="false">IFERROR(AE431+AF431+AG431,"")</f>
        <v>0</v>
      </c>
      <c r="AI431" s="0" t="str">
        <f aca="false">IFERROR(AH431/AD431,"")</f>
        <v/>
      </c>
      <c r="AJ431" s="12"/>
      <c r="AO431" s="0" t="n">
        <f aca="false">IFERROR(AL431+AM431+AN431,"")</f>
        <v>0</v>
      </c>
      <c r="AP431" s="0" t="str">
        <f aca="false">IFERROR(AO431/AK431,"")</f>
        <v/>
      </c>
    </row>
    <row r="432" customFormat="false" ht="15" hidden="false" customHeight="false" outlineLevel="0" collapsed="false">
      <c r="A432" s="0" t="s">
        <v>365</v>
      </c>
      <c r="B432" s="0" t="s">
        <v>68</v>
      </c>
      <c r="C432" s="0" t="n">
        <v>80</v>
      </c>
      <c r="D432" s="0" t="n">
        <v>318</v>
      </c>
      <c r="E432" s="0" t="n">
        <v>5.39</v>
      </c>
      <c r="F432" s="0" t="n">
        <v>-1.93456867467901</v>
      </c>
      <c r="Q432" s="0" t="n">
        <v>-1.93456867467901</v>
      </c>
      <c r="R432" s="0" t="n">
        <v>-1.93456867467901</v>
      </c>
      <c r="V432" s="12"/>
      <c r="AA432" s="0" t="n">
        <f aca="false">IFERROR(X432+Y432+Z432,"")</f>
        <v>0</v>
      </c>
      <c r="AB432" s="0" t="str">
        <f aca="false">IFERROR(AA432/W432,"")</f>
        <v/>
      </c>
      <c r="AC432" s="12"/>
      <c r="AH432" s="0" t="n">
        <f aca="false">IFERROR(AE432+AF432+AG432,"")</f>
        <v>0</v>
      </c>
      <c r="AI432" s="0" t="str">
        <f aca="false">IFERROR(AH432/AD432,"")</f>
        <v/>
      </c>
      <c r="AJ432" s="12"/>
      <c r="AO432" s="0" t="n">
        <f aca="false">IFERROR(AL432+AM432+AN432,"")</f>
        <v>0</v>
      </c>
      <c r="AP432" s="0" t="str">
        <f aca="false">IFERROR(AO432/AK432,"")</f>
        <v/>
      </c>
    </row>
    <row r="433" customFormat="false" ht="15" hidden="false" customHeight="false" outlineLevel="0" collapsed="false">
      <c r="A433" s="0" t="s">
        <v>387</v>
      </c>
      <c r="B433" s="0" t="s">
        <v>68</v>
      </c>
      <c r="C433" s="0" t="n">
        <v>77</v>
      </c>
      <c r="D433" s="0" t="n">
        <v>306</v>
      </c>
      <c r="E433" s="0" t="n">
        <v>5.27</v>
      </c>
      <c r="F433" s="0" t="n">
        <v>-1.53342976932227</v>
      </c>
      <c r="Q433" s="0" t="n">
        <v>-1.53342976932227</v>
      </c>
      <c r="R433" s="0" t="n">
        <v>-1.53342976932227</v>
      </c>
      <c r="V433" s="12"/>
      <c r="AA433" s="0" t="n">
        <f aca="false">IFERROR(X433+Y433+Z433,"")</f>
        <v>0</v>
      </c>
      <c r="AB433" s="0" t="str">
        <f aca="false">IFERROR(AA433/W433,"")</f>
        <v/>
      </c>
      <c r="AC433" s="12"/>
      <c r="AH433" s="0" t="n">
        <f aca="false">IFERROR(AE433+AF433+AG433,"")</f>
        <v>0</v>
      </c>
      <c r="AI433" s="0" t="str">
        <f aca="false">IFERROR(AH433/AD433,"")</f>
        <v/>
      </c>
      <c r="AJ433" s="12"/>
      <c r="AO433" s="0" t="n">
        <f aca="false">IFERROR(AL433+AM433+AN433,"")</f>
        <v>0</v>
      </c>
      <c r="AP433" s="0" t="str">
        <f aca="false">IFERROR(AO433/AK433,"")</f>
        <v/>
      </c>
    </row>
    <row r="434" customFormat="false" ht="15" hidden="false" customHeight="false" outlineLevel="0" collapsed="false">
      <c r="A434" s="0" t="s">
        <v>388</v>
      </c>
      <c r="B434" s="0" t="s">
        <v>68</v>
      </c>
      <c r="C434" s="0" t="n">
        <v>77.63</v>
      </c>
      <c r="D434" s="0" t="n">
        <v>338</v>
      </c>
      <c r="E434" s="0" t="n">
        <v>5.27</v>
      </c>
      <c r="F434" s="0" t="n">
        <v>-1.53342976932227</v>
      </c>
      <c r="G434" s="0" t="n">
        <v>26</v>
      </c>
      <c r="H434" s="0" t="n">
        <v>0.849324467704722</v>
      </c>
      <c r="I434" s="0" t="n">
        <v>32</v>
      </c>
      <c r="J434" s="0" t="n">
        <v>-0.379543378937039</v>
      </c>
      <c r="K434" s="0" t="n">
        <v>109</v>
      </c>
      <c r="L434" s="0" t="n">
        <v>-0.644701124395082</v>
      </c>
      <c r="M434" s="0" t="n">
        <v>4.79</v>
      </c>
      <c r="N434" s="0" t="n">
        <v>-1.663434098822</v>
      </c>
      <c r="O434" s="0" t="n">
        <v>7.95</v>
      </c>
      <c r="P434" s="0" t="n">
        <v>-1.71054363214831</v>
      </c>
      <c r="Q434" s="0" t="n">
        <v>-5.08232753591998</v>
      </c>
      <c r="R434" s="0" t="n">
        <v>-0.847054589319996</v>
      </c>
      <c r="S434" s="0" t="n">
        <v>2</v>
      </c>
      <c r="T434" s="0" t="n">
        <v>34</v>
      </c>
      <c r="U434" s="0" t="n">
        <v>33</v>
      </c>
      <c r="V434" s="12"/>
      <c r="W434" s="0" t="n">
        <v>16</v>
      </c>
      <c r="X434" s="0" t="n">
        <v>1090</v>
      </c>
      <c r="Y434" s="0" t="n">
        <v>0</v>
      </c>
      <c r="Z434" s="0" t="n">
        <v>74</v>
      </c>
      <c r="AA434" s="0" t="n">
        <f aca="false">IFERROR(X434+Y434+Z434,"")</f>
        <v>1164</v>
      </c>
      <c r="AB434" s="0" t="n">
        <f aca="false">IFERROR(AA434/W434,"")</f>
        <v>72.75</v>
      </c>
      <c r="AC434" s="12"/>
      <c r="AD434" s="0" t="n">
        <v>16</v>
      </c>
      <c r="AE434" s="0" t="n">
        <v>1134</v>
      </c>
      <c r="AF434" s="0" t="n">
        <v>0</v>
      </c>
      <c r="AG434" s="0" t="n">
        <v>41</v>
      </c>
      <c r="AH434" s="0" t="n">
        <f aca="false">IFERROR(AE434+AF434+AG434,"")</f>
        <v>1175</v>
      </c>
      <c r="AI434" s="0" t="n">
        <f aca="false">IFERROR(AH434/AD434,"")</f>
        <v>73.4375</v>
      </c>
      <c r="AJ434" s="12"/>
      <c r="AK434" s="0" t="n">
        <v>16</v>
      </c>
      <c r="AL434" s="0" t="n">
        <v>1059</v>
      </c>
      <c r="AM434" s="0" t="n">
        <v>0</v>
      </c>
      <c r="AN434" s="0" t="n">
        <v>64</v>
      </c>
      <c r="AO434" s="0" t="n">
        <f aca="false">IFERROR(AL434+AM434+AN434,"")</f>
        <v>1123</v>
      </c>
      <c r="AP434" s="0" t="n">
        <f aca="false">IFERROR(AO434/AK434,"")</f>
        <v>70.1875</v>
      </c>
    </row>
    <row r="435" customFormat="false" ht="15" hidden="false" customHeight="false" outlineLevel="0" collapsed="false">
      <c r="A435" s="0" t="s">
        <v>409</v>
      </c>
      <c r="B435" s="0" t="s">
        <v>68</v>
      </c>
      <c r="C435" s="0" t="n">
        <v>78.25</v>
      </c>
      <c r="D435" s="0" t="n">
        <v>329</v>
      </c>
      <c r="E435" s="0" t="n">
        <v>5.31</v>
      </c>
      <c r="F435" s="0" t="n">
        <v>-1.66714273777451</v>
      </c>
      <c r="G435" s="0" t="n">
        <v>37</v>
      </c>
      <c r="H435" s="0" t="n">
        <v>2.64875309059762</v>
      </c>
      <c r="Q435" s="0" t="n">
        <v>0.981610352823104</v>
      </c>
      <c r="R435" s="0" t="n">
        <v>0.490805176411552</v>
      </c>
      <c r="S435" s="0" t="n">
        <v>1</v>
      </c>
      <c r="T435" s="0" t="n">
        <v>9</v>
      </c>
      <c r="U435" s="0" t="n">
        <v>9</v>
      </c>
      <c r="V435" s="12"/>
      <c r="W435" s="0" t="n">
        <v>15</v>
      </c>
      <c r="X435" s="0" t="n">
        <v>963</v>
      </c>
      <c r="Y435" s="0" t="n">
        <v>0</v>
      </c>
      <c r="Z435" s="0" t="n">
        <v>55</v>
      </c>
      <c r="AA435" s="0" t="n">
        <f aca="false">IFERROR(X435+Y435+Z435,"")</f>
        <v>1018</v>
      </c>
      <c r="AB435" s="0" t="n">
        <f aca="false">IFERROR(AA435/W435,"")</f>
        <v>67.8666666666667</v>
      </c>
      <c r="AC435" s="12"/>
      <c r="AD435" s="0" t="n">
        <v>16</v>
      </c>
      <c r="AE435" s="0" t="n">
        <v>1062</v>
      </c>
      <c r="AF435" s="0" t="n">
        <v>0</v>
      </c>
      <c r="AG435" s="0" t="n">
        <v>58</v>
      </c>
      <c r="AH435" s="0" t="n">
        <f aca="false">IFERROR(AE435+AF435+AG435,"")</f>
        <v>1120</v>
      </c>
      <c r="AI435" s="0" t="n">
        <f aca="false">IFERROR(AH435/AD435,"")</f>
        <v>70</v>
      </c>
      <c r="AJ435" s="12"/>
      <c r="AK435" s="0" t="n">
        <v>15</v>
      </c>
      <c r="AL435" s="0" t="n">
        <v>1001</v>
      </c>
      <c r="AM435" s="0" t="n">
        <v>0</v>
      </c>
      <c r="AN435" s="0" t="n">
        <v>44</v>
      </c>
      <c r="AO435" s="0" t="n">
        <f aca="false">IFERROR(AL435+AM435+AN435,"")</f>
        <v>1045</v>
      </c>
      <c r="AP435" s="0" t="n">
        <f aca="false">IFERROR(AO435/AK435,"")</f>
        <v>69.6666666666667</v>
      </c>
    </row>
    <row r="436" customFormat="false" ht="15" hidden="false" customHeight="false" outlineLevel="0" collapsed="false">
      <c r="A436" s="0" t="s">
        <v>411</v>
      </c>
      <c r="B436" s="0" t="s">
        <v>68</v>
      </c>
      <c r="C436" s="0" t="n">
        <v>78</v>
      </c>
      <c r="D436" s="0" t="n">
        <v>310</v>
      </c>
      <c r="E436" s="0" t="n">
        <v>5.22</v>
      </c>
      <c r="F436" s="0" t="n">
        <v>-1.36628855875696</v>
      </c>
      <c r="Q436" s="0" t="n">
        <v>-1.36628855875696</v>
      </c>
      <c r="R436" s="0" t="n">
        <v>-1.36628855875696</v>
      </c>
      <c r="V436" s="12"/>
      <c r="AA436" s="0" t="n">
        <f aca="false">IFERROR(X436+Y436+Z436,"")</f>
        <v>0</v>
      </c>
      <c r="AB436" s="0" t="str">
        <f aca="false">IFERROR(AA436/W436,"")</f>
        <v/>
      </c>
      <c r="AC436" s="12"/>
      <c r="AH436" s="0" t="n">
        <f aca="false">IFERROR(AE436+AF436+AG436,"")</f>
        <v>0</v>
      </c>
      <c r="AI436" s="0" t="str">
        <f aca="false">IFERROR(AH436/AD436,"")</f>
        <v/>
      </c>
      <c r="AJ436" s="12"/>
      <c r="AO436" s="0" t="n">
        <f aca="false">IFERROR(AL436+AM436+AN436,"")</f>
        <v>0</v>
      </c>
      <c r="AP436" s="0" t="str">
        <f aca="false">IFERROR(AO436/AK436,"")</f>
        <v/>
      </c>
    </row>
    <row r="437" customFormat="false" ht="15" hidden="false" customHeight="false" outlineLevel="0" collapsed="false">
      <c r="A437" s="0" t="s">
        <v>422</v>
      </c>
      <c r="B437" s="0" t="s">
        <v>68</v>
      </c>
      <c r="C437" s="0" t="n">
        <v>80</v>
      </c>
      <c r="D437" s="0" t="n">
        <v>311</v>
      </c>
      <c r="E437" s="0" t="n">
        <v>5.29</v>
      </c>
      <c r="F437" s="0" t="n">
        <v>-1.60028625354839</v>
      </c>
      <c r="Q437" s="0" t="n">
        <v>-1.60028625354839</v>
      </c>
      <c r="R437" s="0" t="n">
        <v>-1.60028625354839</v>
      </c>
      <c r="V437" s="12"/>
      <c r="AA437" s="0" t="n">
        <f aca="false">IFERROR(X437+Y437+Z437,"")</f>
        <v>0</v>
      </c>
      <c r="AB437" s="0" t="str">
        <f aca="false">IFERROR(AA437/W437,"")</f>
        <v/>
      </c>
      <c r="AC437" s="12"/>
      <c r="AH437" s="0" t="n">
        <f aca="false">IFERROR(AE437+AF437+AG437,"")</f>
        <v>0</v>
      </c>
      <c r="AI437" s="0" t="str">
        <f aca="false">IFERROR(AH437/AD437,"")</f>
        <v/>
      </c>
      <c r="AJ437" s="12"/>
      <c r="AO437" s="0" t="n">
        <f aca="false">IFERROR(AL437+AM437+AN437,"")</f>
        <v>0</v>
      </c>
      <c r="AP437" s="0" t="str">
        <f aca="false">IFERROR(AO437/AK437,"")</f>
        <v/>
      </c>
    </row>
    <row r="438" customFormat="false" ht="15" hidden="false" customHeight="false" outlineLevel="0" collapsed="false">
      <c r="A438" s="0" t="s">
        <v>429</v>
      </c>
      <c r="B438" s="0" t="s">
        <v>68</v>
      </c>
      <c r="C438" s="0" t="n">
        <v>76</v>
      </c>
      <c r="D438" s="0" t="n">
        <v>288</v>
      </c>
      <c r="E438" s="0" t="n">
        <v>5.08</v>
      </c>
      <c r="F438" s="0" t="n">
        <v>-0.898293169174098</v>
      </c>
      <c r="Q438" s="0" t="n">
        <v>-0.898293169174098</v>
      </c>
      <c r="R438" s="0" t="n">
        <v>-0.898293169174098</v>
      </c>
      <c r="V438" s="12"/>
      <c r="AA438" s="0" t="n">
        <f aca="false">IFERROR(X438+Y438+Z438,"")</f>
        <v>0</v>
      </c>
      <c r="AB438" s="0" t="str">
        <f aca="false">IFERROR(AA438/W438,"")</f>
        <v/>
      </c>
      <c r="AC438" s="12"/>
      <c r="AH438" s="0" t="n">
        <f aca="false">IFERROR(AE438+AF438+AG438,"")</f>
        <v>0</v>
      </c>
      <c r="AI438" s="0" t="str">
        <f aca="false">IFERROR(AH438/AD438,"")</f>
        <v/>
      </c>
      <c r="AJ438" s="12"/>
      <c r="AO438" s="0" t="n">
        <f aca="false">IFERROR(AL438+AM438+AN438,"")</f>
        <v>0</v>
      </c>
      <c r="AP438" s="0" t="str">
        <f aca="false">IFERROR(AO438/AK438,"")</f>
        <v/>
      </c>
    </row>
    <row r="439" customFormat="false" ht="15" hidden="false" customHeight="false" outlineLevel="0" collapsed="false">
      <c r="A439" s="0" t="s">
        <v>459</v>
      </c>
      <c r="B439" s="0" t="s">
        <v>68</v>
      </c>
      <c r="C439" s="0" t="n">
        <v>77</v>
      </c>
      <c r="D439" s="0" t="n">
        <v>299</v>
      </c>
      <c r="E439" s="0" t="n">
        <v>5.17</v>
      </c>
      <c r="F439" s="0" t="n">
        <v>-1.19914734819165</v>
      </c>
      <c r="Q439" s="0" t="n">
        <v>-1.19914734819165</v>
      </c>
      <c r="R439" s="0" t="n">
        <v>-1.19914734819165</v>
      </c>
      <c r="S439" s="0" t="n">
        <v>6</v>
      </c>
      <c r="T439" s="0" t="n">
        <v>190</v>
      </c>
      <c r="U439" s="0" t="n">
        <v>184</v>
      </c>
      <c r="V439" s="12"/>
      <c r="W439" s="0" t="n">
        <v>1</v>
      </c>
      <c r="X439" s="0" t="n">
        <v>0</v>
      </c>
      <c r="Y439" s="0" t="n">
        <v>0</v>
      </c>
      <c r="Z439" s="0" t="n">
        <v>5</v>
      </c>
      <c r="AA439" s="0" t="n">
        <f aca="false">IFERROR(X439+Y439+Z439,"")</f>
        <v>5</v>
      </c>
      <c r="AB439" s="0" t="n">
        <f aca="false">IFERROR(AA439/W439,"")</f>
        <v>5</v>
      </c>
      <c r="AC439" s="12"/>
      <c r="AH439" s="0" t="n">
        <f aca="false">IFERROR(AE439+AF439+AG439,"")</f>
        <v>0</v>
      </c>
      <c r="AI439" s="0" t="str">
        <f aca="false">IFERROR(AH439/AD439,"")</f>
        <v/>
      </c>
      <c r="AJ439" s="12"/>
      <c r="AO439" s="0" t="n">
        <f aca="false">IFERROR(AL439+AM439+AN439,"")</f>
        <v>0</v>
      </c>
      <c r="AP439" s="0" t="str">
        <f aca="false">IFERROR(AO439/AK439,"")</f>
        <v/>
      </c>
    </row>
    <row r="440" customFormat="false" ht="15" hidden="false" customHeight="false" outlineLevel="0" collapsed="false">
      <c r="A440" s="0" t="s">
        <v>470</v>
      </c>
      <c r="B440" s="0" t="s">
        <v>68</v>
      </c>
      <c r="C440" s="0" t="n">
        <v>77</v>
      </c>
      <c r="D440" s="0" t="n">
        <v>300</v>
      </c>
      <c r="E440" s="0" t="n">
        <v>5.19</v>
      </c>
      <c r="F440" s="0" t="n">
        <v>-1.26600383241778</v>
      </c>
      <c r="Q440" s="0" t="n">
        <v>-1.26600383241778</v>
      </c>
      <c r="R440" s="0" t="n">
        <v>-1.26600383241778</v>
      </c>
      <c r="V440" s="12"/>
      <c r="AA440" s="0" t="n">
        <f aca="false">IFERROR(X440+Y440+Z440,"")</f>
        <v>0</v>
      </c>
      <c r="AB440" s="0" t="str">
        <f aca="false">IFERROR(AA440/W440,"")</f>
        <v/>
      </c>
      <c r="AC440" s="12"/>
      <c r="AH440" s="0" t="n">
        <f aca="false">IFERROR(AE440+AF440+AG440,"")</f>
        <v>0</v>
      </c>
      <c r="AI440" s="0" t="str">
        <f aca="false">IFERROR(AH440/AD440,"")</f>
        <v/>
      </c>
      <c r="AJ440" s="12"/>
      <c r="AO440" s="0" t="n">
        <f aca="false">IFERROR(AL440+AM440+AN440,"")</f>
        <v>0</v>
      </c>
      <c r="AP440" s="0" t="str">
        <f aca="false">IFERROR(AO440/AK440,"")</f>
        <v/>
      </c>
    </row>
    <row r="441" customFormat="false" ht="15" hidden="false" customHeight="false" outlineLevel="0" collapsed="false">
      <c r="A441" s="0" t="s">
        <v>472</v>
      </c>
      <c r="B441" s="0" t="s">
        <v>68</v>
      </c>
      <c r="C441" s="0" t="n">
        <v>78</v>
      </c>
      <c r="D441" s="0" t="n">
        <v>315</v>
      </c>
      <c r="E441" s="0" t="n">
        <v>5.19</v>
      </c>
      <c r="F441" s="0" t="n">
        <v>-1.26600383241778</v>
      </c>
      <c r="Q441" s="0" t="n">
        <v>-1.26600383241778</v>
      </c>
      <c r="R441" s="0" t="n">
        <v>-1.26600383241778</v>
      </c>
      <c r="V441" s="12"/>
      <c r="AA441" s="0" t="n">
        <f aca="false">IFERROR(X441+Y441+Z441,"")</f>
        <v>0</v>
      </c>
      <c r="AB441" s="0" t="str">
        <f aca="false">IFERROR(AA441/W441,"")</f>
        <v/>
      </c>
      <c r="AC441" s="12"/>
      <c r="AH441" s="0" t="n">
        <f aca="false">IFERROR(AE441+AF441+AG441,"")</f>
        <v>0</v>
      </c>
      <c r="AI441" s="0" t="str">
        <f aca="false">IFERROR(AH441/AD441,"")</f>
        <v/>
      </c>
      <c r="AJ441" s="12"/>
      <c r="AO441" s="0" t="n">
        <f aca="false">IFERROR(AL441+AM441+AN441,"")</f>
        <v>0</v>
      </c>
      <c r="AP441" s="0" t="str">
        <f aca="false">IFERROR(AO441/AK441,"")</f>
        <v/>
      </c>
    </row>
    <row r="442" customFormat="false" ht="15" hidden="false" customHeight="false" outlineLevel="0" collapsed="false">
      <c r="A442" s="0" t="s">
        <v>478</v>
      </c>
      <c r="B442" s="0" t="s">
        <v>68</v>
      </c>
      <c r="C442" s="0" t="n">
        <v>78.13</v>
      </c>
      <c r="D442" s="0" t="n">
        <v>306</v>
      </c>
      <c r="E442" s="0" t="n">
        <v>5.01</v>
      </c>
      <c r="F442" s="0" t="n">
        <v>-0.664295474382666</v>
      </c>
      <c r="G442" s="0" t="n">
        <v>25</v>
      </c>
      <c r="H442" s="0" t="n">
        <v>0.685740047441732</v>
      </c>
      <c r="I442" s="0" t="n">
        <v>32.5</v>
      </c>
      <c r="J442" s="0" t="n">
        <v>-0.260907109086145</v>
      </c>
      <c r="M442" s="0" t="n">
        <v>4.33</v>
      </c>
      <c r="N442" s="0" t="n">
        <v>0.145115979406261</v>
      </c>
      <c r="O442" s="0" t="n">
        <v>7.25</v>
      </c>
      <c r="P442" s="0" t="n">
        <v>0.060380065106401</v>
      </c>
      <c r="Q442" s="0" t="n">
        <v>-0.033966491514417</v>
      </c>
      <c r="R442" s="0" t="n">
        <v>-0.0067932983028834</v>
      </c>
      <c r="S442" s="0" t="n">
        <v>2</v>
      </c>
      <c r="T442" s="0" t="n">
        <v>53</v>
      </c>
      <c r="U442" s="0" t="n">
        <v>52</v>
      </c>
      <c r="V442" s="12"/>
      <c r="W442" s="0" t="n">
        <v>14</v>
      </c>
      <c r="X442" s="0" t="n">
        <v>125</v>
      </c>
      <c r="Y442" s="0" t="n">
        <v>0</v>
      </c>
      <c r="Z442" s="0" t="n">
        <v>42</v>
      </c>
      <c r="AA442" s="0" t="n">
        <f aca="false">IFERROR(X442+Y442+Z442,"")</f>
        <v>167</v>
      </c>
      <c r="AB442" s="0" t="n">
        <f aca="false">IFERROR(AA442/W442,"")</f>
        <v>11.9285714285714</v>
      </c>
      <c r="AC442" s="12"/>
      <c r="AD442" s="0" t="n">
        <v>15</v>
      </c>
      <c r="AE442" s="0" t="n">
        <v>296</v>
      </c>
      <c r="AF442" s="0" t="n">
        <v>0</v>
      </c>
      <c r="AG442" s="0" t="n">
        <v>19</v>
      </c>
      <c r="AH442" s="0" t="n">
        <f aca="false">IFERROR(AE442+AF442+AG442,"")</f>
        <v>315</v>
      </c>
      <c r="AI442" s="0" t="n">
        <f aca="false">IFERROR(AH442/AD442,"")</f>
        <v>21</v>
      </c>
      <c r="AJ442" s="12"/>
      <c r="AK442" s="0" t="n">
        <v>8</v>
      </c>
      <c r="AL442" s="0" t="n">
        <v>361</v>
      </c>
      <c r="AM442" s="0" t="n">
        <v>0</v>
      </c>
      <c r="AN442" s="0" t="n">
        <v>24</v>
      </c>
      <c r="AO442" s="0" t="n">
        <f aca="false">IFERROR(AL442+AM442+AN442,"")</f>
        <v>385</v>
      </c>
      <c r="AP442" s="0" t="n">
        <f aca="false">IFERROR(AO442/AK442,"")</f>
        <v>48.125</v>
      </c>
    </row>
    <row r="443" customFormat="false" ht="15" hidden="false" customHeight="false" outlineLevel="0" collapsed="false">
      <c r="A443" s="0" t="s">
        <v>481</v>
      </c>
      <c r="B443" s="0" t="s">
        <v>68</v>
      </c>
      <c r="C443" s="0" t="n">
        <v>77</v>
      </c>
      <c r="D443" s="0" t="n">
        <v>315</v>
      </c>
      <c r="E443" s="0" t="n">
        <v>5.24</v>
      </c>
      <c r="F443" s="0" t="n">
        <v>-1.43314504298308</v>
      </c>
      <c r="Q443" s="0" t="n">
        <v>-1.43314504298308</v>
      </c>
      <c r="R443" s="0" t="n">
        <v>-1.43314504298308</v>
      </c>
      <c r="S443" s="0" t="n">
        <v>7</v>
      </c>
      <c r="T443" s="0" t="n">
        <v>225</v>
      </c>
      <c r="U443" s="0" t="n">
        <v>215</v>
      </c>
      <c r="V443" s="12"/>
      <c r="AA443" s="0" t="n">
        <f aca="false">IFERROR(X443+Y443+Z443,"")</f>
        <v>0</v>
      </c>
      <c r="AB443" s="0" t="str">
        <f aca="false">IFERROR(AA443/W443,"")</f>
        <v/>
      </c>
      <c r="AC443" s="12"/>
      <c r="AH443" s="0" t="n">
        <f aca="false">IFERROR(AE443+AF443+AG443,"")</f>
        <v>0</v>
      </c>
      <c r="AI443" s="0" t="str">
        <f aca="false">IFERROR(AH443/AD443,"")</f>
        <v/>
      </c>
      <c r="AJ443" s="12"/>
      <c r="AO443" s="0" t="n">
        <f aca="false">IFERROR(AL443+AM443+AN443,"")</f>
        <v>0</v>
      </c>
      <c r="AP443" s="0" t="str">
        <f aca="false">IFERROR(AO443/AK443,"")</f>
        <v/>
      </c>
    </row>
    <row r="444" customFormat="false" ht="15" hidden="false" customHeight="false" outlineLevel="0" collapsed="false">
      <c r="A444" s="0" t="s">
        <v>500</v>
      </c>
      <c r="B444" s="0" t="s">
        <v>68</v>
      </c>
      <c r="C444" s="0" t="n">
        <v>75.63</v>
      </c>
      <c r="D444" s="0" t="n">
        <v>323</v>
      </c>
      <c r="E444" s="0" t="n">
        <v>5.44</v>
      </c>
      <c r="F444" s="0" t="n">
        <v>-2.10170988524432</v>
      </c>
      <c r="Q444" s="0" t="n">
        <v>-2.10170988524432</v>
      </c>
      <c r="R444" s="0" t="n">
        <v>-2.10170988524432</v>
      </c>
      <c r="S444" s="0" t="n">
        <v>3</v>
      </c>
      <c r="T444" s="0" t="n">
        <v>72</v>
      </c>
      <c r="U444" s="0" t="n">
        <v>71</v>
      </c>
      <c r="V444" s="12"/>
      <c r="W444" s="0" t="n">
        <v>9</v>
      </c>
      <c r="X444" s="0" t="n">
        <v>530</v>
      </c>
      <c r="Y444" s="0" t="n">
        <v>0</v>
      </c>
      <c r="Z444" s="0" t="n">
        <v>37</v>
      </c>
      <c r="AA444" s="0" t="n">
        <f aca="false">IFERROR(X444+Y444+Z444,"")</f>
        <v>567</v>
      </c>
      <c r="AB444" s="0" t="n">
        <f aca="false">IFERROR(AA444/W444,"")</f>
        <v>63</v>
      </c>
      <c r="AC444" s="12"/>
      <c r="AD444" s="0" t="n">
        <v>11</v>
      </c>
      <c r="AE444" s="0" t="n">
        <v>395</v>
      </c>
      <c r="AF444" s="0" t="n">
        <v>0</v>
      </c>
      <c r="AG444" s="0" t="n">
        <v>28</v>
      </c>
      <c r="AH444" s="0" t="n">
        <f aca="false">IFERROR(AE444+AF444+AG444,"")</f>
        <v>423</v>
      </c>
      <c r="AI444" s="0" t="n">
        <f aca="false">IFERROR(AH444/AD444,"")</f>
        <v>38.4545454545455</v>
      </c>
      <c r="AJ444" s="12"/>
      <c r="AK444" s="0" t="n">
        <v>16</v>
      </c>
      <c r="AL444" s="0" t="n">
        <v>1031</v>
      </c>
      <c r="AM444" s="0" t="n">
        <v>0</v>
      </c>
      <c r="AN444" s="0" t="n">
        <v>94</v>
      </c>
      <c r="AO444" s="0" t="n">
        <f aca="false">IFERROR(AL444+AM444+AN444,"")</f>
        <v>1125</v>
      </c>
      <c r="AP444" s="0" t="n">
        <f aca="false">IFERROR(AO444/AK444,"")</f>
        <v>70.3125</v>
      </c>
    </row>
    <row r="445" customFormat="false" ht="15" hidden="false" customHeight="false" outlineLevel="0" collapsed="false">
      <c r="A445" s="0" t="s">
        <v>525</v>
      </c>
      <c r="B445" s="0" t="s">
        <v>68</v>
      </c>
      <c r="C445" s="0" t="n">
        <v>79</v>
      </c>
      <c r="D445" s="0" t="n">
        <v>315</v>
      </c>
      <c r="E445" s="0" t="n">
        <v>5.38</v>
      </c>
      <c r="F445" s="0" t="n">
        <v>-1.90114043256595</v>
      </c>
      <c r="Q445" s="0" t="n">
        <v>-1.90114043256595</v>
      </c>
      <c r="R445" s="0" t="n">
        <v>-1.90114043256595</v>
      </c>
      <c r="V445" s="12"/>
      <c r="AA445" s="0" t="n">
        <f aca="false">IFERROR(X445+Y445+Z445,"")</f>
        <v>0</v>
      </c>
      <c r="AB445" s="0" t="str">
        <f aca="false">IFERROR(AA445/W445,"")</f>
        <v/>
      </c>
      <c r="AC445" s="12"/>
      <c r="AH445" s="0" t="n">
        <f aca="false">IFERROR(AE445+AF445+AG445,"")</f>
        <v>0</v>
      </c>
      <c r="AI445" s="0" t="str">
        <f aca="false">IFERROR(AH445/AD445,"")</f>
        <v/>
      </c>
      <c r="AJ445" s="12"/>
      <c r="AO445" s="0" t="n">
        <f aca="false">IFERROR(AL445+AM445+AN445,"")</f>
        <v>0</v>
      </c>
      <c r="AP445" s="0" t="str">
        <f aca="false">IFERROR(AO445/AK445,"")</f>
        <v/>
      </c>
    </row>
    <row r="446" customFormat="false" ht="15" hidden="false" customHeight="false" outlineLevel="0" collapsed="false">
      <c r="A446" s="0" t="s">
        <v>559</v>
      </c>
      <c r="B446" s="0" t="s">
        <v>68</v>
      </c>
      <c r="C446" s="0" t="n">
        <v>77</v>
      </c>
      <c r="D446" s="0" t="n">
        <v>324</v>
      </c>
      <c r="E446" s="0" t="n">
        <v>5.65</v>
      </c>
      <c r="F446" s="0" t="n">
        <v>-2.80370296961861</v>
      </c>
      <c r="Q446" s="0" t="n">
        <v>-2.80370296961861</v>
      </c>
      <c r="R446" s="0" t="n">
        <v>-2.80370296961861</v>
      </c>
      <c r="V446" s="12"/>
      <c r="AA446" s="0" t="n">
        <f aca="false">IFERROR(X446+Y446+Z446,"")</f>
        <v>0</v>
      </c>
      <c r="AB446" s="0" t="str">
        <f aca="false">IFERROR(AA446/W446,"")</f>
        <v/>
      </c>
      <c r="AC446" s="12"/>
      <c r="AH446" s="0" t="n">
        <f aca="false">IFERROR(AE446+AF446+AG446,"")</f>
        <v>0</v>
      </c>
      <c r="AI446" s="0" t="str">
        <f aca="false">IFERROR(AH446/AD446,"")</f>
        <v/>
      </c>
      <c r="AJ446" s="12"/>
      <c r="AO446" s="0" t="n">
        <f aca="false">IFERROR(AL446+AM446+AN446,"")</f>
        <v>0</v>
      </c>
      <c r="AP446" s="0" t="str">
        <f aca="false">IFERROR(AO446/AK446,"")</f>
        <v/>
      </c>
    </row>
    <row r="447" customFormat="false" ht="15" hidden="false" customHeight="false" outlineLevel="0" collapsed="false">
      <c r="A447" s="0" t="s">
        <v>590</v>
      </c>
      <c r="B447" s="0" t="s">
        <v>68</v>
      </c>
      <c r="C447" s="0" t="n">
        <v>77</v>
      </c>
      <c r="D447" s="0" t="n">
        <v>303</v>
      </c>
      <c r="E447" s="0" t="n">
        <v>5.22</v>
      </c>
      <c r="F447" s="0" t="n">
        <v>-1.36628855875696</v>
      </c>
      <c r="Q447" s="0" t="n">
        <v>-1.36628855875696</v>
      </c>
      <c r="R447" s="0" t="n">
        <v>-1.36628855875696</v>
      </c>
      <c r="V447" s="12"/>
      <c r="W447" s="0" t="n">
        <v>15</v>
      </c>
      <c r="X447" s="0" t="n">
        <v>257</v>
      </c>
      <c r="Y447" s="0" t="n">
        <v>0</v>
      </c>
      <c r="Z447" s="0" t="n">
        <v>57</v>
      </c>
      <c r="AA447" s="0" t="n">
        <f aca="false">IFERROR(X447+Y447+Z447,"")</f>
        <v>314</v>
      </c>
      <c r="AB447" s="0" t="n">
        <f aca="false">IFERROR(AA447/W447,"")</f>
        <v>20.9333333333333</v>
      </c>
      <c r="AC447" s="12"/>
      <c r="AD447" s="0" t="n">
        <v>15</v>
      </c>
      <c r="AE447" s="0" t="n">
        <v>165</v>
      </c>
      <c r="AF447" s="0" t="n">
        <v>0</v>
      </c>
      <c r="AG447" s="0" t="n">
        <v>67</v>
      </c>
      <c r="AH447" s="0" t="n">
        <f aca="false">IFERROR(AE447+AF447+AG447,"")</f>
        <v>232</v>
      </c>
      <c r="AI447" s="0" t="n">
        <f aca="false">IFERROR(AH447/AD447,"")</f>
        <v>15.4666666666667</v>
      </c>
      <c r="AJ447" s="12"/>
      <c r="AK447" s="0" t="n">
        <v>10</v>
      </c>
      <c r="AL447" s="0" t="n">
        <v>159</v>
      </c>
      <c r="AM447" s="0" t="n">
        <v>0</v>
      </c>
      <c r="AN447" s="0" t="n">
        <v>36</v>
      </c>
      <c r="AO447" s="0" t="n">
        <f aca="false">IFERROR(AL447+AM447+AN447,"")</f>
        <v>195</v>
      </c>
      <c r="AP447" s="0" t="n">
        <f aca="false">IFERROR(AO447/AK447,"")</f>
        <v>19.5</v>
      </c>
    </row>
    <row r="448" customFormat="false" ht="15" hidden="false" customHeight="false" outlineLevel="0" collapsed="false">
      <c r="A448" s="0" t="s">
        <v>625</v>
      </c>
      <c r="B448" s="0" t="s">
        <v>68</v>
      </c>
      <c r="C448" s="0" t="n">
        <v>77</v>
      </c>
      <c r="D448" s="0" t="n">
        <v>311</v>
      </c>
      <c r="E448" s="0" t="n">
        <v>5.27</v>
      </c>
      <c r="F448" s="0" t="n">
        <v>-1.53342976932227</v>
      </c>
      <c r="Q448" s="0" t="n">
        <v>-1.53342976932227</v>
      </c>
      <c r="R448" s="0" t="n">
        <v>-1.53342976932227</v>
      </c>
      <c r="V448" s="12"/>
      <c r="AA448" s="0" t="n">
        <f aca="false">IFERROR(X448+Y448+Z448,"")</f>
        <v>0</v>
      </c>
      <c r="AB448" s="0" t="str">
        <f aca="false">IFERROR(AA448/W448,"")</f>
        <v/>
      </c>
      <c r="AC448" s="12"/>
      <c r="AH448" s="0" t="n">
        <f aca="false">IFERROR(AE448+AF448+AG448,"")</f>
        <v>0</v>
      </c>
      <c r="AI448" s="0" t="str">
        <f aca="false">IFERROR(AH448/AD448,"")</f>
        <v/>
      </c>
      <c r="AJ448" s="12"/>
      <c r="AO448" s="0" t="n">
        <f aca="false">IFERROR(AL448+AM448+AN448,"")</f>
        <v>0</v>
      </c>
      <c r="AP448" s="0" t="str">
        <f aca="false">IFERROR(AO448/AK448,"")</f>
        <v/>
      </c>
    </row>
    <row r="449" customFormat="false" ht="15" hidden="false" customHeight="false" outlineLevel="0" collapsed="false">
      <c r="A449" s="0" t="s">
        <v>628</v>
      </c>
      <c r="B449" s="0" t="s">
        <v>68</v>
      </c>
      <c r="C449" s="0" t="n">
        <v>76.5</v>
      </c>
      <c r="D449" s="0" t="n">
        <v>305</v>
      </c>
      <c r="E449" s="0" t="n">
        <v>5.12</v>
      </c>
      <c r="F449" s="0" t="n">
        <v>-1.03200613762634</v>
      </c>
      <c r="G449" s="0" t="n">
        <v>21</v>
      </c>
      <c r="H449" s="0" t="n">
        <v>0.0314023663897703</v>
      </c>
      <c r="I449" s="0" t="n">
        <v>27</v>
      </c>
      <c r="J449" s="0" t="n">
        <v>-1.56590607744598</v>
      </c>
      <c r="K449" s="0" t="n">
        <v>108</v>
      </c>
      <c r="L449" s="0" t="n">
        <v>-0.749950027545367</v>
      </c>
      <c r="M449" s="0" t="n">
        <v>4.63</v>
      </c>
      <c r="N449" s="0" t="n">
        <v>-1.03437320204695</v>
      </c>
      <c r="O449" s="0" t="n">
        <v>7.7</v>
      </c>
      <c r="P449" s="0" t="n">
        <v>-1.07807088312877</v>
      </c>
      <c r="Q449" s="0" t="n">
        <v>-5.42890396140364</v>
      </c>
      <c r="R449" s="0" t="n">
        <v>-0.904817326900607</v>
      </c>
      <c r="V449" s="12"/>
      <c r="AA449" s="0" t="n">
        <f aca="false">IFERROR(X449+Y449+Z449,"")</f>
        <v>0</v>
      </c>
      <c r="AB449" s="0" t="str">
        <f aca="false">IFERROR(AA449/W449,"")</f>
        <v/>
      </c>
      <c r="AC449" s="12"/>
      <c r="AH449" s="0" t="n">
        <f aca="false">IFERROR(AE449+AF449+AG449,"")</f>
        <v>0</v>
      </c>
      <c r="AI449" s="0" t="str">
        <f aca="false">IFERROR(AH449/AD449,"")</f>
        <v/>
      </c>
      <c r="AJ449" s="12"/>
      <c r="AO449" s="0" t="n">
        <f aca="false">IFERROR(AL449+AM449+AN449,"")</f>
        <v>0</v>
      </c>
      <c r="AP449" s="0" t="str">
        <f aca="false">IFERROR(AO449/AK449,"")</f>
        <v/>
      </c>
    </row>
    <row r="450" customFormat="false" ht="15" hidden="false" customHeight="false" outlineLevel="0" collapsed="false">
      <c r="A450" s="0" t="s">
        <v>637</v>
      </c>
      <c r="B450" s="0" t="s">
        <v>68</v>
      </c>
      <c r="C450" s="0" t="n">
        <v>77.75</v>
      </c>
      <c r="D450" s="0" t="n">
        <v>305</v>
      </c>
      <c r="E450" s="0" t="n">
        <v>5.04</v>
      </c>
      <c r="F450" s="0" t="n">
        <v>-0.764580200721852</v>
      </c>
      <c r="G450" s="0" t="n">
        <v>24</v>
      </c>
      <c r="H450" s="0" t="n">
        <v>0.522155627178742</v>
      </c>
      <c r="I450" s="0" t="n">
        <v>33.5</v>
      </c>
      <c r="J450" s="0" t="n">
        <v>-0.0236345693843577</v>
      </c>
      <c r="K450" s="0" t="n">
        <v>113</v>
      </c>
      <c r="L450" s="0" t="n">
        <v>-0.22370551179394</v>
      </c>
      <c r="M450" s="0" t="n">
        <v>4.56</v>
      </c>
      <c r="N450" s="0" t="n">
        <v>-0.75915905970787</v>
      </c>
      <c r="O450" s="0" t="n">
        <v>7.72</v>
      </c>
      <c r="P450" s="0" t="n">
        <v>-1.12866870305033</v>
      </c>
      <c r="Q450" s="0" t="n">
        <v>-2.37759241747961</v>
      </c>
      <c r="R450" s="0" t="n">
        <v>-0.396265402913268</v>
      </c>
      <c r="S450" s="0" t="n">
        <v>7</v>
      </c>
      <c r="T450" s="0" t="n">
        <v>243</v>
      </c>
      <c r="U450" s="0" t="n">
        <v>233</v>
      </c>
      <c r="V450" s="12"/>
      <c r="AA450" s="0" t="n">
        <f aca="false">IFERROR(X450+Y450+Z450,"")</f>
        <v>0</v>
      </c>
      <c r="AB450" s="0" t="str">
        <f aca="false">IFERROR(AA450/W450,"")</f>
        <v/>
      </c>
      <c r="AC450" s="12"/>
      <c r="AH450" s="0" t="n">
        <f aca="false">IFERROR(AE450+AF450+AG450,"")</f>
        <v>0</v>
      </c>
      <c r="AI450" s="0" t="str">
        <f aca="false">IFERROR(AH450/AD450,"")</f>
        <v/>
      </c>
      <c r="AJ450" s="12"/>
      <c r="AO450" s="0" t="n">
        <f aca="false">IFERROR(AL450+AM450+AN450,"")</f>
        <v>0</v>
      </c>
      <c r="AP450" s="0" t="str">
        <f aca="false">IFERROR(AO450/AK450,"")</f>
        <v/>
      </c>
    </row>
    <row r="451" customFormat="false" ht="15" hidden="false" customHeight="false" outlineLevel="0" collapsed="false">
      <c r="A451" s="0" t="s">
        <v>707</v>
      </c>
      <c r="B451" s="0" t="s">
        <v>68</v>
      </c>
      <c r="C451" s="0" t="n">
        <v>76</v>
      </c>
      <c r="D451" s="0" t="n">
        <v>301</v>
      </c>
      <c r="E451" s="0" t="n">
        <v>5.28</v>
      </c>
      <c r="F451" s="0" t="n">
        <v>-1.56685801143533</v>
      </c>
      <c r="Q451" s="0" t="n">
        <v>-1.56685801143533</v>
      </c>
      <c r="R451" s="0" t="n">
        <v>-1.56685801143533</v>
      </c>
      <c r="V451" s="12"/>
      <c r="AA451" s="0" t="n">
        <f aca="false">IFERROR(X451+Y451+Z451,"")</f>
        <v>0</v>
      </c>
      <c r="AB451" s="0" t="str">
        <f aca="false">IFERROR(AA451/W451,"")</f>
        <v/>
      </c>
      <c r="AC451" s="12"/>
      <c r="AH451" s="0" t="n">
        <f aca="false">IFERROR(AE451+AF451+AG451,"")</f>
        <v>0</v>
      </c>
      <c r="AI451" s="0" t="str">
        <f aca="false">IFERROR(AH451/AD451,"")</f>
        <v/>
      </c>
      <c r="AJ451" s="12"/>
      <c r="AO451" s="0" t="n">
        <f aca="false">IFERROR(AL451+AM451+AN451,"")</f>
        <v>0</v>
      </c>
      <c r="AP451" s="0" t="str">
        <f aca="false">IFERROR(AO451/AK451,"")</f>
        <v/>
      </c>
    </row>
    <row r="452" customFormat="false" ht="15" hidden="false" customHeight="false" outlineLevel="0" collapsed="false">
      <c r="A452" s="0" t="s">
        <v>714</v>
      </c>
      <c r="B452" s="0" t="s">
        <v>68</v>
      </c>
      <c r="C452" s="0" t="n">
        <v>79</v>
      </c>
      <c r="D452" s="0" t="n">
        <v>309</v>
      </c>
      <c r="E452" s="0" t="n">
        <v>5.33</v>
      </c>
      <c r="F452" s="0" t="n">
        <v>-1.73399922200064</v>
      </c>
      <c r="Q452" s="0" t="n">
        <v>-1.73399922200064</v>
      </c>
      <c r="R452" s="0" t="n">
        <v>-1.73399922200064</v>
      </c>
      <c r="V452" s="12"/>
      <c r="AA452" s="0" t="n">
        <f aca="false">IFERROR(X452+Y452+Z452,"")</f>
        <v>0</v>
      </c>
      <c r="AB452" s="0" t="str">
        <f aca="false">IFERROR(AA452/W452,"")</f>
        <v/>
      </c>
      <c r="AC452" s="12"/>
      <c r="AH452" s="0" t="n">
        <f aca="false">IFERROR(AE452+AF452+AG452,"")</f>
        <v>0</v>
      </c>
      <c r="AI452" s="0" t="str">
        <f aca="false">IFERROR(AH452/AD452,"")</f>
        <v/>
      </c>
      <c r="AJ452" s="12"/>
      <c r="AO452" s="0" t="n">
        <f aca="false">IFERROR(AL452+AM452+AN452,"")</f>
        <v>0</v>
      </c>
      <c r="AP452" s="0" t="str">
        <f aca="false">IFERROR(AO452/AK452,"")</f>
        <v/>
      </c>
    </row>
    <row r="453" customFormat="false" ht="15" hidden="false" customHeight="false" outlineLevel="0" collapsed="false">
      <c r="A453" s="0" t="s">
        <v>753</v>
      </c>
      <c r="B453" s="0" t="s">
        <v>68</v>
      </c>
      <c r="C453" s="0" t="n">
        <v>79</v>
      </c>
      <c r="D453" s="0" t="n">
        <v>292</v>
      </c>
      <c r="E453" s="0" t="n">
        <v>5.18</v>
      </c>
      <c r="F453" s="0" t="n">
        <v>-1.23257559030471</v>
      </c>
      <c r="Q453" s="0" t="n">
        <v>-1.23257559030471</v>
      </c>
      <c r="R453" s="0" t="n">
        <v>-1.23257559030471</v>
      </c>
      <c r="V453" s="12"/>
      <c r="AA453" s="0" t="n">
        <f aca="false">IFERROR(X453+Y453+Z453,"")</f>
        <v>0</v>
      </c>
      <c r="AB453" s="0" t="str">
        <f aca="false">IFERROR(AA453/W453,"")</f>
        <v/>
      </c>
      <c r="AC453" s="12"/>
      <c r="AH453" s="0" t="n">
        <f aca="false">IFERROR(AE453+AF453+AG453,"")</f>
        <v>0</v>
      </c>
      <c r="AI453" s="0" t="str">
        <f aca="false">IFERROR(AH453/AD453,"")</f>
        <v/>
      </c>
      <c r="AJ453" s="12"/>
      <c r="AO453" s="0" t="n">
        <f aca="false">IFERROR(AL453+AM453+AN453,"")</f>
        <v>0</v>
      </c>
      <c r="AP453" s="0" t="str">
        <f aca="false">IFERROR(AO453/AK453,"")</f>
        <v/>
      </c>
    </row>
    <row r="454" customFormat="false" ht="15" hidden="false" customHeight="false" outlineLevel="0" collapsed="false">
      <c r="A454" s="0" t="s">
        <v>769</v>
      </c>
      <c r="B454" s="0" t="s">
        <v>68</v>
      </c>
      <c r="C454" s="0" t="n">
        <v>77</v>
      </c>
      <c r="D454" s="0" t="n">
        <v>313</v>
      </c>
      <c r="E454" s="0" t="n">
        <v>5.37</v>
      </c>
      <c r="F454" s="0" t="n">
        <v>-1.86771219045288</v>
      </c>
      <c r="Q454" s="0" t="n">
        <v>-1.86771219045288</v>
      </c>
      <c r="R454" s="0" t="n">
        <v>-1.86771219045288</v>
      </c>
      <c r="V454" s="12"/>
      <c r="AA454" s="0" t="n">
        <f aca="false">IFERROR(X454+Y454+Z454,"")</f>
        <v>0</v>
      </c>
      <c r="AB454" s="0" t="str">
        <f aca="false">IFERROR(AA454/W454,"")</f>
        <v/>
      </c>
      <c r="AC454" s="12"/>
      <c r="AH454" s="0" t="n">
        <f aca="false">IFERROR(AE454+AF454+AG454,"")</f>
        <v>0</v>
      </c>
      <c r="AI454" s="0" t="str">
        <f aca="false">IFERROR(AH454/AD454,"")</f>
        <v/>
      </c>
      <c r="AJ454" s="12"/>
      <c r="AO454" s="0" t="n">
        <f aca="false">IFERROR(AL454+AM454+AN454,"")</f>
        <v>0</v>
      </c>
      <c r="AP454" s="0" t="str">
        <f aca="false">IFERROR(AO454/AK454,"")</f>
        <v/>
      </c>
    </row>
    <row r="455" customFormat="false" ht="15" hidden="false" customHeight="false" outlineLevel="0" collapsed="false">
      <c r="A455" s="0" t="s">
        <v>795</v>
      </c>
      <c r="B455" s="0" t="s">
        <v>68</v>
      </c>
      <c r="C455" s="0" t="n">
        <v>78.63</v>
      </c>
      <c r="D455" s="0" t="n">
        <v>301</v>
      </c>
      <c r="E455" s="0" t="n">
        <v>5.26</v>
      </c>
      <c r="F455" s="0" t="n">
        <v>-1.50000152720921</v>
      </c>
      <c r="G455" s="0" t="n">
        <v>26</v>
      </c>
      <c r="H455" s="0" t="n">
        <v>0.849324467704722</v>
      </c>
      <c r="I455" s="0" t="n">
        <v>32.5</v>
      </c>
      <c r="J455" s="0" t="n">
        <v>-0.260907109086145</v>
      </c>
      <c r="K455" s="0" t="n">
        <v>107</v>
      </c>
      <c r="L455" s="0" t="n">
        <v>-0.855198930695652</v>
      </c>
      <c r="M455" s="0" t="n">
        <v>4.6</v>
      </c>
      <c r="N455" s="0" t="n">
        <v>-0.916424283901632</v>
      </c>
      <c r="O455" s="0" t="n">
        <v>8.07</v>
      </c>
      <c r="P455" s="0" t="n">
        <v>-2.01413055167769</v>
      </c>
      <c r="Q455" s="0" t="n">
        <v>-4.6973379348656</v>
      </c>
      <c r="R455" s="0" t="n">
        <v>-0.782889655810934</v>
      </c>
      <c r="V455" s="12"/>
      <c r="AA455" s="0" t="n">
        <f aca="false">IFERROR(X455+Y455+Z455,"")</f>
        <v>0</v>
      </c>
      <c r="AB455" s="0" t="str">
        <f aca="false">IFERROR(AA455/W455,"")</f>
        <v/>
      </c>
      <c r="AC455" s="12"/>
      <c r="AH455" s="0" t="n">
        <f aca="false">IFERROR(AE455+AF455+AG455,"")</f>
        <v>0</v>
      </c>
      <c r="AI455" s="0" t="str">
        <f aca="false">IFERROR(AH455/AD455,"")</f>
        <v/>
      </c>
      <c r="AJ455" s="12"/>
      <c r="AO455" s="0" t="n">
        <f aca="false">IFERROR(AL455+AM455+AN455,"")</f>
        <v>0</v>
      </c>
      <c r="AP455" s="0" t="str">
        <f aca="false">IFERROR(AO455/AK455,"")</f>
        <v/>
      </c>
    </row>
    <row r="456" customFormat="false" ht="15" hidden="false" customHeight="false" outlineLevel="0" collapsed="false">
      <c r="A456" s="0" t="s">
        <v>796</v>
      </c>
      <c r="B456" s="0" t="s">
        <v>68</v>
      </c>
      <c r="C456" s="0" t="n">
        <v>79.38</v>
      </c>
      <c r="D456" s="0" t="n">
        <v>321</v>
      </c>
      <c r="E456" s="0" t="n">
        <v>5.46</v>
      </c>
      <c r="F456" s="0" t="n">
        <v>-2.16856636947044</v>
      </c>
      <c r="G456" s="0" t="n">
        <v>16</v>
      </c>
      <c r="H456" s="0" t="n">
        <v>-0.786519734925182</v>
      </c>
      <c r="I456" s="0" t="n">
        <v>28.5</v>
      </c>
      <c r="J456" s="0" t="n">
        <v>-1.20999726789329</v>
      </c>
      <c r="K456" s="0" t="n">
        <v>96</v>
      </c>
      <c r="L456" s="0" t="n">
        <v>-2.01293686534879</v>
      </c>
      <c r="M456" s="0" t="n">
        <v>4.87</v>
      </c>
      <c r="N456" s="0" t="n">
        <v>-1.97796454720953</v>
      </c>
      <c r="O456" s="0" t="n">
        <v>8.28</v>
      </c>
      <c r="P456" s="0" t="n">
        <v>-2.5454076608541</v>
      </c>
      <c r="Q456" s="0" t="n">
        <v>-10.7013924457013</v>
      </c>
      <c r="R456" s="0" t="n">
        <v>-1.78356540761689</v>
      </c>
      <c r="S456" s="0" t="n">
        <v>2</v>
      </c>
      <c r="T456" s="0" t="n">
        <v>57</v>
      </c>
      <c r="U456" s="0" t="n">
        <v>56</v>
      </c>
      <c r="V456" s="12"/>
      <c r="W456" s="0" t="n">
        <v>13</v>
      </c>
      <c r="X456" s="0" t="n">
        <v>727</v>
      </c>
      <c r="Y456" s="0" t="n">
        <v>0</v>
      </c>
      <c r="Z456" s="0" t="n">
        <v>51</v>
      </c>
      <c r="AA456" s="0" t="n">
        <f aca="false">IFERROR(X456+Y456+Z456,"")</f>
        <v>778</v>
      </c>
      <c r="AB456" s="0" t="n">
        <f aca="false">IFERROR(AA456/W456,"")</f>
        <v>59.8461538461538</v>
      </c>
      <c r="AC456" s="12"/>
      <c r="AD456" s="0" t="n">
        <v>15</v>
      </c>
      <c r="AE456" s="0" t="n">
        <v>934</v>
      </c>
      <c r="AF456" s="0" t="n">
        <v>0</v>
      </c>
      <c r="AG456" s="0" t="n">
        <v>34</v>
      </c>
      <c r="AH456" s="0" t="n">
        <f aca="false">IFERROR(AE456+AF456+AG456,"")</f>
        <v>968</v>
      </c>
      <c r="AI456" s="0" t="n">
        <f aca="false">IFERROR(AH456/AD456,"")</f>
        <v>64.5333333333333</v>
      </c>
      <c r="AJ456" s="12"/>
      <c r="AK456" s="0" t="n">
        <v>15</v>
      </c>
      <c r="AL456" s="0" t="n">
        <v>965</v>
      </c>
      <c r="AM456" s="0" t="n">
        <v>0</v>
      </c>
      <c r="AN456" s="0" t="n">
        <v>91</v>
      </c>
      <c r="AO456" s="0" t="n">
        <f aca="false">IFERROR(AL456+AM456+AN456,"")</f>
        <v>1056</v>
      </c>
      <c r="AP456" s="0" t="n">
        <f aca="false">IFERROR(AO456/AK456,"")</f>
        <v>70.4</v>
      </c>
    </row>
    <row r="457" customFormat="false" ht="15" hidden="false" customHeight="false" outlineLevel="0" collapsed="false">
      <c r="A457" s="0" t="s">
        <v>822</v>
      </c>
      <c r="B457" s="0" t="s">
        <v>68</v>
      </c>
      <c r="C457" s="0" t="n">
        <v>80</v>
      </c>
      <c r="D457" s="0" t="n">
        <v>317</v>
      </c>
      <c r="E457" s="0" t="n">
        <v>5.47</v>
      </c>
      <c r="F457" s="0" t="n">
        <v>-2.2019946115835</v>
      </c>
      <c r="Q457" s="0" t="n">
        <v>-2.2019946115835</v>
      </c>
      <c r="R457" s="0" t="n">
        <v>-2.2019946115835</v>
      </c>
      <c r="V457" s="12"/>
      <c r="AA457" s="0" t="n">
        <f aca="false">IFERROR(X457+Y457+Z457,"")</f>
        <v>0</v>
      </c>
      <c r="AB457" s="0" t="str">
        <f aca="false">IFERROR(AA457/W457,"")</f>
        <v/>
      </c>
      <c r="AC457" s="12"/>
      <c r="AH457" s="0" t="n">
        <f aca="false">IFERROR(AE457+AF457+AG457,"")</f>
        <v>0</v>
      </c>
      <c r="AI457" s="0" t="str">
        <f aca="false">IFERROR(AH457/AD457,"")</f>
        <v/>
      </c>
      <c r="AJ457" s="12"/>
      <c r="AO457" s="0" t="n">
        <f aca="false">IFERROR(AL457+AM457+AN457,"")</f>
        <v>0</v>
      </c>
      <c r="AP457" s="0" t="str">
        <f aca="false">IFERROR(AO457/AK457,"")</f>
        <v/>
      </c>
    </row>
    <row r="458" customFormat="false" ht="15" hidden="false" customHeight="false" outlineLevel="0" collapsed="false">
      <c r="A458" s="0" t="s">
        <v>823</v>
      </c>
      <c r="B458" s="0" t="s">
        <v>68</v>
      </c>
      <c r="C458" s="0" t="n">
        <v>77.38</v>
      </c>
      <c r="D458" s="0" t="n">
        <v>309</v>
      </c>
      <c r="E458" s="0" t="n">
        <v>5.14</v>
      </c>
      <c r="F458" s="0" t="n">
        <v>-1.09886262185247</v>
      </c>
      <c r="G458" s="0" t="n">
        <v>35</v>
      </c>
      <c r="H458" s="0" t="n">
        <v>2.32158425007164</v>
      </c>
      <c r="Q458" s="0" t="n">
        <v>1.22272162821917</v>
      </c>
      <c r="R458" s="0" t="n">
        <v>0.611360814109585</v>
      </c>
      <c r="V458" s="12"/>
      <c r="AA458" s="0" t="n">
        <f aca="false">IFERROR(X458+Y458+Z458,"")</f>
        <v>0</v>
      </c>
      <c r="AB458" s="0" t="str">
        <f aca="false">IFERROR(AA458/W458,"")</f>
        <v/>
      </c>
      <c r="AC458" s="12"/>
      <c r="AH458" s="0" t="n">
        <f aca="false">IFERROR(AE458+AF458+AG458,"")</f>
        <v>0</v>
      </c>
      <c r="AI458" s="0" t="str">
        <f aca="false">IFERROR(AH458/AD458,"")</f>
        <v/>
      </c>
      <c r="AJ458" s="12"/>
      <c r="AO458" s="0" t="n">
        <f aca="false">IFERROR(AL458+AM458+AN458,"")</f>
        <v>0</v>
      </c>
      <c r="AP458" s="0" t="str">
        <f aca="false">IFERROR(AO458/AK458,"")</f>
        <v/>
      </c>
    </row>
    <row r="459" customFormat="false" ht="15" hidden="false" customHeight="false" outlineLevel="0" collapsed="false">
      <c r="A459" s="0" t="s">
        <v>827</v>
      </c>
      <c r="B459" s="0" t="s">
        <v>68</v>
      </c>
      <c r="C459" s="0" t="n">
        <v>77</v>
      </c>
      <c r="D459" s="0" t="n">
        <v>300</v>
      </c>
      <c r="E459" s="0" t="n">
        <v>5.16</v>
      </c>
      <c r="F459" s="0" t="n">
        <v>-1.16571910607859</v>
      </c>
      <c r="Q459" s="0" t="n">
        <v>-1.16571910607859</v>
      </c>
      <c r="R459" s="0" t="n">
        <v>-1.16571910607859</v>
      </c>
      <c r="V459" s="12"/>
      <c r="AA459" s="0" t="n">
        <f aca="false">IFERROR(X459+Y459+Z459,"")</f>
        <v>0</v>
      </c>
      <c r="AB459" s="0" t="str">
        <f aca="false">IFERROR(AA459/W459,"")</f>
        <v/>
      </c>
      <c r="AC459" s="12"/>
      <c r="AH459" s="0" t="n">
        <f aca="false">IFERROR(AE459+AF459+AG459,"")</f>
        <v>0</v>
      </c>
      <c r="AI459" s="0" t="str">
        <f aca="false">IFERROR(AH459/AD459,"")</f>
        <v/>
      </c>
      <c r="AJ459" s="12"/>
      <c r="AO459" s="0" t="n">
        <f aca="false">IFERROR(AL459+AM459+AN459,"")</f>
        <v>0</v>
      </c>
      <c r="AP459" s="0" t="str">
        <f aca="false">IFERROR(AO459/AK459,"")</f>
        <v/>
      </c>
    </row>
    <row r="460" customFormat="false" ht="15" hidden="false" customHeight="false" outlineLevel="0" collapsed="false">
      <c r="A460" s="0" t="s">
        <v>849</v>
      </c>
      <c r="B460" s="0" t="s">
        <v>68</v>
      </c>
      <c r="C460" s="0" t="n">
        <v>76.75</v>
      </c>
      <c r="D460" s="0" t="n">
        <v>309</v>
      </c>
      <c r="E460" s="0" t="n">
        <v>5.14</v>
      </c>
      <c r="F460" s="0" t="n">
        <v>-1.09886262185247</v>
      </c>
      <c r="G460" s="0" t="n">
        <v>22</v>
      </c>
      <c r="H460" s="0" t="n">
        <v>0.194986786652761</v>
      </c>
      <c r="I460" s="0" t="n">
        <v>32.5</v>
      </c>
      <c r="J460" s="0" t="n">
        <v>-0.260907109086145</v>
      </c>
      <c r="K460" s="0" t="n">
        <v>111</v>
      </c>
      <c r="L460" s="0" t="n">
        <v>-0.434203318094511</v>
      </c>
      <c r="M460" s="0" t="n">
        <v>4.54</v>
      </c>
      <c r="N460" s="0" t="n">
        <v>-0.68052644761099</v>
      </c>
      <c r="O460" s="0" t="n">
        <v>7.68</v>
      </c>
      <c r="P460" s="0" t="n">
        <v>-1.02747306320721</v>
      </c>
      <c r="Q460" s="0" t="n">
        <v>-3.30698577319856</v>
      </c>
      <c r="R460" s="0" t="n">
        <v>-0.551164295533093</v>
      </c>
      <c r="S460" s="0" t="n">
        <v>4</v>
      </c>
      <c r="T460" s="0" t="n">
        <v>110</v>
      </c>
      <c r="U460" s="0" t="n">
        <v>109</v>
      </c>
      <c r="V460" s="12"/>
      <c r="W460" s="0" t="n">
        <v>16</v>
      </c>
      <c r="X460" s="0" t="n">
        <v>1014</v>
      </c>
      <c r="Y460" s="0" t="n">
        <v>0</v>
      </c>
      <c r="Z460" s="0" t="n">
        <v>75</v>
      </c>
      <c r="AA460" s="0" t="n">
        <f aca="false">IFERROR(X460+Y460+Z460,"")</f>
        <v>1089</v>
      </c>
      <c r="AB460" s="0" t="n">
        <f aca="false">IFERROR(AA460/W460,"")</f>
        <v>68.0625</v>
      </c>
      <c r="AC460" s="12"/>
      <c r="AD460" s="0" t="n">
        <v>15</v>
      </c>
      <c r="AE460" s="0" t="n">
        <v>883</v>
      </c>
      <c r="AF460" s="0" t="n">
        <v>0</v>
      </c>
      <c r="AG460" s="0" t="n">
        <v>51</v>
      </c>
      <c r="AH460" s="0" t="n">
        <f aca="false">IFERROR(AE460+AF460+AG460,"")</f>
        <v>934</v>
      </c>
      <c r="AI460" s="0" t="n">
        <f aca="false">IFERROR(AH460/AD460,"")</f>
        <v>62.2666666666667</v>
      </c>
      <c r="AJ460" s="12"/>
      <c r="AK460" s="0" t="n">
        <v>6</v>
      </c>
      <c r="AL460" s="0" t="n">
        <v>142</v>
      </c>
      <c r="AM460" s="0" t="n">
        <v>0</v>
      </c>
      <c r="AN460" s="0" t="n">
        <v>26</v>
      </c>
      <c r="AO460" s="0" t="n">
        <f aca="false">IFERROR(AL460+AM460+AN460,"")</f>
        <v>168</v>
      </c>
      <c r="AP460" s="0" t="n">
        <f aca="false">IFERROR(AO460/AK460,"")</f>
        <v>28</v>
      </c>
    </row>
    <row r="461" customFormat="false" ht="15" hidden="false" customHeight="false" outlineLevel="0" collapsed="false">
      <c r="A461" s="0" t="s">
        <v>854</v>
      </c>
      <c r="B461" s="0" t="s">
        <v>68</v>
      </c>
      <c r="C461" s="0" t="n">
        <v>76.25</v>
      </c>
      <c r="D461" s="0" t="n">
        <v>310</v>
      </c>
      <c r="E461" s="0" t="n">
        <v>5.19</v>
      </c>
      <c r="F461" s="0" t="n">
        <v>-1.26600383241778</v>
      </c>
      <c r="G461" s="0" t="n">
        <v>23</v>
      </c>
      <c r="H461" s="0" t="n">
        <v>0.358571206915751</v>
      </c>
      <c r="I461" s="0" t="n">
        <v>30</v>
      </c>
      <c r="J461" s="0" t="n">
        <v>-0.854088458340614</v>
      </c>
      <c r="K461" s="0" t="n">
        <v>101</v>
      </c>
      <c r="L461" s="0" t="n">
        <v>-1.48669234959736</v>
      </c>
      <c r="M461" s="0" t="n">
        <v>4.79</v>
      </c>
      <c r="N461" s="0" t="n">
        <v>-1.663434098822</v>
      </c>
      <c r="O461" s="0" t="n">
        <v>8.09</v>
      </c>
      <c r="P461" s="0" t="n">
        <v>-2.06472837159925</v>
      </c>
      <c r="Q461" s="0" t="n">
        <v>-6.97637590386126</v>
      </c>
      <c r="R461" s="0" t="n">
        <v>-1.16272931731021</v>
      </c>
      <c r="V461" s="12"/>
      <c r="AA461" s="0" t="n">
        <f aca="false">IFERROR(X461+Y461+Z461,"")</f>
        <v>0</v>
      </c>
      <c r="AB461" s="0" t="str">
        <f aca="false">IFERROR(AA461/W461,"")</f>
        <v/>
      </c>
      <c r="AC461" s="12"/>
      <c r="AH461" s="0" t="n">
        <f aca="false">IFERROR(AE461+AF461+AG461,"")</f>
        <v>0</v>
      </c>
      <c r="AI461" s="0" t="str">
        <f aca="false">IFERROR(AH461/AD461,"")</f>
        <v/>
      </c>
      <c r="AJ461" s="12"/>
      <c r="AO461" s="0" t="n">
        <f aca="false">IFERROR(AL461+AM461+AN461,"")</f>
        <v>0</v>
      </c>
      <c r="AP461" s="0" t="str">
        <f aca="false">IFERROR(AO461/AK461,"")</f>
        <v/>
      </c>
    </row>
    <row r="462" customFormat="false" ht="15" hidden="false" customHeight="false" outlineLevel="0" collapsed="false">
      <c r="A462" s="0" t="s">
        <v>876</v>
      </c>
      <c r="B462" s="0" t="s">
        <v>68</v>
      </c>
      <c r="C462" s="0" t="n">
        <v>76.75</v>
      </c>
      <c r="D462" s="0" t="n">
        <v>307</v>
      </c>
      <c r="E462" s="0" t="n">
        <v>5.09</v>
      </c>
      <c r="F462" s="0" t="n">
        <v>-0.931721411287159</v>
      </c>
      <c r="G462" s="0" t="n">
        <v>25</v>
      </c>
      <c r="H462" s="0" t="n">
        <v>0.685740047441732</v>
      </c>
      <c r="I462" s="0" t="n">
        <v>31</v>
      </c>
      <c r="J462" s="0" t="n">
        <v>-0.616815918638826</v>
      </c>
      <c r="K462" s="0" t="n">
        <v>113</v>
      </c>
      <c r="L462" s="0" t="n">
        <v>-0.22370551179394</v>
      </c>
      <c r="M462" s="0" t="n">
        <v>4.66</v>
      </c>
      <c r="N462" s="0" t="n">
        <v>-1.15232212019228</v>
      </c>
      <c r="O462" s="0" t="n">
        <v>7.9</v>
      </c>
      <c r="P462" s="0" t="n">
        <v>-1.5840490823444</v>
      </c>
      <c r="Q462" s="0" t="n">
        <v>-3.82287399681487</v>
      </c>
      <c r="R462" s="0" t="n">
        <v>-0.637145666135812</v>
      </c>
      <c r="S462" s="0" t="n">
        <v>4</v>
      </c>
      <c r="T462" s="0" t="n">
        <v>130</v>
      </c>
      <c r="U462" s="0" t="n">
        <v>128</v>
      </c>
      <c r="V462" s="12"/>
      <c r="AA462" s="0" t="n">
        <f aca="false">IFERROR(X462+Y462+Z462,"")</f>
        <v>0</v>
      </c>
      <c r="AB462" s="0" t="str">
        <f aca="false">IFERROR(AA462/W462,"")</f>
        <v/>
      </c>
      <c r="AC462" s="12"/>
      <c r="AH462" s="0" t="n">
        <f aca="false">IFERROR(AE462+AF462+AG462,"")</f>
        <v>0</v>
      </c>
      <c r="AI462" s="0" t="str">
        <f aca="false">IFERROR(AH462/AD462,"")</f>
        <v/>
      </c>
      <c r="AJ462" s="12"/>
      <c r="AO462" s="0" t="n">
        <f aca="false">IFERROR(AL462+AM462+AN462,"")</f>
        <v>0</v>
      </c>
      <c r="AP462" s="0" t="str">
        <f aca="false">IFERROR(AO462/AK462,"")</f>
        <v/>
      </c>
    </row>
    <row r="463" customFormat="false" ht="15" hidden="false" customHeight="false" outlineLevel="0" collapsed="false">
      <c r="A463" s="0" t="s">
        <v>905</v>
      </c>
      <c r="B463" s="0" t="s">
        <v>68</v>
      </c>
      <c r="C463" s="0" t="n">
        <v>80.5</v>
      </c>
      <c r="D463" s="0" t="n">
        <v>355</v>
      </c>
      <c r="E463" s="0" t="n">
        <v>5.29</v>
      </c>
      <c r="F463" s="0" t="n">
        <v>-1.60028625354839</v>
      </c>
      <c r="G463" s="0" t="n">
        <v>20</v>
      </c>
      <c r="H463" s="0" t="n">
        <v>-0.13218205387322</v>
      </c>
      <c r="I463" s="0" t="n">
        <v>23.5</v>
      </c>
      <c r="J463" s="0" t="n">
        <v>-2.39635996640223</v>
      </c>
      <c r="K463" s="0" t="n">
        <v>97</v>
      </c>
      <c r="L463" s="0" t="n">
        <v>-1.90768796219851</v>
      </c>
      <c r="M463" s="0" t="n">
        <v>4.78</v>
      </c>
      <c r="N463" s="0" t="n">
        <v>-1.62411779277356</v>
      </c>
      <c r="O463" s="0" t="n">
        <v>8.23</v>
      </c>
      <c r="P463" s="0" t="n">
        <v>-2.41891311105019</v>
      </c>
      <c r="Q463" s="0" t="n">
        <v>-10.0795471398461</v>
      </c>
      <c r="R463" s="0" t="n">
        <v>-1.67992452330768</v>
      </c>
      <c r="S463" s="0" t="n">
        <v>7</v>
      </c>
      <c r="T463" s="0" t="n">
        <v>244</v>
      </c>
      <c r="U463" s="0" t="n">
        <v>234</v>
      </c>
      <c r="V463" s="12"/>
      <c r="W463" s="0" t="n">
        <v>6</v>
      </c>
      <c r="X463" s="0" t="n">
        <v>186</v>
      </c>
      <c r="Y463" s="0" t="n">
        <v>0</v>
      </c>
      <c r="Z463" s="0" t="n">
        <v>7</v>
      </c>
      <c r="AA463" s="0" t="n">
        <f aca="false">IFERROR(X463+Y463+Z463,"")</f>
        <v>193</v>
      </c>
      <c r="AB463" s="0" t="n">
        <f aca="false">IFERROR(AA463/W463,"")</f>
        <v>32.1666666666667</v>
      </c>
      <c r="AC463" s="12"/>
      <c r="AD463" s="0" t="n">
        <v>16</v>
      </c>
      <c r="AE463" s="0" t="n">
        <v>1036</v>
      </c>
      <c r="AF463" s="0" t="n">
        <v>0</v>
      </c>
      <c r="AG463" s="0" t="n">
        <v>55</v>
      </c>
      <c r="AH463" s="0" t="n">
        <f aca="false">IFERROR(AE463+AF463+AG463,"")</f>
        <v>1091</v>
      </c>
      <c r="AI463" s="0" t="n">
        <f aca="false">IFERROR(AH463/AD463,"")</f>
        <v>68.1875</v>
      </c>
      <c r="AJ463" s="12"/>
      <c r="AK463" s="0" t="n">
        <v>10</v>
      </c>
      <c r="AL463" s="0" t="n">
        <v>670</v>
      </c>
      <c r="AM463" s="0" t="n">
        <v>0</v>
      </c>
      <c r="AN463" s="0" t="n">
        <v>33</v>
      </c>
      <c r="AO463" s="0" t="n">
        <f aca="false">IFERROR(AL463+AM463+AN463,"")</f>
        <v>703</v>
      </c>
      <c r="AP463" s="0" t="n">
        <f aca="false">IFERROR(AO463/AK463,"")</f>
        <v>70.3</v>
      </c>
    </row>
    <row r="464" customFormat="false" ht="15" hidden="false" customHeight="false" outlineLevel="0" collapsed="false">
      <c r="A464" s="0" t="s">
        <v>916</v>
      </c>
      <c r="B464" s="0" t="s">
        <v>68</v>
      </c>
      <c r="C464" s="0" t="n">
        <v>77.88</v>
      </c>
      <c r="D464" s="0" t="n">
        <v>311</v>
      </c>
      <c r="E464" s="0" t="n">
        <v>5.36</v>
      </c>
      <c r="F464" s="0" t="n">
        <v>-1.83428394833982</v>
      </c>
      <c r="G464" s="0" t="n">
        <v>23</v>
      </c>
      <c r="H464" s="0" t="n">
        <v>0.358571206915751</v>
      </c>
      <c r="I464" s="0" t="n">
        <v>29</v>
      </c>
      <c r="J464" s="0" t="n">
        <v>-1.0913609980424</v>
      </c>
      <c r="K464" s="0" t="n">
        <v>97</v>
      </c>
      <c r="L464" s="0" t="n">
        <v>-1.90768796219851</v>
      </c>
      <c r="M464" s="0" t="n">
        <v>4.58</v>
      </c>
      <c r="N464" s="0" t="n">
        <v>-0.837791671804752</v>
      </c>
      <c r="O464" s="0" t="n">
        <v>7.54</v>
      </c>
      <c r="P464" s="0" t="n">
        <v>-0.673288323756264</v>
      </c>
      <c r="Q464" s="0" t="n">
        <v>-5.985841697226</v>
      </c>
      <c r="R464" s="0" t="n">
        <v>-0.997640282871</v>
      </c>
      <c r="S464" s="0" t="n">
        <v>2</v>
      </c>
      <c r="T464" s="0" t="n">
        <v>59</v>
      </c>
      <c r="U464" s="0" t="n">
        <v>58</v>
      </c>
      <c r="V464" s="12"/>
      <c r="W464" s="0" t="n">
        <v>3</v>
      </c>
      <c r="X464" s="0" t="n">
        <v>207</v>
      </c>
      <c r="Y464" s="0" t="n">
        <v>0</v>
      </c>
      <c r="Z464" s="0" t="n">
        <v>15</v>
      </c>
      <c r="AA464" s="0" t="n">
        <f aca="false">IFERROR(X464+Y464+Z464,"")</f>
        <v>222</v>
      </c>
      <c r="AB464" s="0" t="n">
        <f aca="false">IFERROR(AA464/W464,"")</f>
        <v>74</v>
      </c>
      <c r="AC464" s="12"/>
      <c r="AD464" s="0" t="n">
        <v>10</v>
      </c>
      <c r="AE464" s="0" t="n">
        <v>243</v>
      </c>
      <c r="AF464" s="0" t="n">
        <v>0</v>
      </c>
      <c r="AG464" s="0" t="n">
        <v>13</v>
      </c>
      <c r="AH464" s="0" t="n">
        <f aca="false">IFERROR(AE464+AF464+AG464,"")</f>
        <v>256</v>
      </c>
      <c r="AI464" s="0" t="n">
        <f aca="false">IFERROR(AH464/AD464,"")</f>
        <v>25.6</v>
      </c>
      <c r="AJ464" s="12"/>
      <c r="AK464" s="0" t="n">
        <v>15</v>
      </c>
      <c r="AL464" s="0" t="n">
        <v>209</v>
      </c>
      <c r="AM464" s="0" t="n">
        <v>0</v>
      </c>
      <c r="AN464" s="0" t="n">
        <v>103</v>
      </c>
      <c r="AO464" s="0" t="n">
        <f aca="false">IFERROR(AL464+AM464+AN464,"")</f>
        <v>312</v>
      </c>
      <c r="AP464" s="0" t="n">
        <f aca="false">IFERROR(AO464/AK464,"")</f>
        <v>20.8</v>
      </c>
    </row>
    <row r="465" customFormat="false" ht="15" hidden="false" customHeight="false" outlineLevel="0" collapsed="false">
      <c r="A465" s="0" t="s">
        <v>922</v>
      </c>
      <c r="B465" s="0" t="s">
        <v>68</v>
      </c>
      <c r="C465" s="0" t="n">
        <v>77</v>
      </c>
      <c r="D465" s="0" t="n">
        <v>302</v>
      </c>
      <c r="E465" s="0" t="n">
        <v>5.35</v>
      </c>
      <c r="F465" s="0" t="n">
        <v>-1.80085570622676</v>
      </c>
      <c r="Q465" s="0" t="n">
        <v>-1.80085570622676</v>
      </c>
      <c r="R465" s="0" t="n">
        <v>-1.80085570622676</v>
      </c>
      <c r="V465" s="12"/>
      <c r="AA465" s="0" t="n">
        <f aca="false">IFERROR(X465+Y465+Z465,"")</f>
        <v>0</v>
      </c>
      <c r="AB465" s="0" t="str">
        <f aca="false">IFERROR(AA465/W465,"")</f>
        <v/>
      </c>
      <c r="AC465" s="12"/>
      <c r="AH465" s="0" t="n">
        <f aca="false">IFERROR(AE465+AF465+AG465,"")</f>
        <v>0</v>
      </c>
      <c r="AI465" s="0" t="str">
        <f aca="false">IFERROR(AH465/AD465,"")</f>
        <v/>
      </c>
      <c r="AJ465" s="12"/>
      <c r="AO465" s="0" t="n">
        <f aca="false">IFERROR(AL465+AM465+AN465,"")</f>
        <v>0</v>
      </c>
      <c r="AP465" s="0" t="str">
        <f aca="false">IFERROR(AO465/AK465,"")</f>
        <v/>
      </c>
    </row>
    <row r="466" customFormat="false" ht="15" hidden="false" customHeight="false" outlineLevel="0" collapsed="false">
      <c r="A466" s="0" t="s">
        <v>931</v>
      </c>
      <c r="B466" s="0" t="s">
        <v>68</v>
      </c>
      <c r="C466" s="0" t="n">
        <v>76.88</v>
      </c>
      <c r="D466" s="0" t="n">
        <v>324</v>
      </c>
      <c r="E466" s="0" t="n">
        <v>5.16</v>
      </c>
      <c r="F466" s="0" t="n">
        <v>-1.16571910607859</v>
      </c>
      <c r="G466" s="0" t="n">
        <v>29</v>
      </c>
      <c r="H466" s="0" t="n">
        <v>1.34007772849369</v>
      </c>
      <c r="I466" s="0" t="n">
        <v>29</v>
      </c>
      <c r="J466" s="0" t="n">
        <v>-1.0913609980424</v>
      </c>
      <c r="K466" s="0" t="n">
        <v>97</v>
      </c>
      <c r="L466" s="0" t="n">
        <v>-1.90768796219851</v>
      </c>
      <c r="M466" s="0" t="n">
        <v>4.92</v>
      </c>
      <c r="N466" s="0" t="n">
        <v>-2.17454607745173</v>
      </c>
      <c r="Q466" s="0" t="n">
        <v>-4.99923641527754</v>
      </c>
      <c r="R466" s="0" t="n">
        <v>-0.999847283055507</v>
      </c>
      <c r="S466" s="0" t="n">
        <v>6</v>
      </c>
      <c r="T466" s="0" t="n">
        <v>185</v>
      </c>
      <c r="U466" s="0" t="n">
        <v>179</v>
      </c>
      <c r="V466" s="12"/>
      <c r="AA466" s="0" t="n">
        <f aca="false">IFERROR(X466+Y466+Z466,"")</f>
        <v>0</v>
      </c>
      <c r="AB466" s="0" t="str">
        <f aca="false">IFERROR(AA466/W466,"")</f>
        <v/>
      </c>
      <c r="AC466" s="12"/>
      <c r="AH466" s="0" t="n">
        <f aca="false">IFERROR(AE466+AF466+AG466,"")</f>
        <v>0</v>
      </c>
      <c r="AI466" s="0" t="str">
        <f aca="false">IFERROR(AH466/AD466,"")</f>
        <v/>
      </c>
      <c r="AJ466" s="12"/>
      <c r="AO466" s="0" t="n">
        <f aca="false">IFERROR(AL466+AM466+AN466,"")</f>
        <v>0</v>
      </c>
      <c r="AP466" s="0" t="str">
        <f aca="false">IFERROR(AO466/AK466,"")</f>
        <v/>
      </c>
    </row>
    <row r="467" customFormat="false" ht="15" hidden="false" customHeight="false" outlineLevel="0" collapsed="false">
      <c r="A467" s="0" t="s">
        <v>932</v>
      </c>
      <c r="B467" s="0" t="s">
        <v>68</v>
      </c>
      <c r="C467" s="0" t="n">
        <v>78</v>
      </c>
      <c r="D467" s="0" t="n">
        <v>354</v>
      </c>
      <c r="E467" s="0" t="n">
        <v>5.42</v>
      </c>
      <c r="F467" s="0" t="n">
        <v>-2.03485340101819</v>
      </c>
      <c r="Q467" s="0" t="n">
        <v>-2.03485340101819</v>
      </c>
      <c r="R467" s="0" t="n">
        <v>-2.03485340101819</v>
      </c>
      <c r="V467" s="12"/>
      <c r="AA467" s="0" t="n">
        <f aca="false">IFERROR(X467+Y467+Z467,"")</f>
        <v>0</v>
      </c>
      <c r="AB467" s="0" t="str">
        <f aca="false">IFERROR(AA467/W467,"")</f>
        <v/>
      </c>
      <c r="AC467" s="12"/>
      <c r="AH467" s="0" t="n">
        <f aca="false">IFERROR(AE467+AF467+AG467,"")</f>
        <v>0</v>
      </c>
      <c r="AI467" s="0" t="str">
        <f aca="false">IFERROR(AH467/AD467,"")</f>
        <v/>
      </c>
      <c r="AJ467" s="12"/>
      <c r="AO467" s="0" t="n">
        <f aca="false">IFERROR(AL467+AM467+AN467,"")</f>
        <v>0</v>
      </c>
      <c r="AP467" s="0" t="str">
        <f aca="false">IFERROR(AO467/AK467,"")</f>
        <v/>
      </c>
    </row>
    <row r="468" customFormat="false" ht="15" hidden="false" customHeight="false" outlineLevel="0" collapsed="false">
      <c r="A468" s="0" t="s">
        <v>134</v>
      </c>
      <c r="B468" s="0" t="s">
        <v>135</v>
      </c>
      <c r="C468" s="0" t="n">
        <v>74</v>
      </c>
      <c r="D468" s="0" t="n">
        <v>203</v>
      </c>
      <c r="E468" s="0" t="n">
        <v>4.97</v>
      </c>
      <c r="F468" s="0" t="n">
        <v>-0.53058250593042</v>
      </c>
      <c r="Q468" s="0" t="n">
        <v>-0.53058250593042</v>
      </c>
      <c r="R468" s="0" t="n">
        <v>-0.53058250593042</v>
      </c>
      <c r="V468" s="12"/>
      <c r="AA468" s="0" t="n">
        <f aca="false">IFERROR(X468+Y468+Z468,"")</f>
        <v>0</v>
      </c>
      <c r="AB468" s="0" t="str">
        <f aca="false">IFERROR(AA468/W468,"")</f>
        <v/>
      </c>
      <c r="AC468" s="12"/>
      <c r="AH468" s="0" t="n">
        <f aca="false">IFERROR(AE468+AF468+AG468,"")</f>
        <v>0</v>
      </c>
      <c r="AI468" s="0" t="str">
        <f aca="false">IFERROR(AH468/AD468,"")</f>
        <v/>
      </c>
      <c r="AJ468" s="12"/>
      <c r="AO468" s="0" t="n">
        <f aca="false">IFERROR(AL468+AM468+AN468,"")</f>
        <v>0</v>
      </c>
      <c r="AP468" s="0" t="str">
        <f aca="false">IFERROR(AO468/AK468,"")</f>
        <v/>
      </c>
    </row>
    <row r="469" customFormat="false" ht="15" hidden="false" customHeight="false" outlineLevel="0" collapsed="false">
      <c r="A469" s="0" t="s">
        <v>155</v>
      </c>
      <c r="B469" s="0" t="s">
        <v>135</v>
      </c>
      <c r="C469" s="0" t="n">
        <v>77</v>
      </c>
      <c r="D469" s="0" t="n">
        <v>229</v>
      </c>
      <c r="E469" s="0" t="n">
        <v>5.18</v>
      </c>
      <c r="F469" s="0" t="n">
        <v>-1.23257559030471</v>
      </c>
      <c r="Q469" s="0" t="n">
        <v>-1.23257559030471</v>
      </c>
      <c r="R469" s="0" t="n">
        <v>-1.23257559030471</v>
      </c>
      <c r="S469" s="0" t="n">
        <v>5</v>
      </c>
      <c r="T469" s="0" t="n">
        <v>165</v>
      </c>
      <c r="U469" s="0" t="n">
        <v>160</v>
      </c>
      <c r="V469" s="12"/>
      <c r="W469" s="0" t="n">
        <v>16</v>
      </c>
      <c r="X469" s="0" t="n">
        <v>0</v>
      </c>
      <c r="Y469" s="0" t="n">
        <v>0</v>
      </c>
      <c r="Z469" s="0" t="n">
        <v>197</v>
      </c>
      <c r="AA469" s="0" t="n">
        <f aca="false">IFERROR(X469+Y469+Z469,"")</f>
        <v>197</v>
      </c>
      <c r="AB469" s="0" t="n">
        <f aca="false">IFERROR(AA469/W469,"")</f>
        <v>12.3125</v>
      </c>
      <c r="AC469" s="12"/>
      <c r="AD469" s="0" t="n">
        <v>16</v>
      </c>
      <c r="AE469" s="0" t="n">
        <v>0</v>
      </c>
      <c r="AF469" s="0" t="n">
        <v>0</v>
      </c>
      <c r="AG469" s="0" t="n">
        <v>186</v>
      </c>
      <c r="AH469" s="0" t="n">
        <f aca="false">IFERROR(AE469+AF469+AG469,"")</f>
        <v>186</v>
      </c>
      <c r="AI469" s="0" t="n">
        <f aca="false">IFERROR(AH469/AD469,"")</f>
        <v>11.625</v>
      </c>
      <c r="AJ469" s="12"/>
      <c r="AK469" s="0" t="n">
        <v>16</v>
      </c>
      <c r="AL469" s="0" t="n">
        <v>0</v>
      </c>
      <c r="AM469" s="0" t="n">
        <v>0</v>
      </c>
      <c r="AN469" s="0" t="n">
        <v>227</v>
      </c>
      <c r="AO469" s="0" t="n">
        <f aca="false">IFERROR(AL469+AM469+AN469,"")</f>
        <v>227</v>
      </c>
      <c r="AP469" s="0" t="n">
        <f aca="false">IFERROR(AO469/AK469,"")</f>
        <v>14.1875</v>
      </c>
    </row>
    <row r="470" customFormat="false" ht="15" hidden="false" customHeight="false" outlineLevel="0" collapsed="false">
      <c r="A470" s="0" t="s">
        <v>312</v>
      </c>
      <c r="B470" s="0" t="s">
        <v>135</v>
      </c>
      <c r="C470" s="0" t="n">
        <v>73</v>
      </c>
      <c r="D470" s="0" t="n">
        <v>187</v>
      </c>
      <c r="E470" s="0" t="n">
        <v>4.89</v>
      </c>
      <c r="F470" s="0" t="n">
        <v>-0.263156569025927</v>
      </c>
      <c r="Q470" s="0" t="n">
        <v>-0.263156569025927</v>
      </c>
      <c r="R470" s="0" t="n">
        <v>-0.263156569025927</v>
      </c>
      <c r="V470" s="12"/>
      <c r="AA470" s="0" t="n">
        <f aca="false">IFERROR(X470+Y470+Z470,"")</f>
        <v>0</v>
      </c>
      <c r="AB470" s="0" t="str">
        <f aca="false">IFERROR(AA470/W470,"")</f>
        <v/>
      </c>
      <c r="AC470" s="12"/>
      <c r="AH470" s="0" t="n">
        <f aca="false">IFERROR(AE470+AF470+AG470,"")</f>
        <v>0</v>
      </c>
      <c r="AI470" s="0" t="str">
        <f aca="false">IFERROR(AH470/AD470,"")</f>
        <v/>
      </c>
      <c r="AJ470" s="12"/>
      <c r="AO470" s="0" t="n">
        <f aca="false">IFERROR(AL470+AM470+AN470,"")</f>
        <v>0</v>
      </c>
      <c r="AP470" s="0" t="str">
        <f aca="false">IFERROR(AO470/AK470,"")</f>
        <v/>
      </c>
    </row>
    <row r="471" customFormat="false" ht="15" hidden="false" customHeight="false" outlineLevel="0" collapsed="false">
      <c r="A471" s="0" t="s">
        <v>620</v>
      </c>
      <c r="B471" s="0" t="s">
        <v>135</v>
      </c>
      <c r="C471" s="0" t="n">
        <v>74.25</v>
      </c>
      <c r="D471" s="0" t="n">
        <v>202</v>
      </c>
      <c r="E471" s="0" t="n">
        <v>4.93</v>
      </c>
      <c r="F471" s="0" t="n">
        <v>-0.396869537478173</v>
      </c>
      <c r="Q471" s="0" t="n">
        <v>-0.396869537478173</v>
      </c>
      <c r="R471" s="0" t="n">
        <v>-0.396869537478173</v>
      </c>
      <c r="V471" s="12"/>
      <c r="AA471" s="0" t="n">
        <f aca="false">IFERROR(X471+Y471+Z471,"")</f>
        <v>0</v>
      </c>
      <c r="AB471" s="0" t="str">
        <f aca="false">IFERROR(AA471/W471,"")</f>
        <v/>
      </c>
      <c r="AC471" s="12"/>
      <c r="AH471" s="0" t="n">
        <f aca="false">IFERROR(AE471+AF471+AG471,"")</f>
        <v>0</v>
      </c>
      <c r="AI471" s="0" t="str">
        <f aca="false">IFERROR(AH471/AD471,"")</f>
        <v/>
      </c>
      <c r="AJ471" s="12"/>
      <c r="AO471" s="0" t="n">
        <f aca="false">IFERROR(AL471+AM471+AN471,"")</f>
        <v>0</v>
      </c>
      <c r="AP471" s="0" t="str">
        <f aca="false">IFERROR(AO471/AK471,"")</f>
        <v/>
      </c>
    </row>
    <row r="472" customFormat="false" ht="15" hidden="false" customHeight="false" outlineLevel="0" collapsed="false">
      <c r="A472" s="0" t="s">
        <v>622</v>
      </c>
      <c r="B472" s="0" t="s">
        <v>135</v>
      </c>
      <c r="C472" s="0" t="n">
        <v>73.63</v>
      </c>
      <c r="D472" s="0" t="n">
        <v>221</v>
      </c>
      <c r="E472" s="0" t="n">
        <v>5.08</v>
      </c>
      <c r="F472" s="0" t="n">
        <v>-0.898293169174098</v>
      </c>
      <c r="Q472" s="0" t="n">
        <v>-0.898293169174098</v>
      </c>
      <c r="R472" s="0" t="n">
        <v>-0.898293169174098</v>
      </c>
      <c r="V472" s="12"/>
      <c r="AA472" s="0" t="n">
        <f aca="false">IFERROR(X472+Y472+Z472,"")</f>
        <v>0</v>
      </c>
      <c r="AB472" s="0" t="str">
        <f aca="false">IFERROR(AA472/W472,"")</f>
        <v/>
      </c>
      <c r="AC472" s="12"/>
      <c r="AH472" s="0" t="n">
        <f aca="false">IFERROR(AE472+AF472+AG472,"")</f>
        <v>0</v>
      </c>
      <c r="AI472" s="0" t="str">
        <f aca="false">IFERROR(AH472/AD472,"")</f>
        <v/>
      </c>
      <c r="AJ472" s="12"/>
      <c r="AO472" s="0" t="n">
        <f aca="false">IFERROR(AL472+AM472+AN472,"")</f>
        <v>0</v>
      </c>
      <c r="AP472" s="0" t="str">
        <f aca="false">IFERROR(AO472/AK472,"")</f>
        <v/>
      </c>
    </row>
    <row r="473" customFormat="false" ht="15" hidden="false" customHeight="false" outlineLevel="0" collapsed="false">
      <c r="A473" s="0" t="s">
        <v>723</v>
      </c>
      <c r="B473" s="0" t="s">
        <v>135</v>
      </c>
      <c r="C473" s="0" t="n">
        <v>71</v>
      </c>
      <c r="D473" s="0" t="n">
        <v>182</v>
      </c>
      <c r="E473" s="0" t="n">
        <v>4.86</v>
      </c>
      <c r="F473" s="0" t="n">
        <v>-0.162871842686744</v>
      </c>
      <c r="Q473" s="0" t="n">
        <v>-0.162871842686744</v>
      </c>
      <c r="R473" s="0" t="n">
        <v>-0.162871842686744</v>
      </c>
      <c r="V473" s="12"/>
      <c r="AA473" s="0" t="n">
        <f aca="false">IFERROR(X473+Y473+Z473,"")</f>
        <v>0</v>
      </c>
      <c r="AB473" s="0" t="str">
        <f aca="false">IFERROR(AA473/W473,"")</f>
        <v/>
      </c>
      <c r="AC473" s="12"/>
      <c r="AH473" s="0" t="n">
        <f aca="false">IFERROR(AE473+AF473+AG473,"")</f>
        <v>0</v>
      </c>
      <c r="AI473" s="0" t="str">
        <f aca="false">IFERROR(AH473/AD473,"")</f>
        <v/>
      </c>
      <c r="AJ473" s="12"/>
      <c r="AO473" s="0" t="n">
        <f aca="false">IFERROR(AL473+AM473+AN473,"")</f>
        <v>0</v>
      </c>
      <c r="AP473" s="0" t="str">
        <f aca="false">IFERROR(AO473/AK473,"")</f>
        <v/>
      </c>
    </row>
    <row r="474" customFormat="false" ht="15" hidden="false" customHeight="false" outlineLevel="0" collapsed="false">
      <c r="A474" s="0" t="s">
        <v>837</v>
      </c>
      <c r="B474" s="0" t="s">
        <v>135</v>
      </c>
      <c r="C474" s="0" t="n">
        <v>76</v>
      </c>
      <c r="D474" s="0" t="n">
        <v>227</v>
      </c>
      <c r="E474" s="0" t="n">
        <v>5.06</v>
      </c>
      <c r="F474" s="0" t="n">
        <v>-0.831436684947973</v>
      </c>
      <c r="Q474" s="0" t="n">
        <v>-0.831436684947973</v>
      </c>
      <c r="R474" s="0" t="n">
        <v>-0.831436684947973</v>
      </c>
      <c r="V474" s="12"/>
      <c r="AA474" s="0" t="n">
        <f aca="false">IFERROR(X474+Y474+Z474,"")</f>
        <v>0</v>
      </c>
      <c r="AB474" s="0" t="str">
        <f aca="false">IFERROR(AA474/W474,"")</f>
        <v/>
      </c>
      <c r="AC474" s="12"/>
      <c r="AH474" s="0" t="n">
        <f aca="false">IFERROR(AE474+AF474+AG474,"")</f>
        <v>0</v>
      </c>
      <c r="AI474" s="0" t="str">
        <f aca="false">IFERROR(AH474/AD474,"")</f>
        <v/>
      </c>
      <c r="AJ474" s="12"/>
      <c r="AO474" s="0" t="n">
        <f aca="false">IFERROR(AL474+AM474+AN474,"")</f>
        <v>0</v>
      </c>
      <c r="AP474" s="0" t="str">
        <f aca="false">IFERROR(AO474/AK474,"")</f>
        <v/>
      </c>
    </row>
    <row r="475" customFormat="false" ht="15" hidden="false" customHeight="false" outlineLevel="0" collapsed="false">
      <c r="A475" s="0" t="s">
        <v>907</v>
      </c>
      <c r="B475" s="0" t="s">
        <v>135</v>
      </c>
      <c r="C475" s="0" t="n">
        <v>76.38</v>
      </c>
      <c r="D475" s="0" t="n">
        <v>227</v>
      </c>
      <c r="E475" s="0" t="n">
        <v>5.12</v>
      </c>
      <c r="F475" s="0" t="n">
        <v>-1.03200613762634</v>
      </c>
      <c r="Q475" s="0" t="n">
        <v>-1.03200613762634</v>
      </c>
      <c r="R475" s="0" t="n">
        <v>-1.03200613762634</v>
      </c>
      <c r="V475" s="12"/>
      <c r="AA475" s="0" t="n">
        <f aca="false">IFERROR(X475+Y475+Z475,"")</f>
        <v>0</v>
      </c>
      <c r="AB475" s="0" t="str">
        <f aca="false">IFERROR(AA475/W475,"")</f>
        <v/>
      </c>
      <c r="AC475" s="12"/>
      <c r="AH475" s="0" t="n">
        <f aca="false">IFERROR(AE475+AF475+AG475,"")</f>
        <v>0</v>
      </c>
      <c r="AI475" s="0" t="str">
        <f aca="false">IFERROR(AH475/AD475,"")</f>
        <v/>
      </c>
      <c r="AJ475" s="12"/>
      <c r="AO475" s="0" t="n">
        <f aca="false">IFERROR(AL475+AM475+AN475,"")</f>
        <v>0</v>
      </c>
      <c r="AP475" s="0" t="str">
        <f aca="false">IFERROR(AO475/AK475,"")</f>
        <v/>
      </c>
    </row>
    <row r="476" customFormat="false" ht="15" hidden="false" customHeight="false" outlineLevel="0" collapsed="false">
      <c r="A476" s="0" t="s">
        <v>942</v>
      </c>
      <c r="B476" s="0" t="s">
        <v>135</v>
      </c>
      <c r="C476" s="0" t="n">
        <v>77.63</v>
      </c>
      <c r="D476" s="0" t="n">
        <v>187</v>
      </c>
      <c r="E476" s="0" t="n">
        <v>5.14</v>
      </c>
      <c r="F476" s="0" t="n">
        <v>-1.09886262185247</v>
      </c>
      <c r="Q476" s="0" t="n">
        <v>-1.09886262185247</v>
      </c>
      <c r="R476" s="0" t="n">
        <v>-1.09886262185247</v>
      </c>
      <c r="V476" s="12"/>
      <c r="AA476" s="0" t="n">
        <f aca="false">IFERROR(X476+Y476+Z476,"")</f>
        <v>0</v>
      </c>
      <c r="AB476" s="0" t="str">
        <f aca="false">IFERROR(AA476/W476,"")</f>
        <v/>
      </c>
      <c r="AC476" s="12"/>
      <c r="AH476" s="0" t="n">
        <f aca="false">IFERROR(AE476+AF476+AG476,"")</f>
        <v>0</v>
      </c>
      <c r="AI476" s="0" t="str">
        <f aca="false">IFERROR(AH476/AD476,"")</f>
        <v/>
      </c>
      <c r="AJ476" s="12"/>
      <c r="AO476" s="0" t="n">
        <f aca="false">IFERROR(AL476+AM476+AN476,"")</f>
        <v>0</v>
      </c>
      <c r="AP476" s="0" t="str">
        <f aca="false">IFERROR(AO476/AK476,"")</f>
        <v/>
      </c>
    </row>
    <row r="477" customFormat="false" ht="15" hidden="false" customHeight="false" outlineLevel="0" collapsed="false">
      <c r="A477" s="0" t="s">
        <v>943</v>
      </c>
      <c r="B477" s="0" t="s">
        <v>135</v>
      </c>
      <c r="C477" s="0" t="n">
        <v>73.88</v>
      </c>
      <c r="D477" s="0" t="n">
        <v>206</v>
      </c>
      <c r="E477" s="0" t="n">
        <v>5.02</v>
      </c>
      <c r="F477" s="0" t="n">
        <v>-0.697723716495727</v>
      </c>
      <c r="Q477" s="0" t="n">
        <v>-0.697723716495727</v>
      </c>
      <c r="R477" s="0" t="n">
        <v>-0.697723716495727</v>
      </c>
      <c r="V477" s="12"/>
      <c r="W477" s="0" t="n">
        <v>16</v>
      </c>
      <c r="X477" s="0" t="n">
        <v>89</v>
      </c>
      <c r="Y477" s="0" t="n">
        <v>0</v>
      </c>
      <c r="Z477" s="0" t="n">
        <v>220</v>
      </c>
      <c r="AA477" s="0" t="n">
        <f aca="false">IFERROR(X477+Y477+Z477,"")</f>
        <v>309</v>
      </c>
      <c r="AB477" s="0" t="n">
        <f aca="false">IFERROR(AA477/W477,"")</f>
        <v>19.3125</v>
      </c>
      <c r="AC477" s="12"/>
      <c r="AH477" s="0" t="n">
        <f aca="false">IFERROR(AE477+AF477+AG477,"")</f>
        <v>0</v>
      </c>
      <c r="AI477" s="0" t="str">
        <f aca="false">IFERROR(AH477/AD477,"")</f>
        <v/>
      </c>
      <c r="AJ477" s="12"/>
      <c r="AO477" s="0" t="n">
        <f aca="false">IFERROR(AL477+AM477+AN477,"")</f>
        <v>0</v>
      </c>
      <c r="AP477" s="0" t="str">
        <f aca="false">IFERROR(AO477/AK477,"")</f>
        <v/>
      </c>
    </row>
    <row r="478" customFormat="false" ht="15" hidden="false" customHeight="false" outlineLevel="0" collapsed="false">
      <c r="A478" s="0" t="s">
        <v>75</v>
      </c>
      <c r="B478" s="0" t="s">
        <v>76</v>
      </c>
      <c r="C478" s="0" t="n">
        <v>75</v>
      </c>
      <c r="D478" s="0" t="n">
        <v>225</v>
      </c>
      <c r="E478" s="0" t="n">
        <v>4.9</v>
      </c>
      <c r="F478" s="0" t="n">
        <v>-0.296584811138991</v>
      </c>
      <c r="Q478" s="0" t="n">
        <v>-0.296584811138991</v>
      </c>
      <c r="R478" s="0" t="n">
        <v>-0.296584811138991</v>
      </c>
      <c r="V478" s="12"/>
      <c r="AA478" s="0" t="n">
        <f aca="false">IFERROR(X478+Y478+Z478,"")</f>
        <v>0</v>
      </c>
      <c r="AB478" s="0" t="str">
        <f aca="false">IFERROR(AA478/W478,"")</f>
        <v/>
      </c>
      <c r="AC478" s="12"/>
      <c r="AH478" s="0" t="n">
        <f aca="false">IFERROR(AE478+AF478+AG478,"")</f>
        <v>0</v>
      </c>
      <c r="AI478" s="0" t="str">
        <f aca="false">IFERROR(AH478/AD478,"")</f>
        <v/>
      </c>
      <c r="AJ478" s="12"/>
      <c r="AO478" s="0" t="n">
        <f aca="false">IFERROR(AL478+AM478+AN478,"")</f>
        <v>0</v>
      </c>
      <c r="AP478" s="0" t="str">
        <f aca="false">IFERROR(AO478/AK478,"")</f>
        <v/>
      </c>
    </row>
    <row r="479" customFormat="false" ht="15" hidden="false" customHeight="false" outlineLevel="0" collapsed="false">
      <c r="A479" s="0" t="s">
        <v>89</v>
      </c>
      <c r="B479" s="0" t="s">
        <v>76</v>
      </c>
      <c r="C479" s="0" t="n">
        <v>72.25</v>
      </c>
      <c r="D479" s="0" t="n">
        <v>231</v>
      </c>
      <c r="E479" s="0" t="n">
        <v>5.03</v>
      </c>
      <c r="F479" s="0" t="n">
        <v>-0.731151958608791</v>
      </c>
      <c r="I479" s="0" t="n">
        <v>26.5</v>
      </c>
      <c r="J479" s="0" t="n">
        <v>-1.68454234729687</v>
      </c>
      <c r="K479" s="0" t="n">
        <v>100</v>
      </c>
      <c r="L479" s="0" t="n">
        <v>-1.59194125274765</v>
      </c>
      <c r="M479" s="0" t="n">
        <v>4.62</v>
      </c>
      <c r="N479" s="0" t="n">
        <v>-0.995056895998515</v>
      </c>
      <c r="O479" s="0" t="n">
        <v>7.47</v>
      </c>
      <c r="P479" s="0" t="n">
        <v>-0.496195954030793</v>
      </c>
      <c r="Q479" s="0" t="n">
        <v>-5.49888840868262</v>
      </c>
      <c r="R479" s="0" t="n">
        <v>-1.09977768173652</v>
      </c>
      <c r="V479" s="12"/>
      <c r="AA479" s="0" t="n">
        <f aca="false">IFERROR(X479+Y479+Z479,"")</f>
        <v>0</v>
      </c>
      <c r="AB479" s="0" t="str">
        <f aca="false">IFERROR(AA479/W479,"")</f>
        <v/>
      </c>
      <c r="AC479" s="12"/>
      <c r="AH479" s="0" t="n">
        <f aca="false">IFERROR(AE479+AF479+AG479,"")</f>
        <v>0</v>
      </c>
      <c r="AI479" s="0" t="str">
        <f aca="false">IFERROR(AH479/AD479,"")</f>
        <v/>
      </c>
      <c r="AJ479" s="12"/>
      <c r="AO479" s="0" t="n">
        <f aca="false">IFERROR(AL479+AM479+AN479,"")</f>
        <v>0</v>
      </c>
      <c r="AP479" s="0" t="str">
        <f aca="false">IFERROR(AO479/AK479,"")</f>
        <v/>
      </c>
    </row>
    <row r="480" customFormat="false" ht="15" hidden="false" customHeight="false" outlineLevel="0" collapsed="false">
      <c r="A480" s="0" t="s">
        <v>148</v>
      </c>
      <c r="B480" s="0" t="s">
        <v>76</v>
      </c>
      <c r="C480" s="0" t="n">
        <v>71.5</v>
      </c>
      <c r="D480" s="0" t="n">
        <v>218</v>
      </c>
      <c r="E480" s="0" t="n">
        <v>4.57</v>
      </c>
      <c r="F480" s="0" t="n">
        <v>0.806547178592042</v>
      </c>
      <c r="I480" s="0" t="n">
        <v>30.5</v>
      </c>
      <c r="J480" s="0" t="n">
        <v>-0.73545218848972</v>
      </c>
      <c r="K480" s="0" t="n">
        <v>115</v>
      </c>
      <c r="L480" s="0" t="n">
        <v>-0.0132077054933691</v>
      </c>
      <c r="Q480" s="0" t="n">
        <v>0.0578872846089526</v>
      </c>
      <c r="R480" s="0" t="n">
        <v>0.0192957615363175</v>
      </c>
      <c r="V480" s="12"/>
      <c r="AA480" s="0" t="n">
        <f aca="false">IFERROR(X480+Y480+Z480,"")</f>
        <v>0</v>
      </c>
      <c r="AB480" s="0" t="str">
        <f aca="false">IFERROR(AA480/W480,"")</f>
        <v/>
      </c>
      <c r="AC480" s="12"/>
      <c r="AH480" s="0" t="n">
        <f aca="false">IFERROR(AE480+AF480+AG480,"")</f>
        <v>0</v>
      </c>
      <c r="AI480" s="0" t="str">
        <f aca="false">IFERROR(AH480/AD480,"")</f>
        <v/>
      </c>
      <c r="AJ480" s="12"/>
      <c r="AO480" s="0" t="n">
        <f aca="false">IFERROR(AL480+AM480+AN480,"")</f>
        <v>0</v>
      </c>
      <c r="AP480" s="0" t="str">
        <f aca="false">IFERROR(AO480/AK480,"")</f>
        <v/>
      </c>
    </row>
    <row r="481" customFormat="false" ht="15" hidden="false" customHeight="false" outlineLevel="0" collapsed="false">
      <c r="A481" s="0" t="s">
        <v>149</v>
      </c>
      <c r="B481" s="0" t="s">
        <v>76</v>
      </c>
      <c r="C481" s="0" t="n">
        <v>76</v>
      </c>
      <c r="D481" s="0" t="n">
        <v>211</v>
      </c>
      <c r="E481" s="0" t="n">
        <v>5.08</v>
      </c>
      <c r="F481" s="0" t="n">
        <v>-0.898293169174098</v>
      </c>
      <c r="Q481" s="0" t="n">
        <v>-0.898293169174098</v>
      </c>
      <c r="R481" s="0" t="n">
        <v>-0.898293169174098</v>
      </c>
      <c r="V481" s="12"/>
      <c r="AA481" s="0" t="n">
        <f aca="false">IFERROR(X481+Y481+Z481,"")</f>
        <v>0</v>
      </c>
      <c r="AB481" s="0" t="str">
        <f aca="false">IFERROR(AA481/W481,"")</f>
        <v/>
      </c>
      <c r="AC481" s="12"/>
      <c r="AH481" s="0" t="n">
        <f aca="false">IFERROR(AE481+AF481+AG481,"")</f>
        <v>0</v>
      </c>
      <c r="AI481" s="0" t="str">
        <f aca="false">IFERROR(AH481/AD481,"")</f>
        <v/>
      </c>
      <c r="AJ481" s="12"/>
      <c r="AO481" s="0" t="n">
        <f aca="false">IFERROR(AL481+AM481+AN481,"")</f>
        <v>0</v>
      </c>
      <c r="AP481" s="0" t="str">
        <f aca="false">IFERROR(AO481/AK481,"")</f>
        <v/>
      </c>
    </row>
    <row r="482" customFormat="false" ht="15" hidden="false" customHeight="false" outlineLevel="0" collapsed="false">
      <c r="A482" s="0" t="s">
        <v>159</v>
      </c>
      <c r="B482" s="0" t="s">
        <v>76</v>
      </c>
      <c r="C482" s="0" t="n">
        <v>76.38</v>
      </c>
      <c r="D482" s="0" t="n">
        <v>229</v>
      </c>
      <c r="E482" s="0" t="n">
        <v>4.72</v>
      </c>
      <c r="F482" s="0" t="n">
        <v>0.30512354689612</v>
      </c>
      <c r="I482" s="0" t="n">
        <v>33</v>
      </c>
      <c r="J482" s="0" t="n">
        <v>-0.142270839235251</v>
      </c>
      <c r="K482" s="0" t="n">
        <v>110</v>
      </c>
      <c r="L482" s="0" t="n">
        <v>-0.539452221244796</v>
      </c>
      <c r="M482" s="0" t="n">
        <v>4.37</v>
      </c>
      <c r="N482" s="0" t="n">
        <v>-0.0121492447875011</v>
      </c>
      <c r="O482" s="0" t="n">
        <v>7.18</v>
      </c>
      <c r="P482" s="0" t="n">
        <v>0.237472434831873</v>
      </c>
      <c r="Q482" s="0" t="n">
        <v>-0.151276323539556</v>
      </c>
      <c r="R482" s="0" t="n">
        <v>-0.0302552647079113</v>
      </c>
      <c r="V482" s="12"/>
      <c r="AA482" s="0" t="n">
        <f aca="false">IFERROR(X482+Y482+Z482,"")</f>
        <v>0</v>
      </c>
      <c r="AB482" s="0" t="str">
        <f aca="false">IFERROR(AA482/W482,"")</f>
        <v/>
      </c>
      <c r="AC482" s="12"/>
      <c r="AH482" s="0" t="n">
        <f aca="false">IFERROR(AE482+AF482+AG482,"")</f>
        <v>0</v>
      </c>
      <c r="AI482" s="0" t="str">
        <f aca="false">IFERROR(AH482/AD482,"")</f>
        <v/>
      </c>
      <c r="AJ482" s="12"/>
      <c r="AO482" s="0" t="n">
        <f aca="false">IFERROR(AL482+AM482+AN482,"")</f>
        <v>0</v>
      </c>
      <c r="AP482" s="0" t="str">
        <f aca="false">IFERROR(AO482/AK482,"")</f>
        <v/>
      </c>
    </row>
    <row r="483" customFormat="false" ht="15" hidden="false" customHeight="false" outlineLevel="0" collapsed="false">
      <c r="A483" s="0" t="s">
        <v>176</v>
      </c>
      <c r="B483" s="0" t="s">
        <v>76</v>
      </c>
      <c r="C483" s="0" t="n">
        <v>75.25</v>
      </c>
      <c r="D483" s="0" t="n">
        <v>226</v>
      </c>
      <c r="E483" s="0" t="n">
        <v>4.63</v>
      </c>
      <c r="F483" s="0" t="n">
        <v>0.605977725913674</v>
      </c>
      <c r="I483" s="0" t="n">
        <v>36</v>
      </c>
      <c r="J483" s="0" t="n">
        <v>0.569546779870111</v>
      </c>
      <c r="K483" s="0" t="n">
        <v>120</v>
      </c>
      <c r="L483" s="0" t="n">
        <v>0.513036810258058</v>
      </c>
      <c r="M483" s="0" t="n">
        <v>3.98</v>
      </c>
      <c r="N483" s="0" t="n">
        <v>1.52118669110168</v>
      </c>
      <c r="O483" s="0" t="n">
        <v>6.93</v>
      </c>
      <c r="P483" s="0" t="n">
        <v>0.869945183851412</v>
      </c>
      <c r="Q483" s="0" t="n">
        <v>4.07969319099494</v>
      </c>
      <c r="R483" s="0" t="n">
        <v>0.815938638198987</v>
      </c>
      <c r="S483" s="0" t="n">
        <v>5</v>
      </c>
      <c r="T483" s="0" t="n">
        <v>147</v>
      </c>
      <c r="U483" s="0" t="n">
        <v>142</v>
      </c>
      <c r="V483" s="12"/>
      <c r="AA483" s="0" t="n">
        <f aca="false">IFERROR(X483+Y483+Z483,"")</f>
        <v>0</v>
      </c>
      <c r="AB483" s="0" t="str">
        <f aca="false">IFERROR(AA483/W483,"")</f>
        <v/>
      </c>
      <c r="AC483" s="12"/>
      <c r="AD483" s="0" t="n">
        <v>4</v>
      </c>
      <c r="AE483" s="0" t="n">
        <v>22</v>
      </c>
      <c r="AF483" s="0" t="n">
        <v>0</v>
      </c>
      <c r="AG483" s="0" t="n">
        <v>0</v>
      </c>
      <c r="AH483" s="0" t="n">
        <f aca="false">IFERROR(AE483+AF483+AG483,"")</f>
        <v>22</v>
      </c>
      <c r="AI483" s="0" t="n">
        <f aca="false">IFERROR(AH483/AD483,"")</f>
        <v>5.5</v>
      </c>
      <c r="AJ483" s="12"/>
      <c r="AK483" s="0" t="n">
        <v>11</v>
      </c>
      <c r="AL483" s="0" t="n">
        <v>623</v>
      </c>
      <c r="AM483" s="0" t="n">
        <v>0</v>
      </c>
      <c r="AN483" s="0" t="n">
        <v>0</v>
      </c>
      <c r="AO483" s="0" t="n">
        <f aca="false">IFERROR(AL483+AM483+AN483,"")</f>
        <v>623</v>
      </c>
      <c r="AP483" s="0" t="n">
        <f aca="false">IFERROR(AO483/AK483,"")</f>
        <v>56.6363636363636</v>
      </c>
    </row>
    <row r="484" customFormat="false" ht="15" hidden="false" customHeight="false" outlineLevel="0" collapsed="false">
      <c r="A484" s="0" t="s">
        <v>187</v>
      </c>
      <c r="B484" s="0" t="s">
        <v>76</v>
      </c>
      <c r="C484" s="0" t="n">
        <v>74.25</v>
      </c>
      <c r="D484" s="0" t="n">
        <v>211</v>
      </c>
      <c r="E484" s="0" t="n">
        <v>4.81</v>
      </c>
      <c r="F484" s="0" t="n">
        <v>0.00426936787856597</v>
      </c>
      <c r="I484" s="0" t="n">
        <v>37</v>
      </c>
      <c r="J484" s="0" t="n">
        <v>0.806819319571898</v>
      </c>
      <c r="K484" s="0" t="n">
        <v>125</v>
      </c>
      <c r="L484" s="0" t="n">
        <v>1.03928132600949</v>
      </c>
      <c r="M484" s="0" t="n">
        <v>4.2</v>
      </c>
      <c r="N484" s="0" t="n">
        <v>0.656227958035988</v>
      </c>
      <c r="O484" s="0" t="n">
        <v>7.13</v>
      </c>
      <c r="P484" s="0" t="n">
        <v>0.36396698463578</v>
      </c>
      <c r="Q484" s="0" t="n">
        <v>2.87056495613172</v>
      </c>
      <c r="R484" s="0" t="n">
        <v>0.574112991226343</v>
      </c>
      <c r="V484" s="12"/>
      <c r="AA484" s="0" t="n">
        <f aca="false">IFERROR(X484+Y484+Z484,"")</f>
        <v>0</v>
      </c>
      <c r="AB484" s="0" t="str">
        <f aca="false">IFERROR(AA484/W484,"")</f>
        <v/>
      </c>
      <c r="AC484" s="12"/>
      <c r="AH484" s="0" t="n">
        <f aca="false">IFERROR(AE484+AF484+AG484,"")</f>
        <v>0</v>
      </c>
      <c r="AI484" s="0" t="str">
        <f aca="false">IFERROR(AH484/AD484,"")</f>
        <v/>
      </c>
      <c r="AJ484" s="12"/>
      <c r="AO484" s="0" t="n">
        <f aca="false">IFERROR(AL484+AM484+AN484,"")</f>
        <v>0</v>
      </c>
      <c r="AP484" s="0" t="str">
        <f aca="false">IFERROR(AO484/AK484,"")</f>
        <v/>
      </c>
    </row>
    <row r="485" customFormat="false" ht="15" hidden="false" customHeight="false" outlineLevel="0" collapsed="false">
      <c r="A485" s="0" t="s">
        <v>192</v>
      </c>
      <c r="B485" s="0" t="s">
        <v>76</v>
      </c>
      <c r="C485" s="0" t="n">
        <v>74.88</v>
      </c>
      <c r="D485" s="0" t="n">
        <v>230</v>
      </c>
      <c r="E485" s="0" t="n">
        <v>4.87</v>
      </c>
      <c r="F485" s="0" t="n">
        <v>-0.196300084799805</v>
      </c>
      <c r="I485" s="0" t="n">
        <v>34</v>
      </c>
      <c r="J485" s="0" t="n">
        <v>0.095001700466536</v>
      </c>
      <c r="K485" s="0" t="n">
        <v>121</v>
      </c>
      <c r="L485" s="0" t="n">
        <v>0.618285713408343</v>
      </c>
      <c r="M485" s="0" t="n">
        <v>4.13</v>
      </c>
      <c r="N485" s="0" t="n">
        <v>0.931442100375073</v>
      </c>
      <c r="O485" s="0" t="n">
        <v>6.91</v>
      </c>
      <c r="P485" s="0" t="n">
        <v>0.920543003772974</v>
      </c>
      <c r="Q485" s="0" t="n">
        <v>2.36897243322312</v>
      </c>
      <c r="R485" s="0" t="n">
        <v>0.473794486644624</v>
      </c>
      <c r="S485" s="0" t="n">
        <v>4</v>
      </c>
      <c r="T485" s="0" t="n">
        <v>103</v>
      </c>
      <c r="U485" s="0" t="n">
        <v>102</v>
      </c>
      <c r="V485" s="12"/>
      <c r="AA485" s="0" t="n">
        <f aca="false">IFERROR(X485+Y485+Z485,"")</f>
        <v>0</v>
      </c>
      <c r="AB485" s="0" t="str">
        <f aca="false">IFERROR(AA485/W485,"")</f>
        <v/>
      </c>
      <c r="AC485" s="12"/>
      <c r="AD485" s="0" t="n">
        <v>6</v>
      </c>
      <c r="AE485" s="0" t="n">
        <v>245</v>
      </c>
      <c r="AF485" s="0" t="n">
        <v>0</v>
      </c>
      <c r="AG485" s="0" t="n">
        <v>0</v>
      </c>
      <c r="AH485" s="0" t="n">
        <f aca="false">IFERROR(AE485+AF485+AG485,"")</f>
        <v>245</v>
      </c>
      <c r="AI485" s="0" t="n">
        <f aca="false">IFERROR(AH485/AD485,"")</f>
        <v>40.8333333333333</v>
      </c>
      <c r="AJ485" s="12"/>
      <c r="AK485" s="0" t="n">
        <v>4</v>
      </c>
      <c r="AL485" s="0" t="n">
        <v>217</v>
      </c>
      <c r="AM485" s="0" t="n">
        <v>0</v>
      </c>
      <c r="AN485" s="0" t="n">
        <v>0</v>
      </c>
      <c r="AO485" s="0" t="n">
        <f aca="false">IFERROR(AL485+AM485+AN485,"")</f>
        <v>217</v>
      </c>
      <c r="AP485" s="0" t="n">
        <f aca="false">IFERROR(AO485/AK485,"")</f>
        <v>54.25</v>
      </c>
    </row>
    <row r="486" customFormat="false" ht="15" hidden="false" customHeight="false" outlineLevel="0" collapsed="false">
      <c r="A486" s="0" t="s">
        <v>238</v>
      </c>
      <c r="B486" s="0" t="s">
        <v>76</v>
      </c>
      <c r="C486" s="0" t="n">
        <v>78</v>
      </c>
      <c r="D486" s="0" t="n">
        <v>237</v>
      </c>
      <c r="E486" s="0" t="n">
        <v>5.12</v>
      </c>
      <c r="F486" s="0" t="n">
        <v>-1.03200613762634</v>
      </c>
      <c r="Q486" s="0" t="n">
        <v>-1.03200613762634</v>
      </c>
      <c r="R486" s="0" t="n">
        <v>-1.03200613762634</v>
      </c>
      <c r="V486" s="12"/>
      <c r="AA486" s="0" t="n">
        <f aca="false">IFERROR(X486+Y486+Z486,"")</f>
        <v>0</v>
      </c>
      <c r="AB486" s="0" t="str">
        <f aca="false">IFERROR(AA486/W486,"")</f>
        <v/>
      </c>
      <c r="AC486" s="12"/>
      <c r="AH486" s="0" t="n">
        <f aca="false">IFERROR(AE486+AF486+AG486,"")</f>
        <v>0</v>
      </c>
      <c r="AI486" s="0" t="str">
        <f aca="false">IFERROR(AH486/AD486,"")</f>
        <v/>
      </c>
      <c r="AJ486" s="12"/>
      <c r="AO486" s="0" t="n">
        <f aca="false">IFERROR(AL486+AM486+AN486,"")</f>
        <v>0</v>
      </c>
      <c r="AP486" s="0" t="str">
        <f aca="false">IFERROR(AO486/AK486,"")</f>
        <v/>
      </c>
    </row>
    <row r="487" customFormat="false" ht="15" hidden="false" customHeight="false" outlineLevel="0" collapsed="false">
      <c r="A487" s="0" t="s">
        <v>256</v>
      </c>
      <c r="B487" s="0" t="s">
        <v>76</v>
      </c>
      <c r="C487" s="0" t="n">
        <v>73.5</v>
      </c>
      <c r="D487" s="0" t="n">
        <v>223</v>
      </c>
      <c r="E487" s="0" t="n">
        <v>4.63</v>
      </c>
      <c r="F487" s="0" t="n">
        <v>0.605977725913674</v>
      </c>
      <c r="I487" s="0" t="n">
        <v>32.5</v>
      </c>
      <c r="J487" s="0" t="n">
        <v>-0.260907109086145</v>
      </c>
      <c r="K487" s="0" t="n">
        <v>118</v>
      </c>
      <c r="L487" s="0" t="n">
        <v>0.302539003957487</v>
      </c>
      <c r="M487" s="0" t="n">
        <v>4.1</v>
      </c>
      <c r="N487" s="0" t="n">
        <v>1.0493910185204</v>
      </c>
      <c r="O487" s="0" t="n">
        <v>6.95</v>
      </c>
      <c r="P487" s="0" t="n">
        <v>0.819347363929847</v>
      </c>
      <c r="Q487" s="0" t="n">
        <v>2.51634800323526</v>
      </c>
      <c r="R487" s="0" t="n">
        <v>0.503269600647052</v>
      </c>
      <c r="V487" s="12"/>
      <c r="AA487" s="0" t="n">
        <f aca="false">IFERROR(X487+Y487+Z487,"")</f>
        <v>0</v>
      </c>
      <c r="AB487" s="0" t="str">
        <f aca="false">IFERROR(AA487/W487,"")</f>
        <v/>
      </c>
      <c r="AC487" s="12"/>
      <c r="AH487" s="0" t="n">
        <f aca="false">IFERROR(AE487+AF487+AG487,"")</f>
        <v>0</v>
      </c>
      <c r="AI487" s="0" t="str">
        <f aca="false">IFERROR(AH487/AD487,"")</f>
        <v/>
      </c>
      <c r="AJ487" s="12"/>
      <c r="AO487" s="0" t="n">
        <f aca="false">IFERROR(AL487+AM487+AN487,"")</f>
        <v>0</v>
      </c>
      <c r="AP487" s="0" t="str">
        <f aca="false">IFERROR(AO487/AK487,"")</f>
        <v/>
      </c>
    </row>
    <row r="488" customFormat="false" ht="15" hidden="false" customHeight="false" outlineLevel="0" collapsed="false">
      <c r="A488" s="0" t="s">
        <v>265</v>
      </c>
      <c r="B488" s="0" t="s">
        <v>76</v>
      </c>
      <c r="C488" s="0" t="n">
        <v>76</v>
      </c>
      <c r="D488" s="0" t="n">
        <v>218</v>
      </c>
      <c r="E488" s="0" t="n">
        <v>4.86</v>
      </c>
      <c r="F488" s="0" t="n">
        <v>-0.162871842686744</v>
      </c>
      <c r="Q488" s="0" t="n">
        <v>-0.162871842686744</v>
      </c>
      <c r="R488" s="0" t="n">
        <v>-0.162871842686744</v>
      </c>
      <c r="V488" s="12"/>
      <c r="AA488" s="0" t="n">
        <f aca="false">IFERROR(X488+Y488+Z488,"")</f>
        <v>0</v>
      </c>
      <c r="AB488" s="0" t="str">
        <f aca="false">IFERROR(AA488/W488,"")</f>
        <v/>
      </c>
      <c r="AC488" s="12"/>
      <c r="AH488" s="0" t="n">
        <f aca="false">IFERROR(AE488+AF488+AG488,"")</f>
        <v>0</v>
      </c>
      <c r="AI488" s="0" t="str">
        <f aca="false">IFERROR(AH488/AD488,"")</f>
        <v/>
      </c>
      <c r="AJ488" s="12"/>
      <c r="AO488" s="0" t="n">
        <f aca="false">IFERROR(AL488+AM488+AN488,"")</f>
        <v>0</v>
      </c>
      <c r="AP488" s="0" t="str">
        <f aca="false">IFERROR(AO488/AK488,"")</f>
        <v/>
      </c>
    </row>
    <row r="489" customFormat="false" ht="15" hidden="false" customHeight="false" outlineLevel="0" collapsed="false">
      <c r="A489" s="0" t="s">
        <v>268</v>
      </c>
      <c r="B489" s="0" t="s">
        <v>76</v>
      </c>
      <c r="C489" s="0" t="n">
        <v>75</v>
      </c>
      <c r="D489" s="0" t="n">
        <v>196</v>
      </c>
      <c r="E489" s="0" t="n">
        <v>4.87</v>
      </c>
      <c r="F489" s="0" t="n">
        <v>-0.196300084799805</v>
      </c>
      <c r="Q489" s="0" t="n">
        <v>-0.196300084799805</v>
      </c>
      <c r="R489" s="0" t="n">
        <v>-0.196300084799805</v>
      </c>
      <c r="V489" s="12"/>
      <c r="AA489" s="0" t="n">
        <f aca="false">IFERROR(X489+Y489+Z489,"")</f>
        <v>0</v>
      </c>
      <c r="AB489" s="0" t="str">
        <f aca="false">IFERROR(AA489/W489,"")</f>
        <v/>
      </c>
      <c r="AC489" s="12"/>
      <c r="AH489" s="0" t="n">
        <f aca="false">IFERROR(AE489+AF489+AG489,"")</f>
        <v>0</v>
      </c>
      <c r="AI489" s="0" t="str">
        <f aca="false">IFERROR(AH489/AD489,"")</f>
        <v/>
      </c>
      <c r="AJ489" s="12"/>
      <c r="AO489" s="0" t="n">
        <f aca="false">IFERROR(AL489+AM489+AN489,"")</f>
        <v>0</v>
      </c>
      <c r="AP489" s="0" t="str">
        <f aca="false">IFERROR(AO489/AK489,"")</f>
        <v/>
      </c>
    </row>
    <row r="490" customFormat="false" ht="15" hidden="false" customHeight="false" outlineLevel="0" collapsed="false">
      <c r="A490" s="0" t="s">
        <v>397</v>
      </c>
      <c r="B490" s="0" t="s">
        <v>76</v>
      </c>
      <c r="C490" s="0" t="n">
        <v>74</v>
      </c>
      <c r="D490" s="0" t="n">
        <v>223</v>
      </c>
      <c r="E490" s="0" t="n">
        <v>4.83</v>
      </c>
      <c r="F490" s="0" t="n">
        <v>-0.0625871163475587</v>
      </c>
      <c r="Q490" s="0" t="n">
        <v>-0.0625871163475587</v>
      </c>
      <c r="R490" s="0" t="n">
        <v>-0.0625871163475587</v>
      </c>
      <c r="V490" s="12"/>
      <c r="AA490" s="0" t="n">
        <f aca="false">IFERROR(X490+Y490+Z490,"")</f>
        <v>0</v>
      </c>
      <c r="AB490" s="0" t="str">
        <f aca="false">IFERROR(AA490/W490,"")</f>
        <v/>
      </c>
      <c r="AC490" s="12"/>
      <c r="AH490" s="0" t="n">
        <f aca="false">IFERROR(AE490+AF490+AG490,"")</f>
        <v>0</v>
      </c>
      <c r="AI490" s="0" t="str">
        <f aca="false">IFERROR(AH490/AD490,"")</f>
        <v/>
      </c>
      <c r="AJ490" s="12"/>
      <c r="AO490" s="0" t="n">
        <f aca="false">IFERROR(AL490+AM490+AN490,"")</f>
        <v>0</v>
      </c>
      <c r="AP490" s="0" t="str">
        <f aca="false">IFERROR(AO490/AK490,"")</f>
        <v/>
      </c>
    </row>
    <row r="491" customFormat="false" ht="15" hidden="false" customHeight="false" outlineLevel="0" collapsed="false">
      <c r="A491" s="0" t="s">
        <v>431</v>
      </c>
      <c r="B491" s="0" t="s">
        <v>76</v>
      </c>
      <c r="C491" s="0" t="n">
        <v>74.5</v>
      </c>
      <c r="D491" s="0" t="n">
        <v>213</v>
      </c>
      <c r="E491" s="0" t="n">
        <v>4.84</v>
      </c>
      <c r="F491" s="0" t="n">
        <v>-0.0960153584606196</v>
      </c>
      <c r="Q491" s="0" t="n">
        <v>-0.0960153584606196</v>
      </c>
      <c r="R491" s="0" t="n">
        <v>-0.0960153584606196</v>
      </c>
      <c r="S491" s="0" t="n">
        <v>3</v>
      </c>
      <c r="T491" s="0" t="n">
        <v>75</v>
      </c>
      <c r="U491" s="0" t="n">
        <v>74</v>
      </c>
      <c r="V491" s="12"/>
      <c r="AA491" s="0" t="n">
        <f aca="false">IFERROR(X491+Y491+Z491,"")</f>
        <v>0</v>
      </c>
      <c r="AB491" s="0" t="str">
        <f aca="false">IFERROR(AA491/W491,"")</f>
        <v/>
      </c>
      <c r="AC491" s="12"/>
      <c r="AH491" s="0" t="n">
        <f aca="false">IFERROR(AE491+AF491+AG491,"")</f>
        <v>0</v>
      </c>
      <c r="AI491" s="0" t="str">
        <f aca="false">IFERROR(AH491/AD491,"")</f>
        <v/>
      </c>
      <c r="AJ491" s="12"/>
      <c r="AO491" s="0" t="n">
        <f aca="false">IFERROR(AL491+AM491+AN491,"")</f>
        <v>0</v>
      </c>
      <c r="AP491" s="0" t="str">
        <f aca="false">IFERROR(AO491/AK491,"")</f>
        <v/>
      </c>
    </row>
    <row r="492" customFormat="false" ht="15" hidden="false" customHeight="false" outlineLevel="0" collapsed="false">
      <c r="A492" s="0" t="s">
        <v>432</v>
      </c>
      <c r="B492" s="0" t="s">
        <v>76</v>
      </c>
      <c r="C492" s="0" t="n">
        <v>73</v>
      </c>
      <c r="D492" s="0" t="n">
        <v>200</v>
      </c>
      <c r="E492" s="0" t="n">
        <v>4.76</v>
      </c>
      <c r="F492" s="0" t="n">
        <v>0.171410578443873</v>
      </c>
      <c r="Q492" s="0" t="n">
        <v>0.171410578443873</v>
      </c>
      <c r="R492" s="0" t="n">
        <v>0.171410578443873</v>
      </c>
      <c r="V492" s="12"/>
      <c r="AA492" s="0" t="n">
        <f aca="false">IFERROR(X492+Y492+Z492,"")</f>
        <v>0</v>
      </c>
      <c r="AB492" s="0" t="str">
        <f aca="false">IFERROR(AA492/W492,"")</f>
        <v/>
      </c>
      <c r="AC492" s="12"/>
      <c r="AH492" s="0" t="n">
        <f aca="false">IFERROR(AE492+AF492+AG492,"")</f>
        <v>0</v>
      </c>
      <c r="AI492" s="0" t="str">
        <f aca="false">IFERROR(AH492/AD492,"")</f>
        <v/>
      </c>
      <c r="AJ492" s="12"/>
      <c r="AO492" s="0" t="n">
        <f aca="false">IFERROR(AL492+AM492+AN492,"")</f>
        <v>0</v>
      </c>
      <c r="AP492" s="0" t="str">
        <f aca="false">IFERROR(AO492/AK492,"")</f>
        <v/>
      </c>
    </row>
    <row r="493" customFormat="false" ht="15" hidden="false" customHeight="false" outlineLevel="0" collapsed="false">
      <c r="A493" s="0" t="s">
        <v>434</v>
      </c>
      <c r="B493" s="0" t="s">
        <v>76</v>
      </c>
      <c r="C493" s="0" t="n">
        <v>73</v>
      </c>
      <c r="D493" s="0" t="n">
        <v>222</v>
      </c>
      <c r="E493" s="0" t="n">
        <v>4.63</v>
      </c>
      <c r="F493" s="0" t="n">
        <v>0.605977725913674</v>
      </c>
      <c r="Q493" s="0" t="n">
        <v>0.605977725913674</v>
      </c>
      <c r="R493" s="0" t="n">
        <v>0.605977725913674</v>
      </c>
      <c r="V493" s="12"/>
      <c r="AA493" s="0" t="n">
        <f aca="false">IFERROR(X493+Y493+Z493,"")</f>
        <v>0</v>
      </c>
      <c r="AB493" s="0" t="str">
        <f aca="false">IFERROR(AA493/W493,"")</f>
        <v/>
      </c>
      <c r="AC493" s="12"/>
      <c r="AH493" s="0" t="n">
        <f aca="false">IFERROR(AE493+AF493+AG493,"")</f>
        <v>0</v>
      </c>
      <c r="AI493" s="0" t="str">
        <f aca="false">IFERROR(AH493/AD493,"")</f>
        <v/>
      </c>
      <c r="AJ493" s="12"/>
      <c r="AO493" s="0" t="n">
        <f aca="false">IFERROR(AL493+AM493+AN493,"")</f>
        <v>0</v>
      </c>
      <c r="AP493" s="0" t="str">
        <f aca="false">IFERROR(AO493/AK493,"")</f>
        <v/>
      </c>
    </row>
    <row r="494" customFormat="false" ht="15" hidden="false" customHeight="false" outlineLevel="0" collapsed="false">
      <c r="A494" s="0" t="s">
        <v>443</v>
      </c>
      <c r="B494" s="0" t="s">
        <v>76</v>
      </c>
      <c r="C494" s="0" t="n">
        <v>73</v>
      </c>
      <c r="D494" s="0" t="n">
        <v>191</v>
      </c>
      <c r="E494" s="0" t="n">
        <v>4.76</v>
      </c>
      <c r="F494" s="0" t="n">
        <v>0.171410578443873</v>
      </c>
      <c r="Q494" s="0" t="n">
        <v>0.171410578443873</v>
      </c>
      <c r="R494" s="0" t="n">
        <v>0.171410578443873</v>
      </c>
      <c r="V494" s="12"/>
      <c r="AA494" s="0" t="n">
        <f aca="false">IFERROR(X494+Y494+Z494,"")</f>
        <v>0</v>
      </c>
      <c r="AB494" s="0" t="str">
        <f aca="false">IFERROR(AA494/W494,"")</f>
        <v/>
      </c>
      <c r="AC494" s="12"/>
      <c r="AH494" s="0" t="n">
        <f aca="false">IFERROR(AE494+AF494+AG494,"")</f>
        <v>0</v>
      </c>
      <c r="AI494" s="0" t="str">
        <f aca="false">IFERROR(AH494/AD494,"")</f>
        <v/>
      </c>
      <c r="AJ494" s="12"/>
      <c r="AO494" s="0" t="n">
        <f aca="false">IFERROR(AL494+AM494+AN494,"")</f>
        <v>0</v>
      </c>
      <c r="AP494" s="0" t="str">
        <f aca="false">IFERROR(AO494/AK494,"")</f>
        <v/>
      </c>
    </row>
    <row r="495" customFormat="false" ht="15" hidden="false" customHeight="false" outlineLevel="0" collapsed="false">
      <c r="A495" s="0" t="s">
        <v>458</v>
      </c>
      <c r="B495" s="0" t="s">
        <v>76</v>
      </c>
      <c r="C495" s="0" t="n">
        <v>74</v>
      </c>
      <c r="D495" s="0" t="n">
        <v>207</v>
      </c>
      <c r="E495" s="0" t="n">
        <v>4.79</v>
      </c>
      <c r="F495" s="0" t="n">
        <v>0.0711258521046877</v>
      </c>
      <c r="Q495" s="0" t="n">
        <v>0.0711258521046877</v>
      </c>
      <c r="R495" s="0" t="n">
        <v>0.0711258521046877</v>
      </c>
      <c r="V495" s="12"/>
      <c r="AA495" s="0" t="n">
        <f aca="false">IFERROR(X495+Y495+Z495,"")</f>
        <v>0</v>
      </c>
      <c r="AB495" s="0" t="str">
        <f aca="false">IFERROR(AA495/W495,"")</f>
        <v/>
      </c>
      <c r="AC495" s="12"/>
      <c r="AH495" s="0" t="n">
        <f aca="false">IFERROR(AE495+AF495+AG495,"")</f>
        <v>0</v>
      </c>
      <c r="AI495" s="0" t="str">
        <f aca="false">IFERROR(AH495/AD495,"")</f>
        <v/>
      </c>
      <c r="AJ495" s="12"/>
      <c r="AO495" s="0" t="n">
        <f aca="false">IFERROR(AL495+AM495+AN495,"")</f>
        <v>0</v>
      </c>
      <c r="AP495" s="0" t="str">
        <f aca="false">IFERROR(AO495/AK495,"")</f>
        <v/>
      </c>
    </row>
    <row r="496" customFormat="false" ht="15" hidden="false" customHeight="false" outlineLevel="0" collapsed="false">
      <c r="A496" s="0" t="s">
        <v>485</v>
      </c>
      <c r="B496" s="0" t="s">
        <v>76</v>
      </c>
      <c r="C496" s="0" t="n">
        <v>73</v>
      </c>
      <c r="D496" s="0" t="n">
        <v>204</v>
      </c>
      <c r="E496" s="0" t="n">
        <v>4.85</v>
      </c>
      <c r="F496" s="0" t="n">
        <v>-0.12944360057368</v>
      </c>
      <c r="Q496" s="0" t="n">
        <v>-0.12944360057368</v>
      </c>
      <c r="R496" s="0" t="n">
        <v>-0.12944360057368</v>
      </c>
      <c r="V496" s="12"/>
      <c r="AA496" s="0" t="n">
        <f aca="false">IFERROR(X496+Y496+Z496,"")</f>
        <v>0</v>
      </c>
      <c r="AB496" s="0" t="str">
        <f aca="false">IFERROR(AA496/W496,"")</f>
        <v/>
      </c>
      <c r="AC496" s="12"/>
      <c r="AH496" s="0" t="n">
        <f aca="false">IFERROR(AE496+AF496+AG496,"")</f>
        <v>0</v>
      </c>
      <c r="AI496" s="0" t="str">
        <f aca="false">IFERROR(AH496/AD496,"")</f>
        <v/>
      </c>
      <c r="AJ496" s="12"/>
      <c r="AO496" s="0" t="n">
        <f aca="false">IFERROR(AL496+AM496+AN496,"")</f>
        <v>0</v>
      </c>
      <c r="AP496" s="0" t="str">
        <f aca="false">IFERROR(AO496/AK496,"")</f>
        <v/>
      </c>
    </row>
    <row r="497" customFormat="false" ht="15" hidden="false" customHeight="false" outlineLevel="0" collapsed="false">
      <c r="A497" s="0" t="s">
        <v>489</v>
      </c>
      <c r="B497" s="0" t="s">
        <v>76</v>
      </c>
      <c r="C497" s="0" t="n">
        <v>73</v>
      </c>
      <c r="D497" s="0" t="n">
        <v>231</v>
      </c>
      <c r="E497" s="0" t="n">
        <v>4.76</v>
      </c>
      <c r="F497" s="0" t="n">
        <v>0.171410578443873</v>
      </c>
      <c r="Q497" s="0" t="n">
        <v>0.171410578443873</v>
      </c>
      <c r="R497" s="0" t="n">
        <v>0.171410578443873</v>
      </c>
      <c r="V497" s="12"/>
      <c r="AA497" s="0" t="n">
        <f aca="false">IFERROR(X497+Y497+Z497,"")</f>
        <v>0</v>
      </c>
      <c r="AB497" s="0" t="str">
        <f aca="false">IFERROR(AA497/W497,"")</f>
        <v/>
      </c>
      <c r="AC497" s="12"/>
      <c r="AH497" s="0" t="n">
        <f aca="false">IFERROR(AE497+AF497+AG497,"")</f>
        <v>0</v>
      </c>
      <c r="AI497" s="0" t="str">
        <f aca="false">IFERROR(AH497/AD497,"")</f>
        <v/>
      </c>
      <c r="AJ497" s="12"/>
      <c r="AO497" s="0" t="n">
        <f aca="false">IFERROR(AL497+AM497+AN497,"")</f>
        <v>0</v>
      </c>
      <c r="AP497" s="0" t="str">
        <f aca="false">IFERROR(AO497/AK497,"")</f>
        <v/>
      </c>
    </row>
    <row r="498" customFormat="false" ht="15" hidden="false" customHeight="false" outlineLevel="0" collapsed="false">
      <c r="A498" s="0" t="s">
        <v>490</v>
      </c>
      <c r="B498" s="0" t="s">
        <v>76</v>
      </c>
      <c r="C498" s="0" t="n">
        <v>76</v>
      </c>
      <c r="D498" s="0" t="n">
        <v>231</v>
      </c>
      <c r="E498" s="0" t="n">
        <v>4.97</v>
      </c>
      <c r="F498" s="0" t="n">
        <v>-0.53058250593042</v>
      </c>
      <c r="I498" s="0" t="n">
        <v>28.5</v>
      </c>
      <c r="J498" s="0" t="n">
        <v>-1.20999726789329</v>
      </c>
      <c r="K498" s="0" t="n">
        <v>103</v>
      </c>
      <c r="L498" s="0" t="n">
        <v>-1.27619454329679</v>
      </c>
      <c r="M498" s="0" t="n">
        <v>4.36</v>
      </c>
      <c r="N498" s="0" t="n">
        <v>0.0271670612609386</v>
      </c>
      <c r="O498" s="0" t="n">
        <v>7.16</v>
      </c>
      <c r="P498" s="0" t="n">
        <v>0.288070254753435</v>
      </c>
      <c r="Q498" s="0" t="n">
        <v>-2.70153700110614</v>
      </c>
      <c r="R498" s="0" t="n">
        <v>-0.540307400221227</v>
      </c>
      <c r="S498" s="0" t="n">
        <v>1</v>
      </c>
      <c r="T498" s="0" t="n">
        <v>1</v>
      </c>
      <c r="U498" s="0" t="n">
        <v>1</v>
      </c>
      <c r="V498" s="12"/>
      <c r="W498" s="0" t="n">
        <v>16</v>
      </c>
      <c r="X498" s="0" t="n">
        <v>1090</v>
      </c>
      <c r="Y498" s="0" t="n">
        <v>0</v>
      </c>
      <c r="Z498" s="0" t="n">
        <v>0</v>
      </c>
      <c r="AA498" s="0" t="n">
        <f aca="false">IFERROR(X498+Y498+Z498,"")</f>
        <v>1090</v>
      </c>
      <c r="AB498" s="0" t="n">
        <f aca="false">IFERROR(AA498/W498,"")</f>
        <v>68.125</v>
      </c>
      <c r="AC498" s="12"/>
      <c r="AD498" s="0" t="n">
        <v>16</v>
      </c>
      <c r="AE498" s="0" t="n">
        <v>1119</v>
      </c>
      <c r="AF498" s="0" t="n">
        <v>0</v>
      </c>
      <c r="AG498" s="0" t="n">
        <v>0</v>
      </c>
      <c r="AH498" s="0" t="n">
        <f aca="false">IFERROR(AE498+AF498+AG498,"")</f>
        <v>1119</v>
      </c>
      <c r="AI498" s="0" t="n">
        <f aca="false">IFERROR(AH498/AD498,"")</f>
        <v>69.9375</v>
      </c>
      <c r="AJ498" s="12"/>
      <c r="AK498" s="0" t="n">
        <v>13</v>
      </c>
      <c r="AL498" s="0" t="n">
        <v>790</v>
      </c>
      <c r="AM498" s="0" t="n">
        <v>0</v>
      </c>
      <c r="AN498" s="0" t="n">
        <v>0</v>
      </c>
      <c r="AO498" s="0" t="n">
        <f aca="false">IFERROR(AL498+AM498+AN498,"")</f>
        <v>790</v>
      </c>
      <c r="AP498" s="0" t="n">
        <f aca="false">IFERROR(AO498/AK498,"")</f>
        <v>60.7692307692308</v>
      </c>
    </row>
    <row r="499" customFormat="false" ht="15" hidden="false" customHeight="false" outlineLevel="0" collapsed="false">
      <c r="A499" s="0" t="s">
        <v>528</v>
      </c>
      <c r="B499" s="0" t="s">
        <v>76</v>
      </c>
      <c r="C499" s="0" t="n">
        <v>76.5</v>
      </c>
      <c r="D499" s="0" t="n">
        <v>248</v>
      </c>
      <c r="E499" s="0" t="n">
        <v>4.99</v>
      </c>
      <c r="F499" s="0" t="n">
        <v>-0.597438990156545</v>
      </c>
      <c r="I499" s="0" t="n">
        <v>31.5</v>
      </c>
      <c r="J499" s="0" t="n">
        <v>-0.498179648787933</v>
      </c>
      <c r="K499" s="0" t="n">
        <v>113</v>
      </c>
      <c r="L499" s="0" t="n">
        <v>-0.22370551179394</v>
      </c>
      <c r="M499" s="0" t="n">
        <v>4.51</v>
      </c>
      <c r="N499" s="0" t="n">
        <v>-0.562577529465668</v>
      </c>
      <c r="O499" s="0" t="n">
        <v>7.3</v>
      </c>
      <c r="P499" s="0" t="n">
        <v>-0.0661144846975063</v>
      </c>
      <c r="Q499" s="0" t="n">
        <v>-1.94801616490159</v>
      </c>
      <c r="R499" s="0" t="n">
        <v>-0.389603232980318</v>
      </c>
      <c r="V499" s="12"/>
      <c r="AA499" s="0" t="n">
        <f aca="false">IFERROR(X499+Y499+Z499,"")</f>
        <v>0</v>
      </c>
      <c r="AB499" s="0" t="str">
        <f aca="false">IFERROR(AA499/W499,"")</f>
        <v/>
      </c>
      <c r="AC499" s="12"/>
      <c r="AH499" s="0" t="n">
        <f aca="false">IFERROR(AE499+AF499+AG499,"")</f>
        <v>0</v>
      </c>
      <c r="AI499" s="0" t="str">
        <f aca="false">IFERROR(AH499/AD499,"")</f>
        <v/>
      </c>
      <c r="AJ499" s="12"/>
      <c r="AO499" s="0" t="n">
        <f aca="false">IFERROR(AL499+AM499+AN499,"")</f>
        <v>0</v>
      </c>
      <c r="AP499" s="0" t="str">
        <f aca="false">IFERROR(AO499/AK499,"")</f>
        <v/>
      </c>
    </row>
    <row r="500" customFormat="false" ht="15" hidden="false" customHeight="false" outlineLevel="0" collapsed="false">
      <c r="A500" s="0" t="s">
        <v>533</v>
      </c>
      <c r="B500" s="0" t="s">
        <v>76</v>
      </c>
      <c r="C500" s="0" t="n">
        <v>75</v>
      </c>
      <c r="D500" s="0" t="n">
        <v>208</v>
      </c>
      <c r="E500" s="0" t="n">
        <v>4.79</v>
      </c>
      <c r="F500" s="0" t="n">
        <v>0.0711258521046877</v>
      </c>
      <c r="Q500" s="0" t="n">
        <v>0.0711258521046877</v>
      </c>
      <c r="R500" s="0" t="n">
        <v>0.0711258521046877</v>
      </c>
      <c r="V500" s="12"/>
      <c r="AA500" s="0" t="n">
        <f aca="false">IFERROR(X500+Y500+Z500,"")</f>
        <v>0</v>
      </c>
      <c r="AB500" s="0" t="str">
        <f aca="false">IFERROR(AA500/W500,"")</f>
        <v/>
      </c>
      <c r="AC500" s="12"/>
      <c r="AH500" s="0" t="n">
        <f aca="false">IFERROR(AE500+AF500+AG500,"")</f>
        <v>0</v>
      </c>
      <c r="AI500" s="0" t="str">
        <f aca="false">IFERROR(AH500/AD500,"")</f>
        <v/>
      </c>
      <c r="AJ500" s="12"/>
      <c r="AO500" s="0" t="n">
        <f aca="false">IFERROR(AL500+AM500+AN500,"")</f>
        <v>0</v>
      </c>
      <c r="AP500" s="0" t="str">
        <f aca="false">IFERROR(AO500/AK500,"")</f>
        <v/>
      </c>
    </row>
    <row r="501" customFormat="false" ht="15" hidden="false" customHeight="false" outlineLevel="0" collapsed="false">
      <c r="A501" s="0" t="s">
        <v>606</v>
      </c>
      <c r="B501" s="0" t="s">
        <v>76</v>
      </c>
      <c r="C501" s="0" t="n">
        <v>74</v>
      </c>
      <c r="D501" s="0" t="n">
        <v>201</v>
      </c>
      <c r="E501" s="0" t="n">
        <v>5.12</v>
      </c>
      <c r="F501" s="0" t="n">
        <v>-1.03200613762634</v>
      </c>
      <c r="Q501" s="0" t="n">
        <v>-1.03200613762634</v>
      </c>
      <c r="R501" s="0" t="n">
        <v>-1.03200613762634</v>
      </c>
      <c r="V501" s="12"/>
      <c r="AA501" s="0" t="n">
        <f aca="false">IFERROR(X501+Y501+Z501,"")</f>
        <v>0</v>
      </c>
      <c r="AB501" s="0" t="str">
        <f aca="false">IFERROR(AA501/W501,"")</f>
        <v/>
      </c>
      <c r="AC501" s="12"/>
      <c r="AH501" s="0" t="n">
        <f aca="false">IFERROR(AE501+AF501+AG501,"")</f>
        <v>0</v>
      </c>
      <c r="AI501" s="0" t="str">
        <f aca="false">IFERROR(AH501/AD501,"")</f>
        <v/>
      </c>
      <c r="AJ501" s="12"/>
      <c r="AO501" s="0" t="n">
        <f aca="false">IFERROR(AL501+AM501+AN501,"")</f>
        <v>0</v>
      </c>
      <c r="AP501" s="0" t="str">
        <f aca="false">IFERROR(AO501/AK501,"")</f>
        <v/>
      </c>
    </row>
    <row r="502" customFormat="false" ht="15" hidden="false" customHeight="false" outlineLevel="0" collapsed="false">
      <c r="A502" s="0" t="s">
        <v>666</v>
      </c>
      <c r="B502" s="0" t="s">
        <v>76</v>
      </c>
      <c r="C502" s="0" t="n">
        <v>75.75</v>
      </c>
      <c r="D502" s="0" t="n">
        <v>222</v>
      </c>
      <c r="E502" s="0" t="n">
        <v>4.52</v>
      </c>
      <c r="F502" s="0" t="n">
        <v>0.973688389157352</v>
      </c>
      <c r="I502" s="0" t="n">
        <v>36</v>
      </c>
      <c r="J502" s="0" t="n">
        <v>0.569546779870111</v>
      </c>
      <c r="K502" s="0" t="n">
        <v>121</v>
      </c>
      <c r="L502" s="0" t="n">
        <v>0.618285713408343</v>
      </c>
      <c r="M502" s="0" t="n">
        <v>4.11</v>
      </c>
      <c r="N502" s="0" t="n">
        <v>1.01007471247195</v>
      </c>
      <c r="O502" s="0" t="n">
        <v>6.87</v>
      </c>
      <c r="P502" s="0" t="n">
        <v>1.0217386436161</v>
      </c>
      <c r="Q502" s="0" t="n">
        <v>4.19333423852386</v>
      </c>
      <c r="R502" s="0" t="n">
        <v>0.838666847704772</v>
      </c>
      <c r="S502" s="0" t="n">
        <v>1</v>
      </c>
      <c r="T502" s="0" t="n">
        <v>2</v>
      </c>
      <c r="U502" s="0" t="n">
        <v>2</v>
      </c>
      <c r="V502" s="12"/>
      <c r="W502" s="0" t="n">
        <v>12</v>
      </c>
      <c r="X502" s="0" t="n">
        <v>733</v>
      </c>
      <c r="Y502" s="0" t="n">
        <v>0</v>
      </c>
      <c r="Z502" s="0" t="n">
        <v>0</v>
      </c>
      <c r="AA502" s="0" t="n">
        <f aca="false">IFERROR(X502+Y502+Z502,"")</f>
        <v>733</v>
      </c>
      <c r="AB502" s="0" t="n">
        <f aca="false">IFERROR(AA502/W502,"")</f>
        <v>61.0833333333333</v>
      </c>
      <c r="AC502" s="12"/>
      <c r="AD502" s="0" t="n">
        <v>15</v>
      </c>
      <c r="AE502" s="0" t="n">
        <v>964</v>
      </c>
      <c r="AF502" s="0" t="n">
        <v>0</v>
      </c>
      <c r="AG502" s="0" t="n">
        <v>0</v>
      </c>
      <c r="AH502" s="0" t="n">
        <f aca="false">IFERROR(AE502+AF502+AG502,"")</f>
        <v>964</v>
      </c>
      <c r="AI502" s="0" t="n">
        <f aca="false">IFERROR(AH502/AD502,"")</f>
        <v>64.2666666666667</v>
      </c>
      <c r="AJ502" s="12"/>
      <c r="AK502" s="0" t="n">
        <v>15</v>
      </c>
      <c r="AL502" s="0" t="n">
        <v>943</v>
      </c>
      <c r="AM502" s="0" t="n">
        <v>0</v>
      </c>
      <c r="AN502" s="0" t="n">
        <v>0</v>
      </c>
      <c r="AO502" s="0" t="n">
        <f aca="false">IFERROR(AL502+AM502+AN502,"")</f>
        <v>943</v>
      </c>
      <c r="AP502" s="0" t="n">
        <f aca="false">IFERROR(AO502/AK502,"")</f>
        <v>62.8666666666667</v>
      </c>
    </row>
    <row r="503" customFormat="false" ht="15" hidden="false" customHeight="false" outlineLevel="0" collapsed="false">
      <c r="A503" s="0" t="s">
        <v>673</v>
      </c>
      <c r="B503" s="0" t="s">
        <v>76</v>
      </c>
      <c r="C503" s="0" t="n">
        <v>76</v>
      </c>
      <c r="D503" s="0" t="n">
        <v>220</v>
      </c>
      <c r="E503" s="0" t="n">
        <v>4.92</v>
      </c>
      <c r="F503" s="0" t="n">
        <v>-0.363441295365112</v>
      </c>
      <c r="Q503" s="0" t="n">
        <v>-0.363441295365112</v>
      </c>
      <c r="R503" s="0" t="n">
        <v>-0.363441295365112</v>
      </c>
      <c r="V503" s="12"/>
      <c r="AA503" s="0" t="n">
        <f aca="false">IFERROR(X503+Y503+Z503,"")</f>
        <v>0</v>
      </c>
      <c r="AB503" s="0" t="str">
        <f aca="false">IFERROR(AA503/W503,"")</f>
        <v/>
      </c>
      <c r="AC503" s="12"/>
      <c r="AH503" s="0" t="n">
        <f aca="false">IFERROR(AE503+AF503+AG503,"")</f>
        <v>0</v>
      </c>
      <c r="AI503" s="0" t="str">
        <f aca="false">IFERROR(AH503/AD503,"")</f>
        <v/>
      </c>
      <c r="AJ503" s="12"/>
      <c r="AO503" s="0" t="n">
        <f aca="false">IFERROR(AL503+AM503+AN503,"")</f>
        <v>0</v>
      </c>
      <c r="AP503" s="0" t="str">
        <f aca="false">IFERROR(AO503/AK503,"")</f>
        <v/>
      </c>
    </row>
    <row r="504" customFormat="false" ht="15" hidden="false" customHeight="false" outlineLevel="0" collapsed="false">
      <c r="A504" s="0" t="s">
        <v>688</v>
      </c>
      <c r="B504" s="0" t="s">
        <v>76</v>
      </c>
      <c r="C504" s="0" t="n">
        <v>76</v>
      </c>
      <c r="D504" s="0" t="n">
        <v>237</v>
      </c>
      <c r="E504" s="0" t="n">
        <v>4.95</v>
      </c>
      <c r="F504" s="0" t="n">
        <v>-0.463726021704298</v>
      </c>
      <c r="Q504" s="0" t="n">
        <v>-0.463726021704298</v>
      </c>
      <c r="R504" s="0" t="n">
        <v>-0.463726021704298</v>
      </c>
      <c r="V504" s="12"/>
      <c r="AA504" s="0" t="n">
        <f aca="false">IFERROR(X504+Y504+Z504,"")</f>
        <v>0</v>
      </c>
      <c r="AB504" s="0" t="str">
        <f aca="false">IFERROR(AA504/W504,"")</f>
        <v/>
      </c>
      <c r="AC504" s="12"/>
      <c r="AH504" s="0" t="n">
        <f aca="false">IFERROR(AE504+AF504+AG504,"")</f>
        <v>0</v>
      </c>
      <c r="AI504" s="0" t="str">
        <f aca="false">IFERROR(AH504/AD504,"")</f>
        <v/>
      </c>
      <c r="AJ504" s="12"/>
      <c r="AO504" s="0" t="n">
        <f aca="false">IFERROR(AL504+AM504+AN504,"")</f>
        <v>0</v>
      </c>
      <c r="AP504" s="0" t="str">
        <f aca="false">IFERROR(AO504/AK504,"")</f>
        <v/>
      </c>
    </row>
    <row r="505" customFormat="false" ht="15" hidden="false" customHeight="false" outlineLevel="0" collapsed="false">
      <c r="A505" s="0" t="s">
        <v>701</v>
      </c>
      <c r="B505" s="0" t="s">
        <v>76</v>
      </c>
      <c r="C505" s="0" t="n">
        <v>77</v>
      </c>
      <c r="D505" s="0" t="n">
        <v>240</v>
      </c>
      <c r="E505" s="0" t="n">
        <v>5.04</v>
      </c>
      <c r="F505" s="0" t="n">
        <v>-0.764580200721852</v>
      </c>
      <c r="Q505" s="0" t="n">
        <v>-0.764580200721852</v>
      </c>
      <c r="R505" s="0" t="n">
        <v>-0.764580200721852</v>
      </c>
      <c r="V505" s="12"/>
      <c r="AA505" s="0" t="n">
        <f aca="false">IFERROR(X505+Y505+Z505,"")</f>
        <v>0</v>
      </c>
      <c r="AB505" s="0" t="str">
        <f aca="false">IFERROR(AA505/W505,"")</f>
        <v/>
      </c>
      <c r="AC505" s="12"/>
      <c r="AH505" s="0" t="n">
        <f aca="false">IFERROR(AE505+AF505+AG505,"")</f>
        <v>0</v>
      </c>
      <c r="AI505" s="0" t="str">
        <f aca="false">IFERROR(AH505/AD505,"")</f>
        <v/>
      </c>
      <c r="AJ505" s="12"/>
      <c r="AO505" s="0" t="n">
        <f aca="false">IFERROR(AL505+AM505+AN505,"")</f>
        <v>0</v>
      </c>
      <c r="AP505" s="0" t="str">
        <f aca="false">IFERROR(AO505/AK505,"")</f>
        <v/>
      </c>
    </row>
    <row r="506" customFormat="false" ht="15" hidden="false" customHeight="false" outlineLevel="0" collapsed="false">
      <c r="A506" s="0" t="s">
        <v>740</v>
      </c>
      <c r="B506" s="0" t="s">
        <v>76</v>
      </c>
      <c r="C506" s="0" t="n">
        <v>73</v>
      </c>
      <c r="D506" s="0" t="n">
        <v>207</v>
      </c>
      <c r="E506" s="0" t="n">
        <v>4.84</v>
      </c>
      <c r="F506" s="0" t="n">
        <v>-0.0960153584606196</v>
      </c>
      <c r="Q506" s="0" t="n">
        <v>-0.0960153584606196</v>
      </c>
      <c r="R506" s="0" t="n">
        <v>-0.0960153584606196</v>
      </c>
      <c r="V506" s="12"/>
      <c r="AA506" s="0" t="n">
        <f aca="false">IFERROR(X506+Y506+Z506,"")</f>
        <v>0</v>
      </c>
      <c r="AB506" s="0" t="str">
        <f aca="false">IFERROR(AA506/W506,"")</f>
        <v/>
      </c>
      <c r="AC506" s="12"/>
      <c r="AH506" s="0" t="n">
        <f aca="false">IFERROR(AE506+AF506+AG506,"")</f>
        <v>0</v>
      </c>
      <c r="AI506" s="0" t="str">
        <f aca="false">IFERROR(AH506/AD506,"")</f>
        <v/>
      </c>
      <c r="AJ506" s="12"/>
      <c r="AO506" s="0" t="n">
        <f aca="false">IFERROR(AL506+AM506+AN506,"")</f>
        <v>0</v>
      </c>
      <c r="AP506" s="0" t="str">
        <f aca="false">IFERROR(AO506/AK506,"")</f>
        <v/>
      </c>
    </row>
    <row r="507" customFormat="false" ht="15" hidden="false" customHeight="false" outlineLevel="0" collapsed="false">
      <c r="A507" s="0" t="s">
        <v>756</v>
      </c>
      <c r="B507" s="0" t="s">
        <v>76</v>
      </c>
      <c r="C507" s="0" t="n">
        <v>77</v>
      </c>
      <c r="D507" s="0" t="n">
        <v>232</v>
      </c>
      <c r="E507" s="0" t="n">
        <v>5.06</v>
      </c>
      <c r="F507" s="0" t="n">
        <v>-0.831436684947973</v>
      </c>
      <c r="Q507" s="0" t="n">
        <v>-0.831436684947973</v>
      </c>
      <c r="R507" s="0" t="n">
        <v>-0.831436684947973</v>
      </c>
      <c r="V507" s="12"/>
      <c r="AA507" s="0" t="n">
        <f aca="false">IFERROR(X507+Y507+Z507,"")</f>
        <v>0</v>
      </c>
      <c r="AB507" s="0" t="str">
        <f aca="false">IFERROR(AA507/W507,"")</f>
        <v/>
      </c>
      <c r="AC507" s="12"/>
      <c r="AH507" s="0" t="n">
        <f aca="false">IFERROR(AE507+AF507+AG507,"")</f>
        <v>0</v>
      </c>
      <c r="AI507" s="0" t="str">
        <f aca="false">IFERROR(AH507/AD507,"")</f>
        <v/>
      </c>
      <c r="AJ507" s="12"/>
      <c r="AO507" s="0" t="n">
        <f aca="false">IFERROR(AL507+AM507+AN507,"")</f>
        <v>0</v>
      </c>
      <c r="AP507" s="0" t="str">
        <f aca="false">IFERROR(AO507/AK507,"")</f>
        <v/>
      </c>
    </row>
    <row r="508" customFormat="false" ht="15" hidden="false" customHeight="false" outlineLevel="0" collapsed="false">
      <c r="A508" s="0" t="s">
        <v>766</v>
      </c>
      <c r="B508" s="0" t="s">
        <v>76</v>
      </c>
      <c r="C508" s="0" t="n">
        <v>73</v>
      </c>
      <c r="D508" s="0" t="n">
        <v>218</v>
      </c>
      <c r="E508" s="0" t="n">
        <v>4.89</v>
      </c>
      <c r="F508" s="0" t="n">
        <v>-0.263156569025927</v>
      </c>
      <c r="Q508" s="0" t="n">
        <v>-0.263156569025927</v>
      </c>
      <c r="R508" s="0" t="n">
        <v>-0.263156569025927</v>
      </c>
      <c r="V508" s="12"/>
      <c r="AA508" s="0" t="n">
        <f aca="false">IFERROR(X508+Y508+Z508,"")</f>
        <v>0</v>
      </c>
      <c r="AB508" s="0" t="str">
        <f aca="false">IFERROR(AA508/W508,"")</f>
        <v/>
      </c>
      <c r="AC508" s="12"/>
      <c r="AH508" s="0" t="n">
        <f aca="false">IFERROR(AE508+AF508+AG508,"")</f>
        <v>0</v>
      </c>
      <c r="AI508" s="0" t="str">
        <f aca="false">IFERROR(AH508/AD508,"")</f>
        <v/>
      </c>
      <c r="AJ508" s="12"/>
      <c r="AO508" s="0" t="n">
        <f aca="false">IFERROR(AL508+AM508+AN508,"")</f>
        <v>0</v>
      </c>
      <c r="AP508" s="0" t="str">
        <f aca="false">IFERROR(AO508/AK508,"")</f>
        <v/>
      </c>
    </row>
    <row r="509" customFormat="false" ht="15" hidden="false" customHeight="false" outlineLevel="0" collapsed="false">
      <c r="A509" s="0" t="s">
        <v>777</v>
      </c>
      <c r="B509" s="0" t="s">
        <v>76</v>
      </c>
      <c r="C509" s="0" t="n">
        <v>71</v>
      </c>
      <c r="D509" s="0" t="n">
        <v>171</v>
      </c>
      <c r="E509" s="0" t="n">
        <v>4.7</v>
      </c>
      <c r="F509" s="0" t="n">
        <v>0.371980031122241</v>
      </c>
      <c r="Q509" s="0" t="n">
        <v>0.371980031122241</v>
      </c>
      <c r="R509" s="0" t="n">
        <v>0.371980031122241</v>
      </c>
      <c r="V509" s="12"/>
      <c r="AA509" s="0" t="n">
        <f aca="false">IFERROR(X509+Y509+Z509,"")</f>
        <v>0</v>
      </c>
      <c r="AB509" s="0" t="str">
        <f aca="false">IFERROR(AA509/W509,"")</f>
        <v/>
      </c>
      <c r="AC509" s="12"/>
      <c r="AH509" s="0" t="n">
        <f aca="false">IFERROR(AE509+AF509+AG509,"")</f>
        <v>0</v>
      </c>
      <c r="AI509" s="0" t="str">
        <f aca="false">IFERROR(AH509/AD509,"")</f>
        <v/>
      </c>
      <c r="AJ509" s="12"/>
      <c r="AO509" s="0" t="n">
        <f aca="false">IFERROR(AL509+AM509+AN509,"")</f>
        <v>0</v>
      </c>
      <c r="AP509" s="0" t="str">
        <f aca="false">IFERROR(AO509/AK509,"")</f>
        <v/>
      </c>
    </row>
    <row r="510" customFormat="false" ht="15" hidden="false" customHeight="false" outlineLevel="0" collapsed="false">
      <c r="A510" s="0" t="s">
        <v>815</v>
      </c>
      <c r="B510" s="0" t="s">
        <v>76</v>
      </c>
      <c r="C510" s="0" t="n">
        <v>76</v>
      </c>
      <c r="D510" s="0" t="n">
        <v>220</v>
      </c>
      <c r="E510" s="0" t="n">
        <v>5.06</v>
      </c>
      <c r="F510" s="0" t="n">
        <v>-0.831436684947973</v>
      </c>
      <c r="G510" s="0" t="n">
        <v>19</v>
      </c>
      <c r="H510" s="0" t="n">
        <v>-0.295766474136211</v>
      </c>
      <c r="I510" s="0" t="n">
        <v>40</v>
      </c>
      <c r="J510" s="0" t="n">
        <v>1.51863693867726</v>
      </c>
      <c r="K510" s="0" t="n">
        <v>123</v>
      </c>
      <c r="L510" s="0" t="n">
        <v>0.828783519708914</v>
      </c>
      <c r="M510" s="0" t="n">
        <v>4.18</v>
      </c>
      <c r="N510" s="0" t="n">
        <v>0.734860570132871</v>
      </c>
      <c r="O510" s="0" t="n">
        <v>6.96</v>
      </c>
      <c r="P510" s="0" t="n">
        <v>0.794048453969066</v>
      </c>
      <c r="Q510" s="0" t="n">
        <v>2.74912632340393</v>
      </c>
      <c r="R510" s="0" t="n">
        <v>0.458187720567321</v>
      </c>
      <c r="V510" s="12"/>
      <c r="AA510" s="0" t="n">
        <f aca="false">IFERROR(X510+Y510+Z510,"")</f>
        <v>0</v>
      </c>
      <c r="AB510" s="0" t="str">
        <f aca="false">IFERROR(AA510/W510,"")</f>
        <v/>
      </c>
      <c r="AC510" s="12"/>
      <c r="AH510" s="0" t="n">
        <f aca="false">IFERROR(AE510+AF510+AG510,"")</f>
        <v>0</v>
      </c>
      <c r="AI510" s="0" t="str">
        <f aca="false">IFERROR(AH510/AD510,"")</f>
        <v/>
      </c>
      <c r="AJ510" s="12"/>
      <c r="AO510" s="0" t="n">
        <f aca="false">IFERROR(AL510+AM510+AN510,"")</f>
        <v>0</v>
      </c>
      <c r="AP510" s="0" t="str">
        <f aca="false">IFERROR(AO510/AK510,"")</f>
        <v/>
      </c>
    </row>
    <row r="511" customFormat="false" ht="15" hidden="false" customHeight="false" outlineLevel="0" collapsed="false">
      <c r="A511" s="0" t="s">
        <v>824</v>
      </c>
      <c r="B511" s="0" t="s">
        <v>76</v>
      </c>
      <c r="C511" s="0" t="n">
        <v>77.63</v>
      </c>
      <c r="D511" s="0" t="n">
        <v>229</v>
      </c>
      <c r="E511" s="0" t="n">
        <v>5.14</v>
      </c>
      <c r="F511" s="0" t="n">
        <v>-1.09886262185247</v>
      </c>
      <c r="I511" s="0" t="n">
        <v>31</v>
      </c>
      <c r="J511" s="0" t="n">
        <v>-0.616815918638826</v>
      </c>
      <c r="K511" s="0" t="n">
        <v>105</v>
      </c>
      <c r="L511" s="0" t="n">
        <v>-1.06569673699622</v>
      </c>
      <c r="M511" s="0" t="n">
        <v>4.39</v>
      </c>
      <c r="N511" s="0" t="n">
        <v>-0.0907818568843805</v>
      </c>
      <c r="O511" s="0" t="n">
        <v>7.29</v>
      </c>
      <c r="P511" s="0" t="n">
        <v>-0.0408155747367253</v>
      </c>
      <c r="Q511" s="0" t="n">
        <v>-2.91297270910862</v>
      </c>
      <c r="R511" s="0" t="n">
        <v>-0.582594541821724</v>
      </c>
      <c r="S511" s="0" t="n">
        <v>3</v>
      </c>
      <c r="T511" s="0" t="n">
        <v>89</v>
      </c>
      <c r="U511" s="0" t="n">
        <v>88</v>
      </c>
      <c r="V511" s="12"/>
      <c r="W511" s="0" t="n">
        <v>1</v>
      </c>
      <c r="X511" s="0" t="n">
        <v>7</v>
      </c>
      <c r="Y511" s="0" t="n">
        <v>0</v>
      </c>
      <c r="Z511" s="0" t="n">
        <v>0</v>
      </c>
      <c r="AA511" s="0" t="n">
        <f aca="false">IFERROR(X511+Y511+Z511,"")</f>
        <v>7</v>
      </c>
      <c r="AB511" s="0" t="n">
        <f aca="false">IFERROR(AA511/W511,"")</f>
        <v>7</v>
      </c>
      <c r="AC511" s="12"/>
      <c r="AD511" s="0" t="n">
        <v>1</v>
      </c>
      <c r="AE511" s="0" t="n">
        <v>16</v>
      </c>
      <c r="AF511" s="0" t="n">
        <v>0</v>
      </c>
      <c r="AG511" s="0" t="n">
        <v>0</v>
      </c>
      <c r="AH511" s="0" t="n">
        <f aca="false">IFERROR(AE511+AF511+AG511,"")</f>
        <v>16</v>
      </c>
      <c r="AI511" s="0" t="n">
        <f aca="false">IFERROR(AH511/AD511,"")</f>
        <v>16</v>
      </c>
      <c r="AJ511" s="12"/>
      <c r="AK511" s="0" t="n">
        <v>5</v>
      </c>
      <c r="AL511" s="0" t="n">
        <v>101</v>
      </c>
      <c r="AM511" s="0" t="n">
        <v>0</v>
      </c>
      <c r="AN511" s="0" t="n">
        <v>0</v>
      </c>
      <c r="AO511" s="0" t="n">
        <f aca="false">IFERROR(AL511+AM511+AN511,"")</f>
        <v>101</v>
      </c>
      <c r="AP511" s="0" t="n">
        <f aca="false">IFERROR(AO511/AK511,"")</f>
        <v>20.2</v>
      </c>
    </row>
    <row r="512" customFormat="false" ht="15" hidden="false" customHeight="false" outlineLevel="0" collapsed="false">
      <c r="A512" s="0" t="s">
        <v>829</v>
      </c>
      <c r="B512" s="0" t="s">
        <v>76</v>
      </c>
      <c r="C512" s="0" t="n">
        <v>73.88</v>
      </c>
      <c r="D512" s="0" t="n">
        <v>218</v>
      </c>
      <c r="E512" s="0" t="n">
        <v>4.94</v>
      </c>
      <c r="F512" s="0" t="n">
        <v>-0.430297779591237</v>
      </c>
      <c r="I512" s="0" t="n">
        <v>29.5</v>
      </c>
      <c r="J512" s="0" t="n">
        <v>-0.972724728191507</v>
      </c>
      <c r="K512" s="0" t="n">
        <v>104</v>
      </c>
      <c r="L512" s="0" t="n">
        <v>-1.17094564014651</v>
      </c>
      <c r="M512" s="0" t="n">
        <v>4.45</v>
      </c>
      <c r="N512" s="0" t="n">
        <v>-0.326679693175026</v>
      </c>
      <c r="O512" s="0" t="n">
        <v>7.17</v>
      </c>
      <c r="P512" s="0" t="n">
        <v>0.262771344792654</v>
      </c>
      <c r="Q512" s="0" t="n">
        <v>-2.63787649631162</v>
      </c>
      <c r="R512" s="0" t="n">
        <v>-0.527575299262325</v>
      </c>
      <c r="V512" s="12"/>
      <c r="AA512" s="0" t="n">
        <f aca="false">IFERROR(X512+Y512+Z512,"")</f>
        <v>0</v>
      </c>
      <c r="AB512" s="0" t="str">
        <f aca="false">IFERROR(AA512/W512,"")</f>
        <v/>
      </c>
      <c r="AC512" s="12"/>
      <c r="AH512" s="0" t="n">
        <f aca="false">IFERROR(AE512+AF512+AG512,"")</f>
        <v>0</v>
      </c>
      <c r="AI512" s="0" t="str">
        <f aca="false">IFERROR(AH512/AD512,"")</f>
        <v/>
      </c>
      <c r="AJ512" s="12"/>
      <c r="AO512" s="0" t="n">
        <f aca="false">IFERROR(AL512+AM512+AN512,"")</f>
        <v>0</v>
      </c>
      <c r="AP512" s="0" t="str">
        <f aca="false">IFERROR(AO512/AK512,"")</f>
        <v/>
      </c>
    </row>
    <row r="513" customFormat="false" ht="15" hidden="false" customHeight="false" outlineLevel="0" collapsed="false">
      <c r="A513" s="0" t="s">
        <v>857</v>
      </c>
      <c r="B513" s="0" t="s">
        <v>76</v>
      </c>
      <c r="C513" s="0" t="n">
        <v>73</v>
      </c>
      <c r="D513" s="0" t="n">
        <v>211</v>
      </c>
      <c r="E513" s="0" t="n">
        <v>4.76</v>
      </c>
      <c r="F513" s="0" t="n">
        <v>0.171410578443873</v>
      </c>
      <c r="Q513" s="0" t="n">
        <v>0.171410578443873</v>
      </c>
      <c r="R513" s="0" t="n">
        <v>0.171410578443873</v>
      </c>
      <c r="V513" s="12"/>
      <c r="AA513" s="0" t="n">
        <f aca="false">IFERROR(X513+Y513+Z513,"")</f>
        <v>0</v>
      </c>
      <c r="AB513" s="0" t="str">
        <f aca="false">IFERROR(AA513/W513,"")</f>
        <v/>
      </c>
      <c r="AC513" s="12"/>
      <c r="AH513" s="0" t="n">
        <f aca="false">IFERROR(AE513+AF513+AG513,"")</f>
        <v>0</v>
      </c>
      <c r="AI513" s="0" t="str">
        <f aca="false">IFERROR(AH513/AD513,"")</f>
        <v/>
      </c>
      <c r="AJ513" s="12"/>
      <c r="AK513" s="0" t="n">
        <v>1</v>
      </c>
      <c r="AL513" s="0" t="n">
        <v>9</v>
      </c>
      <c r="AM513" s="0" t="n">
        <v>0</v>
      </c>
      <c r="AN513" s="0" t="n">
        <v>0</v>
      </c>
      <c r="AO513" s="0" t="n">
        <f aca="false">IFERROR(AL513+AM513+AN513,"")</f>
        <v>9</v>
      </c>
      <c r="AP513" s="0" t="n">
        <f aca="false">IFERROR(AO513/AK513,"")</f>
        <v>9</v>
      </c>
    </row>
    <row r="514" customFormat="false" ht="15" hidden="false" customHeight="false" outlineLevel="0" collapsed="false">
      <c r="A514" s="0" t="s">
        <v>858</v>
      </c>
      <c r="B514" s="0" t="s">
        <v>76</v>
      </c>
      <c r="C514" s="0" t="n">
        <v>74</v>
      </c>
      <c r="D514" s="0" t="n">
        <v>198</v>
      </c>
      <c r="E514" s="0" t="n">
        <v>4.84</v>
      </c>
      <c r="F514" s="0" t="n">
        <v>-0.0960153584606196</v>
      </c>
      <c r="Q514" s="0" t="n">
        <v>-0.0960153584606196</v>
      </c>
      <c r="R514" s="0" t="n">
        <v>-0.0960153584606196</v>
      </c>
      <c r="V514" s="12"/>
      <c r="AA514" s="0" t="n">
        <f aca="false">IFERROR(X514+Y514+Z514,"")</f>
        <v>0</v>
      </c>
      <c r="AB514" s="0" t="str">
        <f aca="false">IFERROR(AA514/W514,"")</f>
        <v/>
      </c>
      <c r="AC514" s="12"/>
      <c r="AH514" s="0" t="n">
        <f aca="false">IFERROR(AE514+AF514+AG514,"")</f>
        <v>0</v>
      </c>
      <c r="AI514" s="0" t="str">
        <f aca="false">IFERROR(AH514/AD514,"")</f>
        <v/>
      </c>
      <c r="AJ514" s="12"/>
      <c r="AO514" s="0" t="n">
        <f aca="false">IFERROR(AL514+AM514+AN514,"")</f>
        <v>0</v>
      </c>
      <c r="AP514" s="0" t="str">
        <f aca="false">IFERROR(AO514/AK514,"")</f>
        <v/>
      </c>
    </row>
    <row r="515" customFormat="false" ht="15" hidden="false" customHeight="false" outlineLevel="0" collapsed="false">
      <c r="A515" s="0" t="s">
        <v>865</v>
      </c>
      <c r="B515" s="0" t="s">
        <v>76</v>
      </c>
      <c r="C515" s="0" t="n">
        <v>73</v>
      </c>
      <c r="D515" s="0" t="n">
        <v>223</v>
      </c>
      <c r="E515" s="0" t="n">
        <v>4.62</v>
      </c>
      <c r="F515" s="0" t="n">
        <v>0.639405968026734</v>
      </c>
      <c r="Q515" s="0" t="n">
        <v>0.639405968026734</v>
      </c>
      <c r="R515" s="0" t="n">
        <v>0.639405968026734</v>
      </c>
      <c r="V515" s="12"/>
      <c r="AA515" s="0" t="n">
        <f aca="false">IFERROR(X515+Y515+Z515,"")</f>
        <v>0</v>
      </c>
      <c r="AB515" s="0" t="str">
        <f aca="false">IFERROR(AA515/W515,"")</f>
        <v/>
      </c>
      <c r="AC515" s="12"/>
      <c r="AH515" s="0" t="n">
        <f aca="false">IFERROR(AE515+AF515+AG515,"")</f>
        <v>0</v>
      </c>
      <c r="AI515" s="0" t="str">
        <f aca="false">IFERROR(AH515/AD515,"")</f>
        <v/>
      </c>
      <c r="AJ515" s="12"/>
      <c r="AO515" s="0" t="n">
        <f aca="false">IFERROR(AL515+AM515+AN515,"")</f>
        <v>0</v>
      </c>
      <c r="AP515" s="0" t="str">
        <f aca="false">IFERROR(AO515/AK515,"")</f>
        <v/>
      </c>
    </row>
    <row r="516" customFormat="false" ht="15" hidden="false" customHeight="false" outlineLevel="0" collapsed="false">
      <c r="A516" s="0" t="s">
        <v>908</v>
      </c>
      <c r="B516" s="0" t="s">
        <v>76</v>
      </c>
      <c r="C516" s="0" t="n">
        <v>75</v>
      </c>
      <c r="D516" s="0" t="n">
        <v>210</v>
      </c>
      <c r="E516" s="0" t="n">
        <v>4.94</v>
      </c>
      <c r="F516" s="0" t="n">
        <v>-0.430297779591237</v>
      </c>
      <c r="Q516" s="0" t="n">
        <v>-0.430297779591237</v>
      </c>
      <c r="R516" s="0" t="n">
        <v>-0.430297779591237</v>
      </c>
      <c r="S516" s="0" t="n">
        <v>7</v>
      </c>
      <c r="T516" s="0" t="n">
        <v>250</v>
      </c>
      <c r="U516" s="0" t="n">
        <v>237</v>
      </c>
      <c r="V516" s="12"/>
      <c r="W516" s="0" t="n">
        <v>1</v>
      </c>
      <c r="X516" s="0" t="n">
        <v>1</v>
      </c>
      <c r="Y516" s="0" t="n">
        <v>0</v>
      </c>
      <c r="Z516" s="0" t="n">
        <v>0</v>
      </c>
      <c r="AA516" s="0" t="n">
        <f aca="false">IFERROR(X516+Y516+Z516,"")</f>
        <v>1</v>
      </c>
      <c r="AB516" s="0" t="n">
        <f aca="false">IFERROR(AA516/W516,"")</f>
        <v>1</v>
      </c>
      <c r="AC516" s="12"/>
      <c r="AD516" s="0" t="n">
        <v>14</v>
      </c>
      <c r="AE516" s="0" t="n">
        <v>899</v>
      </c>
      <c r="AF516" s="0" t="n">
        <v>0</v>
      </c>
      <c r="AG516" s="0" t="n">
        <v>0</v>
      </c>
      <c r="AH516" s="0" t="n">
        <f aca="false">IFERROR(AE516+AF516+AG516,"")</f>
        <v>899</v>
      </c>
      <c r="AI516" s="0" t="n">
        <f aca="false">IFERROR(AH516/AD516,"")</f>
        <v>64.2142857142857</v>
      </c>
      <c r="AJ516" s="12"/>
      <c r="AK516" s="0" t="n">
        <v>11</v>
      </c>
      <c r="AL516" s="0" t="n">
        <v>677</v>
      </c>
      <c r="AM516" s="0" t="n">
        <v>0</v>
      </c>
      <c r="AN516" s="0" t="n">
        <v>0</v>
      </c>
      <c r="AO516" s="0" t="n">
        <f aca="false">IFERROR(AL516+AM516+AN516,"")</f>
        <v>677</v>
      </c>
      <c r="AP516" s="0" t="n">
        <f aca="false">IFERROR(AO516/AK516,"")</f>
        <v>61.5454545454545</v>
      </c>
    </row>
    <row r="517" customFormat="false" ht="15" hidden="false" customHeight="false" outlineLevel="0" collapsed="false">
      <c r="A517" s="0" t="s">
        <v>924</v>
      </c>
      <c r="B517" s="0" t="s">
        <v>76</v>
      </c>
      <c r="C517" s="0" t="n">
        <v>73</v>
      </c>
      <c r="D517" s="0" t="n">
        <v>210</v>
      </c>
      <c r="E517" s="0" t="n">
        <v>4.78</v>
      </c>
      <c r="F517" s="0" t="n">
        <v>0.104554094217749</v>
      </c>
      <c r="Q517" s="0" t="n">
        <v>0.104554094217749</v>
      </c>
      <c r="R517" s="0" t="n">
        <v>0.104554094217749</v>
      </c>
      <c r="V517" s="12"/>
      <c r="W517" s="0" t="n">
        <v>2</v>
      </c>
      <c r="X517" s="0" t="n">
        <v>7</v>
      </c>
      <c r="Y517" s="0" t="n">
        <v>0</v>
      </c>
      <c r="Z517" s="0" t="n">
        <v>1</v>
      </c>
      <c r="AA517" s="0" t="n">
        <f aca="false">IFERROR(X517+Y517+Z517,"")</f>
        <v>8</v>
      </c>
      <c r="AB517" s="0" t="n">
        <f aca="false">IFERROR(AA517/W517,"")</f>
        <v>4</v>
      </c>
      <c r="AC517" s="12"/>
      <c r="AH517" s="0" t="n">
        <f aca="false">IFERROR(AE517+AF517+AG517,"")</f>
        <v>0</v>
      </c>
      <c r="AI517" s="0" t="str">
        <f aca="false">IFERROR(AH517/AD517,"")</f>
        <v/>
      </c>
      <c r="AJ517" s="12"/>
      <c r="AO517" s="0" t="n">
        <f aca="false">IFERROR(AL517+AM517+AN517,"")</f>
        <v>0</v>
      </c>
      <c r="AP517" s="0" t="str">
        <f aca="false">IFERROR(AO517/AK517,"")</f>
        <v/>
      </c>
    </row>
    <row r="518" customFormat="false" ht="15" hidden="false" customHeight="false" outlineLevel="0" collapsed="false">
      <c r="A518" s="0" t="s">
        <v>39</v>
      </c>
      <c r="B518" s="0" t="s">
        <v>40</v>
      </c>
      <c r="C518" s="0" t="n">
        <v>69</v>
      </c>
      <c r="D518" s="0" t="n">
        <v>189</v>
      </c>
      <c r="E518" s="0" t="n">
        <v>4.38</v>
      </c>
      <c r="F518" s="0" t="n">
        <v>1.44168377874021</v>
      </c>
      <c r="Q518" s="0" t="n">
        <v>1.44168377874021</v>
      </c>
      <c r="R518" s="0" t="n">
        <v>1.44168377874021</v>
      </c>
      <c r="V518" s="12"/>
      <c r="W518" s="0" t="n">
        <v>7</v>
      </c>
      <c r="X518" s="0" t="n">
        <v>51</v>
      </c>
      <c r="Y518" s="0" t="n">
        <v>0</v>
      </c>
      <c r="Z518" s="0" t="n">
        <v>47</v>
      </c>
      <c r="AA518" s="0" t="n">
        <f aca="false">IFERROR(X518+Y518+Z518,"")</f>
        <v>98</v>
      </c>
      <c r="AB518" s="0" t="n">
        <f aca="false">IFERROR(AA518/W518,"")</f>
        <v>14</v>
      </c>
      <c r="AC518" s="12"/>
      <c r="AD518" s="0" t="n">
        <v>8</v>
      </c>
      <c r="AE518" s="0" t="n">
        <v>59</v>
      </c>
      <c r="AF518" s="0" t="n">
        <v>0</v>
      </c>
      <c r="AG518" s="0" t="n">
        <v>111</v>
      </c>
      <c r="AH518" s="0" t="n">
        <f aca="false">IFERROR(AE518+AF518+AG518,"")</f>
        <v>170</v>
      </c>
      <c r="AI518" s="0" t="n">
        <f aca="false">IFERROR(AH518/AD518,"")</f>
        <v>21.25</v>
      </c>
      <c r="AJ518" s="12"/>
      <c r="AK518" s="0" t="n">
        <v>15</v>
      </c>
      <c r="AL518" s="0" t="n">
        <v>52</v>
      </c>
      <c r="AM518" s="0" t="n">
        <v>0</v>
      </c>
      <c r="AN518" s="0" t="n">
        <v>171</v>
      </c>
      <c r="AO518" s="0" t="n">
        <f aca="false">IFERROR(AL518+AM518+AN518,"")</f>
        <v>223</v>
      </c>
      <c r="AP518" s="0" t="n">
        <f aca="false">IFERROR(AO518/AK518,"")</f>
        <v>14.8666666666667</v>
      </c>
    </row>
    <row r="519" customFormat="false" ht="15" hidden="false" customHeight="false" outlineLevel="0" collapsed="false">
      <c r="A519" s="0" t="s">
        <v>52</v>
      </c>
      <c r="B519" s="0" t="s">
        <v>40</v>
      </c>
      <c r="C519" s="0" t="n">
        <v>73</v>
      </c>
      <c r="D519" s="0" t="n">
        <v>243</v>
      </c>
      <c r="E519" s="0" t="n">
        <v>4.56</v>
      </c>
      <c r="F519" s="0" t="n">
        <v>0.839975420705105</v>
      </c>
      <c r="Q519" s="0" t="n">
        <v>0.839975420705105</v>
      </c>
      <c r="R519" s="0" t="n">
        <v>0.839975420705105</v>
      </c>
      <c r="V519" s="12"/>
      <c r="W519" s="0" t="n">
        <v>6</v>
      </c>
      <c r="X519" s="0" t="n">
        <v>7</v>
      </c>
      <c r="Y519" s="0" t="n">
        <v>0</v>
      </c>
      <c r="Z519" s="0" t="n">
        <v>60</v>
      </c>
      <c r="AA519" s="0" t="n">
        <f aca="false">IFERROR(X519+Y519+Z519,"")</f>
        <v>67</v>
      </c>
      <c r="AB519" s="0" t="n">
        <f aca="false">IFERROR(AA519/W519,"")</f>
        <v>11.1666666666667</v>
      </c>
      <c r="AC519" s="12"/>
      <c r="AH519" s="0" t="n">
        <f aca="false">IFERROR(AE519+AF519+AG519,"")</f>
        <v>0</v>
      </c>
      <c r="AI519" s="0" t="str">
        <f aca="false">IFERROR(AH519/AD519,"")</f>
        <v/>
      </c>
      <c r="AJ519" s="12"/>
      <c r="AO519" s="0" t="n">
        <f aca="false">IFERROR(AL519+AM519+AN519,"")</f>
        <v>0</v>
      </c>
      <c r="AP519" s="0" t="str">
        <f aca="false">IFERROR(AO519/AK519,"")</f>
        <v/>
      </c>
    </row>
    <row r="520" customFormat="false" ht="15" hidden="false" customHeight="false" outlineLevel="0" collapsed="false">
      <c r="A520" s="0" t="s">
        <v>61</v>
      </c>
      <c r="B520" s="0" t="s">
        <v>40</v>
      </c>
      <c r="C520" s="0" t="n">
        <v>68.75</v>
      </c>
      <c r="D520" s="0" t="n">
        <v>205</v>
      </c>
      <c r="E520" s="0" t="n">
        <v>4.6</v>
      </c>
      <c r="F520" s="0" t="n">
        <v>0.706262452252859</v>
      </c>
      <c r="G520" s="0" t="n">
        <v>24</v>
      </c>
      <c r="H520" s="0" t="n">
        <v>0.522155627178742</v>
      </c>
      <c r="I520" s="0" t="n">
        <v>42.5</v>
      </c>
      <c r="J520" s="0" t="n">
        <v>2.11181828793173</v>
      </c>
      <c r="K520" s="0" t="n">
        <v>130</v>
      </c>
      <c r="L520" s="0" t="n">
        <v>1.56552584176091</v>
      </c>
      <c r="M520" s="0" t="n">
        <v>3.95</v>
      </c>
      <c r="N520" s="0" t="n">
        <v>1.639135609247</v>
      </c>
      <c r="O520" s="0" t="n">
        <v>6.79</v>
      </c>
      <c r="P520" s="0" t="n">
        <v>1.22412992330235</v>
      </c>
      <c r="Q520" s="0" t="n">
        <v>7.7690277416736</v>
      </c>
      <c r="R520" s="0" t="n">
        <v>1.2948379569456</v>
      </c>
      <c r="S520" s="0" t="n">
        <v>2</v>
      </c>
      <c r="T520" s="0" t="n">
        <v>54</v>
      </c>
      <c r="U520" s="0" t="n">
        <v>53</v>
      </c>
      <c r="V520" s="12"/>
      <c r="W520" s="0" t="n">
        <v>16</v>
      </c>
      <c r="X520" s="0" t="n">
        <v>355</v>
      </c>
      <c r="Y520" s="0" t="n">
        <v>0</v>
      </c>
      <c r="Z520" s="0" t="n">
        <v>72</v>
      </c>
      <c r="AA520" s="0" t="n">
        <f aca="false">IFERROR(X520+Y520+Z520,"")</f>
        <v>427</v>
      </c>
      <c r="AB520" s="0" t="n">
        <f aca="false">IFERROR(AA520/W520,"")</f>
        <v>26.6875</v>
      </c>
      <c r="AC520" s="12"/>
      <c r="AD520" s="0" t="n">
        <v>2</v>
      </c>
      <c r="AE520" s="0" t="n">
        <v>57</v>
      </c>
      <c r="AF520" s="0" t="n">
        <v>0</v>
      </c>
      <c r="AG520" s="0" t="n">
        <v>1</v>
      </c>
      <c r="AH520" s="0" t="n">
        <f aca="false">IFERROR(AE520+AF520+AG520,"")</f>
        <v>58</v>
      </c>
      <c r="AI520" s="0" t="n">
        <f aca="false">IFERROR(AH520/AD520,"")</f>
        <v>29</v>
      </c>
      <c r="AJ520" s="12"/>
      <c r="AK520" s="0" t="n">
        <v>14</v>
      </c>
      <c r="AL520" s="0" t="n">
        <v>378</v>
      </c>
      <c r="AM520" s="0" t="n">
        <v>0</v>
      </c>
      <c r="AN520" s="0" t="n">
        <v>11</v>
      </c>
      <c r="AO520" s="0" t="n">
        <f aca="false">IFERROR(AL520+AM520+AN520,"")</f>
        <v>389</v>
      </c>
      <c r="AP520" s="0" t="n">
        <f aca="false">IFERROR(AO520/AK520,"")</f>
        <v>27.7857142857143</v>
      </c>
    </row>
    <row r="521" customFormat="false" ht="15" hidden="false" customHeight="false" outlineLevel="0" collapsed="false">
      <c r="A521" s="0" t="s">
        <v>121</v>
      </c>
      <c r="B521" s="0" t="s">
        <v>40</v>
      </c>
      <c r="C521" s="0" t="n">
        <v>67.38</v>
      </c>
      <c r="D521" s="0" t="n">
        <v>186</v>
      </c>
      <c r="E521" s="0" t="n">
        <v>4.57</v>
      </c>
      <c r="F521" s="0" t="n">
        <v>0.806547178592042</v>
      </c>
      <c r="I521" s="0" t="n">
        <v>36</v>
      </c>
      <c r="J521" s="0" t="n">
        <v>0.569546779870111</v>
      </c>
      <c r="K521" s="0" t="n">
        <v>114</v>
      </c>
      <c r="L521" s="0" t="n">
        <v>-0.118456608643655</v>
      </c>
      <c r="M521" s="0" t="n">
        <v>4.15</v>
      </c>
      <c r="N521" s="0" t="n">
        <v>0.85280948827819</v>
      </c>
      <c r="O521" s="0" t="n">
        <v>6.9</v>
      </c>
      <c r="P521" s="0" t="n">
        <v>0.945841913733755</v>
      </c>
      <c r="Q521" s="0" t="n">
        <v>3.05628875183044</v>
      </c>
      <c r="R521" s="0" t="n">
        <v>0.611257750366088</v>
      </c>
      <c r="V521" s="12"/>
      <c r="AA521" s="0" t="n">
        <f aca="false">IFERROR(X521+Y521+Z521,"")</f>
        <v>0</v>
      </c>
      <c r="AB521" s="0" t="str">
        <f aca="false">IFERROR(AA521/W521,"")</f>
        <v/>
      </c>
      <c r="AC521" s="12"/>
      <c r="AH521" s="0" t="n">
        <f aca="false">IFERROR(AE521+AF521+AG521,"")</f>
        <v>0</v>
      </c>
      <c r="AI521" s="0" t="str">
        <f aca="false">IFERROR(AH521/AD521,"")</f>
        <v/>
      </c>
      <c r="AJ521" s="12"/>
      <c r="AO521" s="0" t="n">
        <f aca="false">IFERROR(AL521+AM521+AN521,"")</f>
        <v>0</v>
      </c>
      <c r="AP521" s="0" t="str">
        <f aca="false">IFERROR(AO521/AK521,"")</f>
        <v/>
      </c>
    </row>
    <row r="522" customFormat="false" ht="15" hidden="false" customHeight="false" outlineLevel="0" collapsed="false">
      <c r="A522" s="0" t="s">
        <v>141</v>
      </c>
      <c r="B522" s="0" t="s">
        <v>40</v>
      </c>
      <c r="C522" s="0" t="n">
        <v>69</v>
      </c>
      <c r="D522" s="0" t="n">
        <v>204</v>
      </c>
      <c r="E522" s="0" t="n">
        <v>4.55</v>
      </c>
      <c r="F522" s="0" t="n">
        <v>0.873403662818166</v>
      </c>
      <c r="Q522" s="0" t="n">
        <v>0.873403662818166</v>
      </c>
      <c r="R522" s="0" t="n">
        <v>0.873403662818166</v>
      </c>
      <c r="V522" s="12"/>
      <c r="AA522" s="0" t="n">
        <f aca="false">IFERROR(X522+Y522+Z522,"")</f>
        <v>0</v>
      </c>
      <c r="AB522" s="0" t="str">
        <f aca="false">IFERROR(AA522/W522,"")</f>
        <v/>
      </c>
      <c r="AC522" s="12"/>
      <c r="AH522" s="0" t="n">
        <f aca="false">IFERROR(AE522+AF522+AG522,"")</f>
        <v>0</v>
      </c>
      <c r="AI522" s="0" t="str">
        <f aca="false">IFERROR(AH522/AD522,"")</f>
        <v/>
      </c>
      <c r="AJ522" s="12"/>
      <c r="AO522" s="0" t="n">
        <f aca="false">IFERROR(AL522+AM522+AN522,"")</f>
        <v>0</v>
      </c>
      <c r="AP522" s="0" t="str">
        <f aca="false">IFERROR(AO522/AK522,"")</f>
        <v/>
      </c>
    </row>
    <row r="523" customFormat="false" ht="15" hidden="false" customHeight="false" outlineLevel="0" collapsed="false">
      <c r="A523" s="0" t="s">
        <v>165</v>
      </c>
      <c r="B523" s="0" t="s">
        <v>40</v>
      </c>
      <c r="C523" s="0" t="n">
        <v>70</v>
      </c>
      <c r="D523" s="0" t="n">
        <v>214</v>
      </c>
      <c r="E523" s="0" t="n">
        <v>4.52</v>
      </c>
      <c r="F523" s="0" t="n">
        <v>0.973688389157352</v>
      </c>
      <c r="Q523" s="0" t="n">
        <v>0.973688389157352</v>
      </c>
      <c r="R523" s="0" t="n">
        <v>0.973688389157352</v>
      </c>
      <c r="V523" s="12"/>
      <c r="W523" s="0" t="n">
        <v>1</v>
      </c>
      <c r="X523" s="0" t="n">
        <v>2</v>
      </c>
      <c r="Y523" s="0" t="n">
        <v>0</v>
      </c>
      <c r="Z523" s="0" t="n">
        <v>14</v>
      </c>
      <c r="AA523" s="0" t="n">
        <f aca="false">IFERROR(X523+Y523+Z523,"")</f>
        <v>16</v>
      </c>
      <c r="AB523" s="0" t="n">
        <f aca="false">IFERROR(AA523/W523,"")</f>
        <v>16</v>
      </c>
      <c r="AC523" s="12"/>
      <c r="AH523" s="0" t="n">
        <f aca="false">IFERROR(AE523+AF523+AG523,"")</f>
        <v>0</v>
      </c>
      <c r="AI523" s="0" t="str">
        <f aca="false">IFERROR(AH523/AD523,"")</f>
        <v/>
      </c>
      <c r="AJ523" s="12"/>
      <c r="AO523" s="0" t="n">
        <f aca="false">IFERROR(AL523+AM523+AN523,"")</f>
        <v>0</v>
      </c>
      <c r="AP523" s="0" t="str">
        <f aca="false">IFERROR(AO523/AK523,"")</f>
        <v/>
      </c>
    </row>
    <row r="524" customFormat="false" ht="15" hidden="false" customHeight="false" outlineLevel="0" collapsed="false">
      <c r="A524" s="0" t="s">
        <v>167</v>
      </c>
      <c r="B524" s="0" t="s">
        <v>40</v>
      </c>
      <c r="C524" s="0" t="n">
        <v>69.63</v>
      </c>
      <c r="D524" s="0" t="n">
        <v>198</v>
      </c>
      <c r="E524" s="0" t="n">
        <v>4.63</v>
      </c>
      <c r="F524" s="0" t="n">
        <v>0.605977725913674</v>
      </c>
      <c r="G524" s="0" t="n">
        <v>19</v>
      </c>
      <c r="H524" s="0" t="n">
        <v>-0.295766474136211</v>
      </c>
      <c r="I524" s="0" t="n">
        <v>30.5</v>
      </c>
      <c r="J524" s="0" t="n">
        <v>-0.73545218848972</v>
      </c>
      <c r="K524" s="0" t="n">
        <v>116</v>
      </c>
      <c r="L524" s="0" t="n">
        <v>0.0920411976569163</v>
      </c>
      <c r="M524" s="0" t="n">
        <v>4.4</v>
      </c>
      <c r="N524" s="0" t="n">
        <v>-0.130098162932824</v>
      </c>
      <c r="O524" s="0" t="n">
        <v>7.19</v>
      </c>
      <c r="P524" s="0" t="n">
        <v>0.212173524871089</v>
      </c>
      <c r="Q524" s="0" t="n">
        <v>-0.251124377117075</v>
      </c>
      <c r="R524" s="0" t="n">
        <v>-0.0418540628528459</v>
      </c>
      <c r="V524" s="12"/>
      <c r="AA524" s="0" t="n">
        <f aca="false">IFERROR(X524+Y524+Z524,"")</f>
        <v>0</v>
      </c>
      <c r="AB524" s="0" t="str">
        <f aca="false">IFERROR(AA524/W524,"")</f>
        <v/>
      </c>
      <c r="AC524" s="12"/>
      <c r="AH524" s="0" t="n">
        <f aca="false">IFERROR(AE524+AF524+AG524,"")</f>
        <v>0</v>
      </c>
      <c r="AI524" s="0" t="str">
        <f aca="false">IFERROR(AH524/AD524,"")</f>
        <v/>
      </c>
      <c r="AJ524" s="12"/>
      <c r="AO524" s="0" t="n">
        <f aca="false">IFERROR(AL524+AM524+AN524,"")</f>
        <v>0</v>
      </c>
      <c r="AP524" s="0" t="str">
        <f aca="false">IFERROR(AO524/AK524,"")</f>
        <v/>
      </c>
    </row>
    <row r="525" customFormat="false" ht="15" hidden="false" customHeight="false" outlineLevel="0" collapsed="false">
      <c r="A525" s="0" t="s">
        <v>202</v>
      </c>
      <c r="B525" s="0" t="s">
        <v>40</v>
      </c>
      <c r="C525" s="0" t="n">
        <v>69.75</v>
      </c>
      <c r="D525" s="0" t="n">
        <v>212</v>
      </c>
      <c r="E525" s="0" t="n">
        <v>4.53</v>
      </c>
      <c r="F525" s="0" t="n">
        <v>0.940260147044288</v>
      </c>
      <c r="I525" s="0" t="n">
        <v>36.5</v>
      </c>
      <c r="J525" s="0" t="n">
        <v>0.688183049721004</v>
      </c>
      <c r="K525" s="0" t="n">
        <v>118</v>
      </c>
      <c r="L525" s="0" t="n">
        <v>0.302539003957487</v>
      </c>
      <c r="O525" s="0" t="n">
        <v>7.13</v>
      </c>
      <c r="P525" s="0" t="n">
        <v>0.36396698463578</v>
      </c>
      <c r="Q525" s="0" t="n">
        <v>2.29494918535856</v>
      </c>
      <c r="R525" s="0" t="n">
        <v>0.57373729633964</v>
      </c>
      <c r="S525" s="0" t="n">
        <v>5</v>
      </c>
      <c r="T525" s="0" t="n">
        <v>174</v>
      </c>
      <c r="U525" s="0" t="n">
        <v>168</v>
      </c>
      <c r="V525" s="12"/>
      <c r="W525" s="0" t="n">
        <v>7</v>
      </c>
      <c r="X525" s="0" t="n">
        <v>113</v>
      </c>
      <c r="Y525" s="0" t="n">
        <v>0</v>
      </c>
      <c r="Z525" s="0" t="n">
        <v>3</v>
      </c>
      <c r="AA525" s="0" t="n">
        <f aca="false">IFERROR(X525+Y525+Z525,"")</f>
        <v>116</v>
      </c>
      <c r="AB525" s="0" t="n">
        <f aca="false">IFERROR(AA525/W525,"")</f>
        <v>16.5714285714286</v>
      </c>
      <c r="AC525" s="12"/>
      <c r="AD525" s="0" t="n">
        <v>3</v>
      </c>
      <c r="AE525" s="0" t="n">
        <v>84</v>
      </c>
      <c r="AF525" s="0" t="n">
        <v>0</v>
      </c>
      <c r="AG525" s="0" t="n">
        <v>11</v>
      </c>
      <c r="AH525" s="0" t="n">
        <f aca="false">IFERROR(AE525+AF525+AG525,"")</f>
        <v>95</v>
      </c>
      <c r="AI525" s="0" t="n">
        <f aca="false">IFERROR(AH525/AD525,"")</f>
        <v>31.6666666666667</v>
      </c>
      <c r="AJ525" s="12"/>
      <c r="AK525" s="0" t="n">
        <v>13</v>
      </c>
      <c r="AL525" s="0" t="n">
        <v>36</v>
      </c>
      <c r="AM525" s="0" t="n">
        <v>0</v>
      </c>
      <c r="AN525" s="0" t="n">
        <v>227</v>
      </c>
      <c r="AO525" s="0" t="n">
        <f aca="false">IFERROR(AL525+AM525+AN525,"")</f>
        <v>263</v>
      </c>
      <c r="AP525" s="0" t="n">
        <f aca="false">IFERROR(AO525/AK525,"")</f>
        <v>20.2307692307692</v>
      </c>
    </row>
    <row r="526" customFormat="false" ht="15" hidden="false" customHeight="false" outlineLevel="0" collapsed="false">
      <c r="A526" s="0" t="s">
        <v>275</v>
      </c>
      <c r="B526" s="0" t="s">
        <v>40</v>
      </c>
      <c r="C526" s="0" t="n">
        <v>69</v>
      </c>
      <c r="D526" s="0" t="n">
        <v>201</v>
      </c>
      <c r="E526" s="0" t="n">
        <v>4.28</v>
      </c>
      <c r="F526" s="0" t="n">
        <v>1.77596619987083</v>
      </c>
      <c r="Q526" s="0" t="n">
        <v>1.77596619987083</v>
      </c>
      <c r="R526" s="0" t="n">
        <v>1.77596619987083</v>
      </c>
      <c r="V526" s="12"/>
      <c r="W526" s="0" t="n">
        <v>6</v>
      </c>
      <c r="X526" s="0" t="n">
        <v>17</v>
      </c>
      <c r="Y526" s="0" t="n">
        <v>0</v>
      </c>
      <c r="Z526" s="0" t="n">
        <v>98</v>
      </c>
      <c r="AA526" s="0" t="n">
        <f aca="false">IFERROR(X526+Y526+Z526,"")</f>
        <v>115</v>
      </c>
      <c r="AB526" s="0" t="n">
        <f aca="false">IFERROR(AA526/W526,"")</f>
        <v>19.1666666666667</v>
      </c>
      <c r="AC526" s="12"/>
      <c r="AD526" s="0" t="n">
        <v>11</v>
      </c>
      <c r="AE526" s="0" t="n">
        <v>99</v>
      </c>
      <c r="AF526" s="0" t="n">
        <v>0</v>
      </c>
      <c r="AG526" s="0" t="n">
        <v>156</v>
      </c>
      <c r="AH526" s="0" t="n">
        <f aca="false">IFERROR(AE526+AF526+AG526,"")</f>
        <v>255</v>
      </c>
      <c r="AI526" s="0" t="n">
        <f aca="false">IFERROR(AH526/AD526,"")</f>
        <v>23.1818181818182</v>
      </c>
      <c r="AJ526" s="12"/>
      <c r="AK526" s="0" t="n">
        <v>16</v>
      </c>
      <c r="AL526" s="0" t="n">
        <v>49</v>
      </c>
      <c r="AM526" s="0" t="n">
        <v>0</v>
      </c>
      <c r="AN526" s="0" t="n">
        <v>253</v>
      </c>
      <c r="AO526" s="0" t="n">
        <f aca="false">IFERROR(AL526+AM526+AN526,"")</f>
        <v>302</v>
      </c>
      <c r="AP526" s="0" t="n">
        <f aca="false">IFERROR(AO526/AK526,"")</f>
        <v>18.875</v>
      </c>
    </row>
    <row r="527" customFormat="false" ht="15" hidden="false" customHeight="false" outlineLevel="0" collapsed="false">
      <c r="A527" s="0" t="s">
        <v>323</v>
      </c>
      <c r="B527" s="0" t="s">
        <v>40</v>
      </c>
      <c r="C527" s="0" t="n">
        <v>70.88</v>
      </c>
      <c r="D527" s="0" t="n">
        <v>229</v>
      </c>
      <c r="E527" s="0" t="n">
        <v>4.59</v>
      </c>
      <c r="F527" s="0" t="n">
        <v>0.73969069436592</v>
      </c>
      <c r="G527" s="0" t="n">
        <v>17</v>
      </c>
      <c r="H527" s="0" t="n">
        <v>-0.622935314662191</v>
      </c>
      <c r="I527" s="0" t="n">
        <v>38.5</v>
      </c>
      <c r="J527" s="0" t="n">
        <v>1.16272812912458</v>
      </c>
      <c r="K527" s="0" t="n">
        <v>121</v>
      </c>
      <c r="L527" s="0" t="n">
        <v>0.618285713408343</v>
      </c>
      <c r="Q527" s="0" t="n">
        <v>1.89776922223665</v>
      </c>
      <c r="R527" s="0" t="n">
        <v>0.474442305559163</v>
      </c>
      <c r="S527" s="0" t="n">
        <v>5</v>
      </c>
      <c r="T527" s="0" t="n">
        <v>138</v>
      </c>
      <c r="U527" s="0" t="n">
        <v>134</v>
      </c>
      <c r="V527" s="12"/>
      <c r="W527" s="0" t="n">
        <v>7</v>
      </c>
      <c r="X527" s="0" t="n">
        <v>115</v>
      </c>
      <c r="Y527" s="0" t="n">
        <v>0</v>
      </c>
      <c r="Z527" s="0" t="n">
        <v>7</v>
      </c>
      <c r="AA527" s="0" t="n">
        <f aca="false">IFERROR(X527+Y527+Z527,"")</f>
        <v>122</v>
      </c>
      <c r="AB527" s="0" t="n">
        <f aca="false">IFERROR(AA527/W527,"")</f>
        <v>17.4285714285714</v>
      </c>
      <c r="AC527" s="12"/>
      <c r="AH527" s="0" t="n">
        <f aca="false">IFERROR(AE527+AF527+AG527,"")</f>
        <v>0</v>
      </c>
      <c r="AI527" s="0" t="str">
        <f aca="false">IFERROR(AH527/AD527,"")</f>
        <v/>
      </c>
      <c r="AJ527" s="12"/>
      <c r="AO527" s="0" t="n">
        <f aca="false">IFERROR(AL527+AM527+AN527,"")</f>
        <v>0</v>
      </c>
      <c r="AP527" s="0" t="str">
        <f aca="false">IFERROR(AO527/AK527,"")</f>
        <v/>
      </c>
    </row>
    <row r="528" customFormat="false" ht="15" hidden="false" customHeight="false" outlineLevel="0" collapsed="false">
      <c r="A528" s="0" t="s">
        <v>325</v>
      </c>
      <c r="B528" s="0" t="s">
        <v>40</v>
      </c>
      <c r="C528" s="0" t="n">
        <v>72.63</v>
      </c>
      <c r="D528" s="0" t="n">
        <v>224</v>
      </c>
      <c r="E528" s="0" t="n">
        <v>4.5</v>
      </c>
      <c r="F528" s="0" t="n">
        <v>1.04054487338347</v>
      </c>
      <c r="G528" s="0" t="n">
        <v>25</v>
      </c>
      <c r="H528" s="0" t="n">
        <v>0.685740047441732</v>
      </c>
      <c r="I528" s="0" t="n">
        <v>41.5</v>
      </c>
      <c r="J528" s="0" t="n">
        <v>1.87454574822994</v>
      </c>
      <c r="K528" s="0" t="n">
        <v>127</v>
      </c>
      <c r="L528" s="0" t="n">
        <v>1.24977913231006</v>
      </c>
      <c r="M528" s="0" t="n">
        <v>4.27</v>
      </c>
      <c r="N528" s="0" t="n">
        <v>0.381013815696906</v>
      </c>
      <c r="O528" s="0" t="n">
        <v>6.82</v>
      </c>
      <c r="P528" s="0" t="n">
        <v>1.14823319342001</v>
      </c>
      <c r="Q528" s="0" t="n">
        <v>6.37985681048212</v>
      </c>
      <c r="R528" s="0" t="n">
        <v>1.06330946841369</v>
      </c>
      <c r="S528" s="0" t="n">
        <v>3</v>
      </c>
      <c r="T528" s="0" t="n">
        <v>86</v>
      </c>
      <c r="U528" s="0" t="n">
        <v>85</v>
      </c>
      <c r="V528" s="12"/>
      <c r="W528" s="0" t="n">
        <v>16</v>
      </c>
      <c r="X528" s="0" t="n">
        <v>413</v>
      </c>
      <c r="Y528" s="0" t="n">
        <v>0</v>
      </c>
      <c r="Z528" s="0" t="n">
        <v>114</v>
      </c>
      <c r="AA528" s="0" t="n">
        <f aca="false">IFERROR(X528+Y528+Z528,"")</f>
        <v>527</v>
      </c>
      <c r="AB528" s="0" t="n">
        <f aca="false">IFERROR(AA528/W528,"")</f>
        <v>32.9375</v>
      </c>
      <c r="AC528" s="12"/>
      <c r="AD528" s="0" t="n">
        <v>16</v>
      </c>
      <c r="AE528" s="0" t="n">
        <v>964</v>
      </c>
      <c r="AF528" s="0" t="n">
        <v>0</v>
      </c>
      <c r="AG528" s="0" t="n">
        <v>1</v>
      </c>
      <c r="AH528" s="0" t="n">
        <f aca="false">IFERROR(AE528+AF528+AG528,"")</f>
        <v>965</v>
      </c>
      <c r="AI528" s="0" t="n">
        <f aca="false">IFERROR(AH528/AD528,"")</f>
        <v>60.3125</v>
      </c>
      <c r="AJ528" s="12"/>
      <c r="AK528" s="0" t="n">
        <v>1</v>
      </c>
      <c r="AL528" s="0" t="n">
        <v>46</v>
      </c>
      <c r="AM528" s="0" t="n">
        <v>0</v>
      </c>
      <c r="AN528" s="0" t="n">
        <v>0</v>
      </c>
      <c r="AO528" s="0" t="n">
        <f aca="false">IFERROR(AL528+AM528+AN528,"")</f>
        <v>46</v>
      </c>
      <c r="AP528" s="0" t="n">
        <f aca="false">IFERROR(AO528/AK528,"")</f>
        <v>46</v>
      </c>
    </row>
    <row r="529" customFormat="false" ht="15" hidden="false" customHeight="false" outlineLevel="0" collapsed="false">
      <c r="A529" s="0" t="s">
        <v>346</v>
      </c>
      <c r="B529" s="0" t="s">
        <v>40</v>
      </c>
      <c r="C529" s="0" t="n">
        <v>67.5</v>
      </c>
      <c r="D529" s="0" t="n">
        <v>199</v>
      </c>
      <c r="E529" s="0" t="n">
        <v>4.8</v>
      </c>
      <c r="F529" s="0" t="n">
        <v>0.0376976099916268</v>
      </c>
      <c r="I529" s="0" t="n">
        <v>33</v>
      </c>
      <c r="J529" s="0" t="n">
        <v>-0.142270839235251</v>
      </c>
      <c r="K529" s="0" t="n">
        <v>113</v>
      </c>
      <c r="L529" s="0" t="n">
        <v>-0.22370551179394</v>
      </c>
      <c r="M529" s="0" t="n">
        <v>4.38</v>
      </c>
      <c r="N529" s="0" t="n">
        <v>-0.0514655508359408</v>
      </c>
      <c r="O529" s="0" t="n">
        <v>7.2</v>
      </c>
      <c r="P529" s="0" t="n">
        <v>0.186874614910308</v>
      </c>
      <c r="Q529" s="0" t="n">
        <v>-0.192869676963197</v>
      </c>
      <c r="R529" s="0" t="n">
        <v>-0.0385739353926394</v>
      </c>
      <c r="V529" s="12"/>
      <c r="AA529" s="0" t="n">
        <f aca="false">IFERROR(X529+Y529+Z529,"")</f>
        <v>0</v>
      </c>
      <c r="AB529" s="0" t="str">
        <f aca="false">IFERROR(AA529/W529,"")</f>
        <v/>
      </c>
      <c r="AC529" s="12"/>
      <c r="AH529" s="0" t="n">
        <f aca="false">IFERROR(AE529+AF529+AG529,"")</f>
        <v>0</v>
      </c>
      <c r="AI529" s="0" t="str">
        <f aca="false">IFERROR(AH529/AD529,"")</f>
        <v/>
      </c>
      <c r="AJ529" s="12"/>
      <c r="AO529" s="0" t="n">
        <f aca="false">IFERROR(AL529+AM529+AN529,"")</f>
        <v>0</v>
      </c>
      <c r="AP529" s="0" t="str">
        <f aca="false">IFERROR(AO529/AK529,"")</f>
        <v/>
      </c>
    </row>
    <row r="530" customFormat="false" ht="15" hidden="false" customHeight="false" outlineLevel="0" collapsed="false">
      <c r="A530" s="0" t="s">
        <v>384</v>
      </c>
      <c r="B530" s="0" t="s">
        <v>40</v>
      </c>
      <c r="C530" s="0" t="n">
        <v>73.88</v>
      </c>
      <c r="D530" s="0" t="n">
        <v>234</v>
      </c>
      <c r="E530" s="0" t="n">
        <v>4.62</v>
      </c>
      <c r="F530" s="0" t="n">
        <v>0.639405968026734</v>
      </c>
      <c r="G530" s="0" t="n">
        <v>17</v>
      </c>
      <c r="H530" s="0" t="n">
        <v>-0.622935314662191</v>
      </c>
      <c r="Q530" s="0" t="n">
        <v>0.0164706533645429</v>
      </c>
      <c r="R530" s="0" t="n">
        <v>0.00823532668227145</v>
      </c>
      <c r="V530" s="12"/>
      <c r="AA530" s="0" t="n">
        <f aca="false">IFERROR(X530+Y530+Z530,"")</f>
        <v>0</v>
      </c>
      <c r="AB530" s="0" t="str">
        <f aca="false">IFERROR(AA530/W530,"")</f>
        <v/>
      </c>
      <c r="AC530" s="12"/>
      <c r="AH530" s="0" t="n">
        <f aca="false">IFERROR(AE530+AF530+AG530,"")</f>
        <v>0</v>
      </c>
      <c r="AI530" s="0" t="str">
        <f aca="false">IFERROR(AH530/AD530,"")</f>
        <v/>
      </c>
      <c r="AJ530" s="12"/>
      <c r="AO530" s="0" t="n">
        <f aca="false">IFERROR(AL530+AM530+AN530,"")</f>
        <v>0</v>
      </c>
      <c r="AP530" s="0" t="str">
        <f aca="false">IFERROR(AO530/AK530,"")</f>
        <v/>
      </c>
    </row>
    <row r="531" customFormat="false" ht="15" hidden="false" customHeight="false" outlineLevel="0" collapsed="false">
      <c r="A531" s="0" t="s">
        <v>391</v>
      </c>
      <c r="B531" s="0" t="s">
        <v>40</v>
      </c>
      <c r="C531" s="0" t="n">
        <v>71</v>
      </c>
      <c r="D531" s="0" t="n">
        <v>217</v>
      </c>
      <c r="E531" s="0" t="n">
        <v>4.59</v>
      </c>
      <c r="F531" s="0" t="n">
        <v>0.73969069436592</v>
      </c>
      <c r="Q531" s="0" t="n">
        <v>0.73969069436592</v>
      </c>
      <c r="R531" s="0" t="n">
        <v>0.73969069436592</v>
      </c>
      <c r="V531" s="12"/>
      <c r="W531" s="0" t="n">
        <v>1</v>
      </c>
      <c r="X531" s="0" t="n">
        <v>0</v>
      </c>
      <c r="Y531" s="0" t="n">
        <v>0</v>
      </c>
      <c r="Z531" s="0" t="n">
        <v>13</v>
      </c>
      <c r="AA531" s="0" t="n">
        <f aca="false">IFERROR(X531+Y531+Z531,"")</f>
        <v>13</v>
      </c>
      <c r="AB531" s="0" t="n">
        <f aca="false">IFERROR(AA531/W531,"")</f>
        <v>13</v>
      </c>
      <c r="AC531" s="12"/>
      <c r="AH531" s="0" t="n">
        <f aca="false">IFERROR(AE531+AF531+AG531,"")</f>
        <v>0</v>
      </c>
      <c r="AI531" s="0" t="str">
        <f aca="false">IFERROR(AH531/AD531,"")</f>
        <v/>
      </c>
      <c r="AJ531" s="12"/>
      <c r="AO531" s="0" t="n">
        <f aca="false">IFERROR(AL531+AM531+AN531,"")</f>
        <v>0</v>
      </c>
      <c r="AP531" s="0" t="str">
        <f aca="false">IFERROR(AO531/AK531,"")</f>
        <v/>
      </c>
    </row>
    <row r="532" customFormat="false" ht="15" hidden="false" customHeight="false" outlineLevel="0" collapsed="false">
      <c r="A532" s="0" t="s">
        <v>395</v>
      </c>
      <c r="B532" s="0" t="s">
        <v>40</v>
      </c>
      <c r="C532" s="0" t="n">
        <v>69.13</v>
      </c>
      <c r="D532" s="0" t="n">
        <v>207</v>
      </c>
      <c r="E532" s="0" t="n">
        <v>4.54</v>
      </c>
      <c r="F532" s="0" t="n">
        <v>0.906831904931227</v>
      </c>
      <c r="I532" s="0" t="n">
        <v>33.5</v>
      </c>
      <c r="J532" s="0" t="n">
        <v>-0.0236345693843577</v>
      </c>
      <c r="K532" s="0" t="n">
        <v>121</v>
      </c>
      <c r="L532" s="0" t="n">
        <v>0.618285713408343</v>
      </c>
      <c r="Q532" s="0" t="n">
        <v>1.50148304895521</v>
      </c>
      <c r="R532" s="0" t="n">
        <v>0.500494349651738</v>
      </c>
      <c r="S532" s="0" t="n">
        <v>3</v>
      </c>
      <c r="T532" s="0" t="n">
        <v>77</v>
      </c>
      <c r="U532" s="0" t="n">
        <v>76</v>
      </c>
      <c r="V532" s="12"/>
      <c r="W532" s="0" t="n">
        <v>16</v>
      </c>
      <c r="X532" s="0" t="n">
        <v>560</v>
      </c>
      <c r="Y532" s="0" t="n">
        <v>0</v>
      </c>
      <c r="Z532" s="0" t="n">
        <v>5</v>
      </c>
      <c r="AA532" s="0" t="n">
        <f aca="false">IFERROR(X532+Y532+Z532,"")</f>
        <v>565</v>
      </c>
      <c r="AB532" s="0" t="n">
        <f aca="false">IFERROR(AA532/W532,"")</f>
        <v>35.3125</v>
      </c>
      <c r="AC532" s="12"/>
      <c r="AD532" s="0" t="n">
        <v>16</v>
      </c>
      <c r="AE532" s="0" t="n">
        <v>457</v>
      </c>
      <c r="AF532" s="0" t="n">
        <v>0</v>
      </c>
      <c r="AG532" s="0" t="n">
        <v>33</v>
      </c>
      <c r="AH532" s="0" t="n">
        <f aca="false">IFERROR(AE532+AF532+AG532,"")</f>
        <v>490</v>
      </c>
      <c r="AI532" s="0" t="n">
        <f aca="false">IFERROR(AH532/AD532,"")</f>
        <v>30.625</v>
      </c>
      <c r="AJ532" s="12"/>
      <c r="AK532" s="0" t="n">
        <v>16</v>
      </c>
      <c r="AL532" s="0" t="n">
        <v>566</v>
      </c>
      <c r="AM532" s="0" t="n">
        <v>0</v>
      </c>
      <c r="AN532" s="0" t="n">
        <v>7</v>
      </c>
      <c r="AO532" s="0" t="n">
        <f aca="false">IFERROR(AL532+AM532+AN532,"")</f>
        <v>573</v>
      </c>
      <c r="AP532" s="0" t="n">
        <f aca="false">IFERROR(AO532/AK532,"")</f>
        <v>35.8125</v>
      </c>
    </row>
    <row r="533" customFormat="false" ht="15" hidden="false" customHeight="false" outlineLevel="0" collapsed="false">
      <c r="A533" s="0" t="s">
        <v>447</v>
      </c>
      <c r="B533" s="0" t="s">
        <v>40</v>
      </c>
      <c r="C533" s="0" t="n">
        <v>69.63</v>
      </c>
      <c r="D533" s="0" t="n">
        <v>215</v>
      </c>
      <c r="E533" s="0" t="n">
        <v>4.7</v>
      </c>
      <c r="F533" s="0" t="n">
        <v>0.371980031122241</v>
      </c>
      <c r="G533" s="0" t="n">
        <v>26</v>
      </c>
      <c r="H533" s="0" t="n">
        <v>0.849324467704722</v>
      </c>
      <c r="I533" s="0" t="n">
        <v>36.5</v>
      </c>
      <c r="J533" s="0" t="n">
        <v>0.688183049721004</v>
      </c>
      <c r="K533" s="0" t="n">
        <v>120</v>
      </c>
      <c r="L533" s="0" t="n">
        <v>0.513036810258058</v>
      </c>
      <c r="M533" s="0" t="n">
        <v>4.13</v>
      </c>
      <c r="N533" s="0" t="n">
        <v>0.931442100375073</v>
      </c>
      <c r="O533" s="0" t="n">
        <v>7.09</v>
      </c>
      <c r="P533" s="0" t="n">
        <v>0.465162624478906</v>
      </c>
      <c r="Q533" s="0" t="n">
        <v>3.81912908366001</v>
      </c>
      <c r="R533" s="0" t="n">
        <v>0.636521513943334</v>
      </c>
      <c r="V533" s="12"/>
      <c r="AA533" s="0" t="n">
        <f aca="false">IFERROR(X533+Y533+Z533,"")</f>
        <v>0</v>
      </c>
      <c r="AB533" s="0" t="str">
        <f aca="false">IFERROR(AA533/W533,"")</f>
        <v/>
      </c>
      <c r="AC533" s="12"/>
      <c r="AH533" s="0" t="n">
        <f aca="false">IFERROR(AE533+AF533+AG533,"")</f>
        <v>0</v>
      </c>
      <c r="AI533" s="0" t="str">
        <f aca="false">IFERROR(AH533/AD533,"")</f>
        <v/>
      </c>
      <c r="AJ533" s="12"/>
      <c r="AO533" s="0" t="n">
        <f aca="false">IFERROR(AL533+AM533+AN533,"")</f>
        <v>0</v>
      </c>
      <c r="AP533" s="0" t="str">
        <f aca="false">IFERROR(AO533/AK533,"")</f>
        <v/>
      </c>
    </row>
    <row r="534" customFormat="false" ht="15" hidden="false" customHeight="false" outlineLevel="0" collapsed="false">
      <c r="A534" s="0" t="s">
        <v>476</v>
      </c>
      <c r="B534" s="0" t="s">
        <v>40</v>
      </c>
      <c r="C534" s="0" t="n">
        <v>69.5</v>
      </c>
      <c r="D534" s="0" t="n">
        <v>220</v>
      </c>
      <c r="E534" s="0" t="n">
        <v>4.8</v>
      </c>
      <c r="F534" s="0" t="n">
        <v>0.0376976099916268</v>
      </c>
      <c r="G534" s="0" t="n">
        <v>16</v>
      </c>
      <c r="H534" s="0" t="n">
        <v>-0.786519734925182</v>
      </c>
      <c r="I534" s="0" t="n">
        <v>35.5</v>
      </c>
      <c r="J534" s="0" t="n">
        <v>0.450910510019217</v>
      </c>
      <c r="K534" s="0" t="n">
        <v>117</v>
      </c>
      <c r="L534" s="0" t="n">
        <v>0.197290100807202</v>
      </c>
      <c r="M534" s="0" t="n">
        <v>4.5</v>
      </c>
      <c r="N534" s="0" t="n">
        <v>-0.523261223417228</v>
      </c>
      <c r="O534" s="0" t="n">
        <v>7.63</v>
      </c>
      <c r="P534" s="0" t="n">
        <v>-0.900978513403298</v>
      </c>
      <c r="Q534" s="0" t="n">
        <v>-1.52486125092766</v>
      </c>
      <c r="R534" s="0" t="n">
        <v>-0.254143541821277</v>
      </c>
      <c r="V534" s="12"/>
      <c r="AA534" s="0" t="n">
        <f aca="false">IFERROR(X534+Y534+Z534,"")</f>
        <v>0</v>
      </c>
      <c r="AB534" s="0" t="str">
        <f aca="false">IFERROR(AA534/W534,"")</f>
        <v/>
      </c>
      <c r="AC534" s="12"/>
      <c r="AH534" s="0" t="n">
        <f aca="false">IFERROR(AE534+AF534+AG534,"")</f>
        <v>0</v>
      </c>
      <c r="AI534" s="0" t="str">
        <f aca="false">IFERROR(AH534/AD534,"")</f>
        <v/>
      </c>
      <c r="AJ534" s="12"/>
      <c r="AO534" s="0" t="n">
        <f aca="false">IFERROR(AL534+AM534+AN534,"")</f>
        <v>0</v>
      </c>
      <c r="AP534" s="0" t="str">
        <f aca="false">IFERROR(AO534/AK534,"")</f>
        <v/>
      </c>
    </row>
    <row r="535" customFormat="false" ht="15" hidden="false" customHeight="false" outlineLevel="0" collapsed="false">
      <c r="A535" s="0" t="s">
        <v>510</v>
      </c>
      <c r="B535" s="0" t="s">
        <v>40</v>
      </c>
      <c r="C535" s="0" t="n">
        <v>72.5</v>
      </c>
      <c r="D535" s="0" t="n">
        <v>221</v>
      </c>
      <c r="E535" s="0" t="n">
        <v>4.53</v>
      </c>
      <c r="F535" s="0" t="n">
        <v>0.940260147044288</v>
      </c>
      <c r="G535" s="0" t="n">
        <v>11</v>
      </c>
      <c r="H535" s="0" t="n">
        <v>-1.60444183624013</v>
      </c>
      <c r="I535" s="0" t="n">
        <v>35.5</v>
      </c>
      <c r="J535" s="0" t="n">
        <v>0.450910510019217</v>
      </c>
      <c r="K535" s="0" t="n">
        <v>121</v>
      </c>
      <c r="L535" s="0" t="n">
        <v>0.618285713408343</v>
      </c>
      <c r="M535" s="0" t="n">
        <v>4.28</v>
      </c>
      <c r="N535" s="0" t="n">
        <v>0.341697509648463</v>
      </c>
      <c r="O535" s="0" t="n">
        <v>6.96</v>
      </c>
      <c r="P535" s="0" t="n">
        <v>0.794048453969066</v>
      </c>
      <c r="Q535" s="0" t="n">
        <v>1.54076049784924</v>
      </c>
      <c r="R535" s="0" t="n">
        <v>0.256793416308207</v>
      </c>
      <c r="S535" s="0" t="n">
        <v>4</v>
      </c>
      <c r="T535" s="0" t="n">
        <v>125</v>
      </c>
      <c r="U535" s="0" t="n">
        <v>123</v>
      </c>
      <c r="V535" s="12"/>
      <c r="W535" s="0" t="n">
        <v>16</v>
      </c>
      <c r="X535" s="0" t="n">
        <v>393</v>
      </c>
      <c r="Y535" s="0" t="n">
        <v>0</v>
      </c>
      <c r="Z535" s="0" t="n">
        <v>20</v>
      </c>
      <c r="AA535" s="0" t="n">
        <f aca="false">IFERROR(X535+Y535+Z535,"")</f>
        <v>413</v>
      </c>
      <c r="AB535" s="0" t="n">
        <f aca="false">IFERROR(AA535/W535,"")</f>
        <v>25.8125</v>
      </c>
      <c r="AC535" s="12"/>
      <c r="AD535" s="0" t="n">
        <v>8</v>
      </c>
      <c r="AE535" s="0" t="n">
        <v>41</v>
      </c>
      <c r="AF535" s="0" t="n">
        <v>0</v>
      </c>
      <c r="AG535" s="0" t="n">
        <v>93</v>
      </c>
      <c r="AH535" s="0" t="n">
        <f aca="false">IFERROR(AE535+AF535+AG535,"")</f>
        <v>134</v>
      </c>
      <c r="AI535" s="0" t="n">
        <f aca="false">IFERROR(AH535/AD535,"")</f>
        <v>16.75</v>
      </c>
      <c r="AJ535" s="12"/>
      <c r="AK535" s="0" t="n">
        <v>16</v>
      </c>
      <c r="AL535" s="0" t="n">
        <v>464</v>
      </c>
      <c r="AM535" s="0" t="n">
        <v>0</v>
      </c>
      <c r="AN535" s="0" t="n">
        <v>166</v>
      </c>
      <c r="AO535" s="0" t="n">
        <f aca="false">IFERROR(AL535+AM535+AN535,"")</f>
        <v>630</v>
      </c>
      <c r="AP535" s="0" t="n">
        <f aca="false">IFERROR(AO535/AK535,"")</f>
        <v>39.375</v>
      </c>
    </row>
    <row r="536" customFormat="false" ht="15" hidden="false" customHeight="false" outlineLevel="0" collapsed="false">
      <c r="A536" s="0" t="s">
        <v>511</v>
      </c>
      <c r="B536" s="0" t="s">
        <v>40</v>
      </c>
      <c r="C536" s="0" t="n">
        <v>73</v>
      </c>
      <c r="D536" s="0" t="n">
        <v>202</v>
      </c>
      <c r="E536" s="0" t="n">
        <v>4.63</v>
      </c>
      <c r="F536" s="0" t="n">
        <v>0.605977725913674</v>
      </c>
      <c r="Q536" s="0" t="n">
        <v>0.605977725913674</v>
      </c>
      <c r="R536" s="0" t="n">
        <v>0.605977725913674</v>
      </c>
      <c r="V536" s="12"/>
      <c r="AA536" s="0" t="n">
        <f aca="false">IFERROR(X536+Y536+Z536,"")</f>
        <v>0</v>
      </c>
      <c r="AB536" s="0" t="str">
        <f aca="false">IFERROR(AA536/W536,"")</f>
        <v/>
      </c>
      <c r="AC536" s="12"/>
      <c r="AH536" s="0" t="n">
        <f aca="false">IFERROR(AE536+AF536+AG536,"")</f>
        <v>0</v>
      </c>
      <c r="AI536" s="0" t="str">
        <f aca="false">IFERROR(AH536/AD536,"")</f>
        <v/>
      </c>
      <c r="AJ536" s="12"/>
      <c r="AO536" s="0" t="n">
        <f aca="false">IFERROR(AL536+AM536+AN536,"")</f>
        <v>0</v>
      </c>
      <c r="AP536" s="0" t="str">
        <f aca="false">IFERROR(AO536/AK536,"")</f>
        <v/>
      </c>
    </row>
    <row r="537" customFormat="false" ht="15" hidden="false" customHeight="false" outlineLevel="0" collapsed="false">
      <c r="A537" s="0" t="s">
        <v>514</v>
      </c>
      <c r="B537" s="0" t="s">
        <v>40</v>
      </c>
      <c r="C537" s="0" t="n">
        <v>71.75</v>
      </c>
      <c r="D537" s="0" t="n">
        <v>221</v>
      </c>
      <c r="E537" s="0" t="n">
        <v>4.57</v>
      </c>
      <c r="F537" s="0" t="n">
        <v>0.806547178592042</v>
      </c>
      <c r="G537" s="0" t="n">
        <v>19</v>
      </c>
      <c r="H537" s="0" t="n">
        <v>-0.295766474136211</v>
      </c>
      <c r="I537" s="0" t="n">
        <v>39</v>
      </c>
      <c r="J537" s="0" t="n">
        <v>1.28136439897547</v>
      </c>
      <c r="K537" s="0" t="n">
        <v>121</v>
      </c>
      <c r="L537" s="0" t="n">
        <v>0.618285713408343</v>
      </c>
      <c r="M537" s="0" t="n">
        <v>4.1</v>
      </c>
      <c r="N537" s="0" t="n">
        <v>1.0493910185204</v>
      </c>
      <c r="O537" s="0" t="n">
        <v>7.1</v>
      </c>
      <c r="P537" s="0" t="n">
        <v>0.439863714518125</v>
      </c>
      <c r="Q537" s="0" t="n">
        <v>3.89968554987817</v>
      </c>
      <c r="R537" s="0" t="n">
        <v>0.649947591646361</v>
      </c>
      <c r="S537" s="0" t="n">
        <v>5</v>
      </c>
      <c r="T537" s="0" t="n">
        <v>149</v>
      </c>
      <c r="U537" s="0" t="n">
        <v>144</v>
      </c>
      <c r="V537" s="12"/>
      <c r="W537" s="0" t="n">
        <v>9</v>
      </c>
      <c r="X537" s="0" t="n">
        <v>158</v>
      </c>
      <c r="Y537" s="0" t="n">
        <v>0</v>
      </c>
      <c r="Z537" s="0" t="n">
        <v>60</v>
      </c>
      <c r="AA537" s="0" t="n">
        <f aca="false">IFERROR(X537+Y537+Z537,"")</f>
        <v>218</v>
      </c>
      <c r="AB537" s="0" t="n">
        <f aca="false">IFERROR(AA537/W537,"")</f>
        <v>24.2222222222222</v>
      </c>
      <c r="AC537" s="12"/>
      <c r="AD537" s="0" t="n">
        <v>15</v>
      </c>
      <c r="AE537" s="0" t="n">
        <v>581</v>
      </c>
      <c r="AF537" s="0" t="n">
        <v>0</v>
      </c>
      <c r="AG537" s="0" t="n">
        <v>17</v>
      </c>
      <c r="AH537" s="0" t="n">
        <f aca="false">IFERROR(AE537+AF537+AG537,"")</f>
        <v>598</v>
      </c>
      <c r="AI537" s="0" t="n">
        <f aca="false">IFERROR(AH537/AD537,"")</f>
        <v>39.8666666666667</v>
      </c>
      <c r="AJ537" s="12"/>
      <c r="AK537" s="0" t="n">
        <v>14</v>
      </c>
      <c r="AL537" s="0" t="n">
        <v>507</v>
      </c>
      <c r="AM537" s="0" t="n">
        <v>0</v>
      </c>
      <c r="AN537" s="0" t="n">
        <v>0</v>
      </c>
      <c r="AO537" s="0" t="n">
        <f aca="false">IFERROR(AL537+AM537+AN537,"")</f>
        <v>507</v>
      </c>
      <c r="AP537" s="0" t="n">
        <f aca="false">IFERROR(AO537/AK537,"")</f>
        <v>36.2142857142857</v>
      </c>
    </row>
    <row r="538" customFormat="false" ht="15" hidden="false" customHeight="false" outlineLevel="0" collapsed="false">
      <c r="A538" s="0" t="s">
        <v>523</v>
      </c>
      <c r="B538" s="0" t="s">
        <v>40</v>
      </c>
      <c r="C538" s="0" t="n">
        <v>71.63</v>
      </c>
      <c r="D538" s="0" t="n">
        <v>208</v>
      </c>
      <c r="E538" s="0" t="n">
        <v>4.42</v>
      </c>
      <c r="F538" s="0" t="n">
        <v>1.30797081028797</v>
      </c>
      <c r="I538" s="0" t="n">
        <v>34.5</v>
      </c>
      <c r="J538" s="0" t="n">
        <v>0.21363797031743</v>
      </c>
      <c r="K538" s="0" t="n">
        <v>118</v>
      </c>
      <c r="L538" s="0" t="n">
        <v>0.302539003957487</v>
      </c>
      <c r="M538" s="0" t="n">
        <v>4.32</v>
      </c>
      <c r="N538" s="0" t="n">
        <v>0.184432285454701</v>
      </c>
      <c r="O538" s="0" t="n">
        <v>7.22</v>
      </c>
      <c r="P538" s="0" t="n">
        <v>0.136276794988746</v>
      </c>
      <c r="Q538" s="0" t="n">
        <v>2.14485686500633</v>
      </c>
      <c r="R538" s="0" t="n">
        <v>0.428971373001266</v>
      </c>
      <c r="S538" s="0" t="n">
        <v>4</v>
      </c>
      <c r="T538" s="0" t="n">
        <v>106</v>
      </c>
      <c r="U538" s="0" t="n">
        <v>105</v>
      </c>
      <c r="V538" s="12"/>
      <c r="W538" s="0" t="n">
        <v>16</v>
      </c>
      <c r="X538" s="0" t="n">
        <v>392</v>
      </c>
      <c r="Y538" s="0" t="n">
        <v>0</v>
      </c>
      <c r="Z538" s="0" t="n">
        <v>88</v>
      </c>
      <c r="AA538" s="0" t="n">
        <f aca="false">IFERROR(X538+Y538+Z538,"")</f>
        <v>480</v>
      </c>
      <c r="AB538" s="0" t="n">
        <f aca="false">IFERROR(AA538/W538,"")</f>
        <v>30</v>
      </c>
      <c r="AC538" s="12"/>
      <c r="AD538" s="0" t="n">
        <v>12</v>
      </c>
      <c r="AE538" s="0" t="n">
        <v>247</v>
      </c>
      <c r="AF538" s="0" t="n">
        <v>0</v>
      </c>
      <c r="AG538" s="0" t="n">
        <v>0</v>
      </c>
      <c r="AH538" s="0" t="n">
        <f aca="false">IFERROR(AE538+AF538+AG538,"")</f>
        <v>247</v>
      </c>
      <c r="AI538" s="0" t="n">
        <f aca="false">IFERROR(AH538/AD538,"")</f>
        <v>20.5833333333333</v>
      </c>
      <c r="AJ538" s="12"/>
      <c r="AO538" s="0" t="n">
        <f aca="false">IFERROR(AL538+AM538+AN538,"")</f>
        <v>0</v>
      </c>
      <c r="AP538" s="0" t="str">
        <f aca="false">IFERROR(AO538/AK538,"")</f>
        <v/>
      </c>
    </row>
    <row r="539" customFormat="false" ht="15" hidden="false" customHeight="false" outlineLevel="0" collapsed="false">
      <c r="A539" s="0" t="s">
        <v>530</v>
      </c>
      <c r="B539" s="0" t="s">
        <v>40</v>
      </c>
      <c r="C539" s="0" t="n">
        <v>70</v>
      </c>
      <c r="D539" s="0" t="n">
        <v>202</v>
      </c>
      <c r="E539" s="0" t="n">
        <v>4.53</v>
      </c>
      <c r="F539" s="0" t="n">
        <v>0.940260147044288</v>
      </c>
      <c r="Q539" s="0" t="n">
        <v>0.940260147044288</v>
      </c>
      <c r="R539" s="0" t="n">
        <v>0.940260147044288</v>
      </c>
      <c r="V539" s="12"/>
      <c r="AA539" s="0" t="n">
        <f aca="false">IFERROR(X539+Y539+Z539,"")</f>
        <v>0</v>
      </c>
      <c r="AB539" s="0" t="str">
        <f aca="false">IFERROR(AA539/W539,"")</f>
        <v/>
      </c>
      <c r="AC539" s="12"/>
      <c r="AH539" s="0" t="n">
        <f aca="false">IFERROR(AE539+AF539+AG539,"")</f>
        <v>0</v>
      </c>
      <c r="AI539" s="0" t="str">
        <f aca="false">IFERROR(AH539/AD539,"")</f>
        <v/>
      </c>
      <c r="AJ539" s="12"/>
      <c r="AO539" s="0" t="n">
        <f aca="false">IFERROR(AL539+AM539+AN539,"")</f>
        <v>0</v>
      </c>
      <c r="AP539" s="0" t="str">
        <f aca="false">IFERROR(AO539/AK539,"")</f>
        <v/>
      </c>
    </row>
    <row r="540" customFormat="false" ht="15" hidden="false" customHeight="false" outlineLevel="0" collapsed="false">
      <c r="A540" s="0" t="s">
        <v>536</v>
      </c>
      <c r="B540" s="0" t="s">
        <v>40</v>
      </c>
      <c r="C540" s="0" t="n">
        <v>73</v>
      </c>
      <c r="D540" s="0" t="n">
        <v>235</v>
      </c>
      <c r="E540" s="0" t="n">
        <v>4.62</v>
      </c>
      <c r="F540" s="0" t="n">
        <v>0.639405968026734</v>
      </c>
      <c r="Q540" s="0" t="n">
        <v>0.639405968026734</v>
      </c>
      <c r="R540" s="0" t="n">
        <v>0.639405968026734</v>
      </c>
      <c r="V540" s="12"/>
      <c r="AA540" s="0" t="n">
        <f aca="false">IFERROR(X540+Y540+Z540,"")</f>
        <v>0</v>
      </c>
      <c r="AB540" s="0" t="str">
        <f aca="false">IFERROR(AA540/W540,"")</f>
        <v/>
      </c>
      <c r="AC540" s="12"/>
      <c r="AH540" s="0" t="n">
        <f aca="false">IFERROR(AE540+AF540+AG540,"")</f>
        <v>0</v>
      </c>
      <c r="AI540" s="0" t="str">
        <f aca="false">IFERROR(AH540/AD540,"")</f>
        <v/>
      </c>
      <c r="AJ540" s="12"/>
      <c r="AO540" s="0" t="n">
        <f aca="false">IFERROR(AL540+AM540+AN540,"")</f>
        <v>0</v>
      </c>
      <c r="AP540" s="0" t="str">
        <f aca="false">IFERROR(AO540/AK540,"")</f>
        <v/>
      </c>
    </row>
    <row r="541" customFormat="false" ht="15" hidden="false" customHeight="false" outlineLevel="0" collapsed="false">
      <c r="A541" s="0" t="s">
        <v>539</v>
      </c>
      <c r="B541" s="0" t="s">
        <v>40</v>
      </c>
      <c r="C541" s="0" t="n">
        <v>70</v>
      </c>
      <c r="D541" s="0" t="n">
        <v>183</v>
      </c>
      <c r="E541" s="0" t="n">
        <v>4.3</v>
      </c>
      <c r="F541" s="0" t="n">
        <v>1.70910971564471</v>
      </c>
      <c r="Q541" s="0" t="n">
        <v>1.70910971564471</v>
      </c>
      <c r="R541" s="0" t="n">
        <v>1.70910971564471</v>
      </c>
      <c r="V541" s="12"/>
      <c r="AA541" s="0" t="n">
        <f aca="false">IFERROR(X541+Y541+Z541,"")</f>
        <v>0</v>
      </c>
      <c r="AB541" s="0" t="str">
        <f aca="false">IFERROR(AA541/W541,"")</f>
        <v/>
      </c>
      <c r="AC541" s="12"/>
      <c r="AH541" s="0" t="n">
        <f aca="false">IFERROR(AE541+AF541+AG541,"")</f>
        <v>0</v>
      </c>
      <c r="AI541" s="0" t="str">
        <f aca="false">IFERROR(AH541/AD541,"")</f>
        <v/>
      </c>
      <c r="AJ541" s="12"/>
      <c r="AO541" s="0" t="n">
        <f aca="false">IFERROR(AL541+AM541+AN541,"")</f>
        <v>0</v>
      </c>
      <c r="AP541" s="0" t="str">
        <f aca="false">IFERROR(AO541/AK541,"")</f>
        <v/>
      </c>
    </row>
    <row r="542" customFormat="false" ht="15" hidden="false" customHeight="false" outlineLevel="0" collapsed="false">
      <c r="A542" s="0" t="s">
        <v>544</v>
      </c>
      <c r="B542" s="0" t="s">
        <v>40</v>
      </c>
      <c r="C542" s="0" t="n">
        <v>71.75</v>
      </c>
      <c r="D542" s="0" t="n">
        <v>217</v>
      </c>
      <c r="E542" s="0" t="n">
        <v>4.62</v>
      </c>
      <c r="F542" s="0" t="n">
        <v>0.639405968026734</v>
      </c>
      <c r="G542" s="0" t="n">
        <v>15</v>
      </c>
      <c r="H542" s="0" t="n">
        <v>-0.950104155188172</v>
      </c>
      <c r="I542" s="0" t="n">
        <v>40</v>
      </c>
      <c r="J542" s="0" t="n">
        <v>1.51863693867726</v>
      </c>
      <c r="K542" s="0" t="n">
        <v>125</v>
      </c>
      <c r="L542" s="0" t="n">
        <v>1.03928132600949</v>
      </c>
      <c r="M542" s="0" t="n">
        <v>4.25</v>
      </c>
      <c r="N542" s="0" t="n">
        <v>0.459646427793786</v>
      </c>
      <c r="O542" s="0" t="n">
        <v>7.15</v>
      </c>
      <c r="P542" s="0" t="n">
        <v>0.313369164714216</v>
      </c>
      <c r="Q542" s="0" t="n">
        <v>3.02023567003331</v>
      </c>
      <c r="R542" s="0" t="n">
        <v>0.503372611672218</v>
      </c>
      <c r="V542" s="12"/>
      <c r="W542" s="0" t="n">
        <v>2</v>
      </c>
      <c r="X542" s="0" t="n">
        <v>16</v>
      </c>
      <c r="Y542" s="0" t="n">
        <v>0</v>
      </c>
      <c r="Z542" s="0" t="n">
        <v>16</v>
      </c>
      <c r="AA542" s="0" t="n">
        <f aca="false">IFERROR(X542+Y542+Z542,"")</f>
        <v>32</v>
      </c>
      <c r="AB542" s="0" t="n">
        <f aca="false">IFERROR(AA542/W542,"")</f>
        <v>16</v>
      </c>
      <c r="AC542" s="12"/>
      <c r="AH542" s="0" t="n">
        <f aca="false">IFERROR(AE542+AF542+AG542,"")</f>
        <v>0</v>
      </c>
      <c r="AI542" s="0" t="str">
        <f aca="false">IFERROR(AH542/AD542,"")</f>
        <v/>
      </c>
      <c r="AJ542" s="12"/>
      <c r="AO542" s="0" t="n">
        <f aca="false">IFERROR(AL542+AM542+AN542,"")</f>
        <v>0</v>
      </c>
      <c r="AP542" s="0" t="str">
        <f aca="false">IFERROR(AO542/AK542,"")</f>
        <v/>
      </c>
    </row>
    <row r="543" customFormat="false" ht="15" hidden="false" customHeight="false" outlineLevel="0" collapsed="false">
      <c r="A543" s="0" t="s">
        <v>558</v>
      </c>
      <c r="B543" s="0" t="s">
        <v>40</v>
      </c>
      <c r="C543" s="0" t="n">
        <v>68</v>
      </c>
      <c r="D543" s="0" t="n">
        <v>194</v>
      </c>
      <c r="E543" s="0" t="n">
        <v>4.43</v>
      </c>
      <c r="F543" s="0" t="n">
        <v>1.27454256817491</v>
      </c>
      <c r="Q543" s="0" t="n">
        <v>1.27454256817491</v>
      </c>
      <c r="R543" s="0" t="n">
        <v>1.27454256817491</v>
      </c>
      <c r="V543" s="12"/>
      <c r="AA543" s="0" t="n">
        <f aca="false">IFERROR(X543+Y543+Z543,"")</f>
        <v>0</v>
      </c>
      <c r="AB543" s="0" t="str">
        <f aca="false">IFERROR(AA543/W543,"")</f>
        <v/>
      </c>
      <c r="AC543" s="12"/>
      <c r="AH543" s="0" t="n">
        <f aca="false">IFERROR(AE543+AF543+AG543,"")</f>
        <v>0</v>
      </c>
      <c r="AI543" s="0" t="str">
        <f aca="false">IFERROR(AH543/AD543,"")</f>
        <v/>
      </c>
      <c r="AJ543" s="12"/>
      <c r="AO543" s="0" t="n">
        <f aca="false">IFERROR(AL543+AM543+AN543,"")</f>
        <v>0</v>
      </c>
      <c r="AP543" s="0" t="str">
        <f aca="false">IFERROR(AO543/AK543,"")</f>
        <v/>
      </c>
    </row>
    <row r="544" customFormat="false" ht="15" hidden="false" customHeight="false" outlineLevel="0" collapsed="false">
      <c r="A544" s="0" t="s">
        <v>563</v>
      </c>
      <c r="B544" s="0" t="s">
        <v>40</v>
      </c>
      <c r="C544" s="0" t="n">
        <v>67.88</v>
      </c>
      <c r="D544" s="0" t="n">
        <v>217</v>
      </c>
      <c r="E544" s="0" t="n">
        <v>4.7</v>
      </c>
      <c r="F544" s="0" t="n">
        <v>0.371980031122241</v>
      </c>
      <c r="G544" s="0" t="n">
        <v>21</v>
      </c>
      <c r="H544" s="0" t="n">
        <v>0.0314023663897703</v>
      </c>
      <c r="I544" s="0" t="n">
        <v>32</v>
      </c>
      <c r="J544" s="0" t="n">
        <v>-0.379543378937039</v>
      </c>
      <c r="K544" s="0" t="n">
        <v>113</v>
      </c>
      <c r="L544" s="0" t="n">
        <v>-0.22370551179394</v>
      </c>
      <c r="Q544" s="0" t="n">
        <v>-0.199866493218967</v>
      </c>
      <c r="R544" s="0" t="n">
        <v>-0.0499666233047417</v>
      </c>
      <c r="S544" s="0" t="n">
        <v>6</v>
      </c>
      <c r="T544" s="0" t="n">
        <v>205</v>
      </c>
      <c r="U544" s="0" t="n">
        <v>198</v>
      </c>
      <c r="V544" s="12"/>
      <c r="W544" s="0" t="n">
        <v>5</v>
      </c>
      <c r="X544" s="0" t="n">
        <v>57</v>
      </c>
      <c r="Y544" s="0" t="n">
        <v>0</v>
      </c>
      <c r="Z544" s="0" t="n">
        <v>16</v>
      </c>
      <c r="AA544" s="0" t="n">
        <f aca="false">IFERROR(X544+Y544+Z544,"")</f>
        <v>73</v>
      </c>
      <c r="AB544" s="0" t="n">
        <f aca="false">IFERROR(AA544/W544,"")</f>
        <v>14.6</v>
      </c>
      <c r="AC544" s="12"/>
      <c r="AD544" s="0" t="n">
        <v>16</v>
      </c>
      <c r="AE544" s="0" t="n">
        <v>0</v>
      </c>
      <c r="AF544" s="0" t="n">
        <v>2</v>
      </c>
      <c r="AG544" s="0" t="n">
        <v>303</v>
      </c>
      <c r="AH544" s="0" t="n">
        <f aca="false">IFERROR(AE544+AF544+AG544,"")</f>
        <v>305</v>
      </c>
      <c r="AI544" s="0" t="n">
        <f aca="false">IFERROR(AH544/AD544,"")</f>
        <v>19.0625</v>
      </c>
      <c r="AJ544" s="12"/>
      <c r="AK544" s="0" t="n">
        <v>11</v>
      </c>
      <c r="AL544" s="0" t="n">
        <v>0</v>
      </c>
      <c r="AM544" s="0" t="n">
        <v>1</v>
      </c>
      <c r="AN544" s="0" t="n">
        <v>166</v>
      </c>
      <c r="AO544" s="0" t="n">
        <f aca="false">IFERROR(AL544+AM544+AN544,"")</f>
        <v>167</v>
      </c>
      <c r="AP544" s="0" t="n">
        <f aca="false">IFERROR(AO544/AK544,"")</f>
        <v>15.1818181818182</v>
      </c>
    </row>
    <row r="545" customFormat="false" ht="15" hidden="false" customHeight="false" outlineLevel="0" collapsed="false">
      <c r="A545" s="0" t="s">
        <v>586</v>
      </c>
      <c r="B545" s="0" t="s">
        <v>40</v>
      </c>
      <c r="C545" s="0" t="n">
        <v>72.75</v>
      </c>
      <c r="D545" s="0" t="n">
        <v>230</v>
      </c>
      <c r="E545" s="0" t="n">
        <v>4.48</v>
      </c>
      <c r="F545" s="0" t="n">
        <v>1.1074013576096</v>
      </c>
      <c r="G545" s="0" t="n">
        <v>16</v>
      </c>
      <c r="H545" s="0" t="n">
        <v>-0.786519734925182</v>
      </c>
      <c r="I545" s="0" t="n">
        <v>33.5</v>
      </c>
      <c r="J545" s="0" t="n">
        <v>-0.0236345693843577</v>
      </c>
      <c r="K545" s="0" t="n">
        <v>117</v>
      </c>
      <c r="L545" s="0" t="n">
        <v>0.197290100807202</v>
      </c>
      <c r="M545" s="0" t="n">
        <v>4.46</v>
      </c>
      <c r="N545" s="0" t="n">
        <v>-0.365995999223465</v>
      </c>
      <c r="O545" s="0" t="n">
        <v>7.16</v>
      </c>
      <c r="P545" s="0" t="n">
        <v>0.288070254753435</v>
      </c>
      <c r="Q545" s="0" t="n">
        <v>0.416611409637227</v>
      </c>
      <c r="R545" s="0" t="n">
        <v>0.0694352349395378</v>
      </c>
      <c r="S545" s="0" t="n">
        <v>5</v>
      </c>
      <c r="T545" s="0" t="n">
        <v>155</v>
      </c>
      <c r="U545" s="0" t="n">
        <v>150</v>
      </c>
      <c r="V545" s="12"/>
      <c r="W545" s="0" t="n">
        <v>11</v>
      </c>
      <c r="X545" s="0" t="n">
        <v>242</v>
      </c>
      <c r="Y545" s="0" t="n">
        <v>0</v>
      </c>
      <c r="Z545" s="0" t="n">
        <v>21</v>
      </c>
      <c r="AA545" s="0" t="n">
        <f aca="false">IFERROR(X545+Y545+Z545,"")</f>
        <v>263</v>
      </c>
      <c r="AB545" s="0" t="n">
        <f aca="false">IFERROR(AA545/W545,"")</f>
        <v>23.9090909090909</v>
      </c>
      <c r="AC545" s="12"/>
      <c r="AH545" s="0" t="n">
        <f aca="false">IFERROR(AE545+AF545+AG545,"")</f>
        <v>0</v>
      </c>
      <c r="AI545" s="0" t="str">
        <f aca="false">IFERROR(AH545/AD545,"")</f>
        <v/>
      </c>
      <c r="AJ545" s="12"/>
      <c r="AO545" s="0" t="n">
        <f aca="false">IFERROR(AL545+AM545+AN545,"")</f>
        <v>0</v>
      </c>
      <c r="AP545" s="0" t="str">
        <f aca="false">IFERROR(AO545/AK545,"")</f>
        <v/>
      </c>
    </row>
    <row r="546" customFormat="false" ht="15" hidden="false" customHeight="false" outlineLevel="0" collapsed="false">
      <c r="A546" s="0" t="s">
        <v>597</v>
      </c>
      <c r="B546" s="0" t="s">
        <v>40</v>
      </c>
      <c r="C546" s="0" t="n">
        <v>71.63</v>
      </c>
      <c r="D546" s="0" t="n">
        <v>226</v>
      </c>
      <c r="E546" s="0" t="n">
        <v>4.83</v>
      </c>
      <c r="F546" s="0" t="n">
        <v>-0.0625871163475587</v>
      </c>
      <c r="I546" s="0" t="n">
        <v>27</v>
      </c>
      <c r="J546" s="0" t="n">
        <v>-1.56590607744598</v>
      </c>
      <c r="K546" s="0" t="n">
        <v>111</v>
      </c>
      <c r="L546" s="0" t="n">
        <v>-0.434203318094511</v>
      </c>
      <c r="M546" s="0" t="n">
        <v>4.4</v>
      </c>
      <c r="N546" s="0" t="n">
        <v>-0.130098162932824</v>
      </c>
      <c r="O546" s="0" t="n">
        <v>7.17</v>
      </c>
      <c r="P546" s="0" t="n">
        <v>0.262771344792654</v>
      </c>
      <c r="Q546" s="0" t="n">
        <v>-1.93002333002822</v>
      </c>
      <c r="R546" s="0" t="n">
        <v>-0.386004666005643</v>
      </c>
      <c r="S546" s="0" t="n">
        <v>7</v>
      </c>
      <c r="T546" s="0" t="n">
        <v>235</v>
      </c>
      <c r="U546" s="0" t="n">
        <v>225</v>
      </c>
      <c r="V546" s="12"/>
      <c r="AA546" s="0" t="n">
        <f aca="false">IFERROR(X546+Y546+Z546,"")</f>
        <v>0</v>
      </c>
      <c r="AB546" s="0" t="str">
        <f aca="false">IFERROR(AA546/W546,"")</f>
        <v/>
      </c>
      <c r="AC546" s="12"/>
      <c r="AH546" s="0" t="n">
        <f aca="false">IFERROR(AE546+AF546+AG546,"")</f>
        <v>0</v>
      </c>
      <c r="AI546" s="0" t="str">
        <f aca="false">IFERROR(AH546/AD546,"")</f>
        <v/>
      </c>
      <c r="AJ546" s="12"/>
      <c r="AO546" s="0" t="n">
        <f aca="false">IFERROR(AL546+AM546+AN546,"")</f>
        <v>0</v>
      </c>
      <c r="AP546" s="0" t="str">
        <f aca="false">IFERROR(AO546/AK546,"")</f>
        <v/>
      </c>
    </row>
    <row r="547" customFormat="false" ht="15" hidden="false" customHeight="false" outlineLevel="0" collapsed="false">
      <c r="A547" s="0" t="s">
        <v>598</v>
      </c>
      <c r="B547" s="0" t="s">
        <v>40</v>
      </c>
      <c r="C547" s="0" t="n">
        <v>69</v>
      </c>
      <c r="D547" s="0" t="n">
        <v>225</v>
      </c>
      <c r="E547" s="0" t="n">
        <v>4.58</v>
      </c>
      <c r="F547" s="0" t="n">
        <v>0.773118936478981</v>
      </c>
      <c r="Q547" s="0" t="n">
        <v>0.773118936478981</v>
      </c>
      <c r="R547" s="0" t="n">
        <v>0.773118936478981</v>
      </c>
      <c r="V547" s="12"/>
      <c r="AA547" s="0" t="n">
        <f aca="false">IFERROR(X547+Y547+Z547,"")</f>
        <v>0</v>
      </c>
      <c r="AB547" s="0" t="str">
        <f aca="false">IFERROR(AA547/W547,"")</f>
        <v/>
      </c>
      <c r="AC547" s="12"/>
      <c r="AH547" s="0" t="n">
        <f aca="false">IFERROR(AE547+AF547+AG547,"")</f>
        <v>0</v>
      </c>
      <c r="AI547" s="0" t="str">
        <f aca="false">IFERROR(AH547/AD547,"")</f>
        <v/>
      </c>
      <c r="AJ547" s="12"/>
      <c r="AO547" s="0" t="n">
        <f aca="false">IFERROR(AL547+AM547+AN547,"")</f>
        <v>0</v>
      </c>
      <c r="AP547" s="0" t="str">
        <f aca="false">IFERROR(AO547/AK547,"")</f>
        <v/>
      </c>
    </row>
    <row r="548" customFormat="false" ht="15" hidden="false" customHeight="false" outlineLevel="0" collapsed="false">
      <c r="A548" s="0" t="s">
        <v>600</v>
      </c>
      <c r="B548" s="0" t="s">
        <v>40</v>
      </c>
      <c r="C548" s="0" t="n">
        <v>70</v>
      </c>
      <c r="D548" s="0" t="n">
        <v>211</v>
      </c>
      <c r="E548" s="0" t="n">
        <v>4.59</v>
      </c>
      <c r="F548" s="0" t="n">
        <v>0.73969069436592</v>
      </c>
      <c r="Q548" s="0" t="n">
        <v>0.73969069436592</v>
      </c>
      <c r="R548" s="0" t="n">
        <v>0.73969069436592</v>
      </c>
      <c r="V548" s="12"/>
      <c r="AA548" s="0" t="n">
        <f aca="false">IFERROR(X548+Y548+Z548,"")</f>
        <v>0</v>
      </c>
      <c r="AB548" s="0" t="str">
        <f aca="false">IFERROR(AA548/W548,"")</f>
        <v/>
      </c>
      <c r="AC548" s="12"/>
      <c r="AH548" s="0" t="n">
        <f aca="false">IFERROR(AE548+AF548+AG548,"")</f>
        <v>0</v>
      </c>
      <c r="AI548" s="0" t="str">
        <f aca="false">IFERROR(AH548/AD548,"")</f>
        <v/>
      </c>
      <c r="AJ548" s="12"/>
      <c r="AO548" s="0" t="n">
        <f aca="false">IFERROR(AL548+AM548+AN548,"")</f>
        <v>0</v>
      </c>
      <c r="AP548" s="0" t="str">
        <f aca="false">IFERROR(AO548/AK548,"")</f>
        <v/>
      </c>
    </row>
    <row r="549" customFormat="false" ht="15" hidden="false" customHeight="false" outlineLevel="0" collapsed="false">
      <c r="A549" s="0" t="s">
        <v>605</v>
      </c>
      <c r="B549" s="0" t="s">
        <v>40</v>
      </c>
      <c r="C549" s="0" t="n">
        <v>66</v>
      </c>
      <c r="D549" s="0" t="n">
        <v>201</v>
      </c>
      <c r="E549" s="0" t="n">
        <v>4.53</v>
      </c>
      <c r="F549" s="0" t="n">
        <v>0.940260147044288</v>
      </c>
      <c r="Q549" s="0" t="n">
        <v>0.940260147044288</v>
      </c>
      <c r="R549" s="0" t="n">
        <v>0.940260147044288</v>
      </c>
      <c r="V549" s="12"/>
      <c r="AA549" s="0" t="n">
        <f aca="false">IFERROR(X549+Y549+Z549,"")</f>
        <v>0</v>
      </c>
      <c r="AB549" s="0" t="str">
        <f aca="false">IFERROR(AA549/W549,"")</f>
        <v/>
      </c>
      <c r="AC549" s="12"/>
      <c r="AH549" s="0" t="n">
        <f aca="false">IFERROR(AE549+AF549+AG549,"")</f>
        <v>0</v>
      </c>
      <c r="AI549" s="0" t="str">
        <f aca="false">IFERROR(AH549/AD549,"")</f>
        <v/>
      </c>
      <c r="AJ549" s="12"/>
      <c r="AO549" s="0" t="n">
        <f aca="false">IFERROR(AL549+AM549+AN549,"")</f>
        <v>0</v>
      </c>
      <c r="AP549" s="0" t="str">
        <f aca="false">IFERROR(AO549/AK549,"")</f>
        <v/>
      </c>
    </row>
    <row r="550" customFormat="false" ht="15" hidden="false" customHeight="false" outlineLevel="0" collapsed="false">
      <c r="A550" s="0" t="s">
        <v>653</v>
      </c>
      <c r="B550" s="0" t="s">
        <v>40</v>
      </c>
      <c r="C550" s="0" t="n">
        <v>68</v>
      </c>
      <c r="D550" s="0" t="n">
        <v>171</v>
      </c>
      <c r="E550" s="0" t="n">
        <v>4.57</v>
      </c>
      <c r="F550" s="0" t="n">
        <v>0.806547178592042</v>
      </c>
      <c r="Q550" s="0" t="n">
        <v>0.806547178592042</v>
      </c>
      <c r="R550" s="0" t="n">
        <v>0.806547178592042</v>
      </c>
      <c r="V550" s="12"/>
      <c r="AA550" s="0" t="n">
        <f aca="false">IFERROR(X550+Y550+Z550,"")</f>
        <v>0</v>
      </c>
      <c r="AB550" s="0" t="str">
        <f aca="false">IFERROR(AA550/W550,"")</f>
        <v/>
      </c>
      <c r="AC550" s="12"/>
      <c r="AH550" s="0" t="n">
        <f aca="false">IFERROR(AE550+AF550+AG550,"")</f>
        <v>0</v>
      </c>
      <c r="AI550" s="0" t="str">
        <f aca="false">IFERROR(AH550/AD550,"")</f>
        <v/>
      </c>
      <c r="AJ550" s="12"/>
      <c r="AO550" s="0" t="n">
        <f aca="false">IFERROR(AL550+AM550+AN550,"")</f>
        <v>0</v>
      </c>
      <c r="AP550" s="0" t="str">
        <f aca="false">IFERROR(AO550/AK550,"")</f>
        <v/>
      </c>
    </row>
    <row r="551" customFormat="false" ht="15" hidden="false" customHeight="false" outlineLevel="0" collapsed="false">
      <c r="A551" s="0" t="s">
        <v>657</v>
      </c>
      <c r="B551" s="0" t="s">
        <v>40</v>
      </c>
      <c r="C551" s="0" t="n">
        <v>70</v>
      </c>
      <c r="D551" s="0" t="n">
        <v>202</v>
      </c>
      <c r="E551" s="0" t="n">
        <v>4.59</v>
      </c>
      <c r="F551" s="0" t="n">
        <v>0.73969069436592</v>
      </c>
      <c r="Q551" s="0" t="n">
        <v>0.73969069436592</v>
      </c>
      <c r="R551" s="0" t="n">
        <v>0.73969069436592</v>
      </c>
      <c r="V551" s="12"/>
      <c r="AA551" s="0" t="n">
        <f aca="false">IFERROR(X551+Y551+Z551,"")</f>
        <v>0</v>
      </c>
      <c r="AB551" s="0" t="str">
        <f aca="false">IFERROR(AA551/W551,"")</f>
        <v/>
      </c>
      <c r="AC551" s="12"/>
      <c r="AH551" s="0" t="n">
        <f aca="false">IFERROR(AE551+AF551+AG551,"")</f>
        <v>0</v>
      </c>
      <c r="AI551" s="0" t="str">
        <f aca="false">IFERROR(AH551/AD551,"")</f>
        <v/>
      </c>
      <c r="AJ551" s="12"/>
      <c r="AO551" s="0" t="n">
        <f aca="false">IFERROR(AL551+AM551+AN551,"")</f>
        <v>0</v>
      </c>
      <c r="AP551" s="0" t="str">
        <f aca="false">IFERROR(AO551/AK551,"")</f>
        <v/>
      </c>
    </row>
    <row r="552" customFormat="false" ht="15" hidden="false" customHeight="false" outlineLevel="0" collapsed="false">
      <c r="A552" s="0" t="s">
        <v>659</v>
      </c>
      <c r="B552" s="0" t="s">
        <v>40</v>
      </c>
      <c r="C552" s="0" t="n">
        <v>71.38</v>
      </c>
      <c r="D552" s="0" t="n">
        <v>224</v>
      </c>
      <c r="E552" s="0" t="n">
        <v>4.62</v>
      </c>
      <c r="F552" s="0" t="n">
        <v>0.639405968026734</v>
      </c>
      <c r="G552" s="0" t="n">
        <v>19</v>
      </c>
      <c r="H552" s="0" t="n">
        <v>-0.295766474136211</v>
      </c>
      <c r="I552" s="0" t="n">
        <v>34.5</v>
      </c>
      <c r="J552" s="0" t="n">
        <v>0.21363797031743</v>
      </c>
      <c r="K552" s="0" t="n">
        <v>117</v>
      </c>
      <c r="L552" s="0" t="n">
        <v>0.197290100807202</v>
      </c>
      <c r="M552" s="0" t="n">
        <v>4.15</v>
      </c>
      <c r="N552" s="0" t="n">
        <v>0.85280948827819</v>
      </c>
      <c r="O552" s="0" t="n">
        <v>6.86</v>
      </c>
      <c r="P552" s="0" t="n">
        <v>1.04703755357688</v>
      </c>
      <c r="Q552" s="0" t="n">
        <v>2.65441460687023</v>
      </c>
      <c r="R552" s="0" t="n">
        <v>0.442402434478371</v>
      </c>
      <c r="V552" s="12"/>
      <c r="W552" s="0" t="n">
        <v>1</v>
      </c>
      <c r="X552" s="0" t="n">
        <v>9</v>
      </c>
      <c r="Y552" s="0" t="n">
        <v>0</v>
      </c>
      <c r="Z552" s="0" t="n">
        <v>2</v>
      </c>
      <c r="AA552" s="0" t="n">
        <f aca="false">IFERROR(X552+Y552+Z552,"")</f>
        <v>11</v>
      </c>
      <c r="AB552" s="0" t="n">
        <f aca="false">IFERROR(AA552/W552,"")</f>
        <v>11</v>
      </c>
      <c r="AC552" s="12"/>
      <c r="AD552" s="0" t="n">
        <v>16</v>
      </c>
      <c r="AE552" s="0" t="n">
        <v>65</v>
      </c>
      <c r="AF552" s="0" t="n">
        <v>0</v>
      </c>
      <c r="AG552" s="0" t="n">
        <v>169</v>
      </c>
      <c r="AH552" s="0" t="n">
        <f aca="false">IFERROR(AE552+AF552+AG552,"")</f>
        <v>234</v>
      </c>
      <c r="AI552" s="0" t="n">
        <f aca="false">IFERROR(AH552/AD552,"")</f>
        <v>14.625</v>
      </c>
      <c r="AJ552" s="12"/>
      <c r="AK552" s="0" t="n">
        <v>11</v>
      </c>
      <c r="AL552" s="0" t="n">
        <v>149</v>
      </c>
      <c r="AM552" s="0" t="n">
        <v>0</v>
      </c>
      <c r="AN552" s="0" t="n">
        <v>138</v>
      </c>
      <c r="AO552" s="0" t="n">
        <f aca="false">IFERROR(AL552+AM552+AN552,"")</f>
        <v>287</v>
      </c>
      <c r="AP552" s="0" t="n">
        <f aca="false">IFERROR(AO552/AK552,"")</f>
        <v>26.0909090909091</v>
      </c>
    </row>
    <row r="553" customFormat="false" ht="15" hidden="false" customHeight="false" outlineLevel="0" collapsed="false">
      <c r="A553" s="0" t="s">
        <v>667</v>
      </c>
      <c r="B553" s="0" t="s">
        <v>40</v>
      </c>
      <c r="C553" s="0" t="n">
        <v>68</v>
      </c>
      <c r="D553" s="0" t="n">
        <v>193</v>
      </c>
      <c r="E553" s="0" t="n">
        <v>4.61</v>
      </c>
      <c r="F553" s="0" t="n">
        <v>0.672834210139795</v>
      </c>
      <c r="G553" s="0" t="n">
        <v>11</v>
      </c>
      <c r="H553" s="0" t="n">
        <v>-1.60444183624013</v>
      </c>
      <c r="I553" s="0" t="n">
        <v>29</v>
      </c>
      <c r="J553" s="0" t="n">
        <v>-1.0913609980424</v>
      </c>
      <c r="K553" s="0" t="n">
        <v>109</v>
      </c>
      <c r="L553" s="0" t="n">
        <v>-0.644701124395082</v>
      </c>
      <c r="M553" s="0" t="n">
        <v>4.4</v>
      </c>
      <c r="N553" s="0" t="n">
        <v>-0.130098162932824</v>
      </c>
      <c r="Q553" s="0" t="n">
        <v>-2.79776791147064</v>
      </c>
      <c r="R553" s="0" t="n">
        <v>-0.559553582294129</v>
      </c>
      <c r="S553" s="0" t="n">
        <v>7</v>
      </c>
      <c r="T553" s="0" t="n">
        <v>230</v>
      </c>
      <c r="U553" s="0" t="n">
        <v>220</v>
      </c>
      <c r="V553" s="12"/>
      <c r="W553" s="0" t="n">
        <v>13</v>
      </c>
      <c r="X553" s="0" t="n">
        <v>1</v>
      </c>
      <c r="Y553" s="0" t="n">
        <v>0</v>
      </c>
      <c r="Z553" s="0" t="n">
        <v>129</v>
      </c>
      <c r="AA553" s="0" t="n">
        <f aca="false">IFERROR(X553+Y553+Z553,"")</f>
        <v>130</v>
      </c>
      <c r="AB553" s="0" t="n">
        <f aca="false">IFERROR(AA553/W553,"")</f>
        <v>10</v>
      </c>
      <c r="AC553" s="12"/>
      <c r="AD553" s="0" t="n">
        <v>3</v>
      </c>
      <c r="AE553" s="0" t="n">
        <v>1</v>
      </c>
      <c r="AF553" s="0" t="n">
        <v>0</v>
      </c>
      <c r="AG553" s="0" t="n">
        <v>29</v>
      </c>
      <c r="AH553" s="0" t="n">
        <f aca="false">IFERROR(AE553+AF553+AG553,"")</f>
        <v>30</v>
      </c>
      <c r="AI553" s="0" t="n">
        <f aca="false">IFERROR(AH553/AD553,"")</f>
        <v>10</v>
      </c>
      <c r="AJ553" s="12"/>
      <c r="AK553" s="0" t="n">
        <v>1</v>
      </c>
      <c r="AL553" s="0" t="n">
        <v>14</v>
      </c>
      <c r="AM553" s="0" t="n">
        <v>0</v>
      </c>
      <c r="AN553" s="0" t="n">
        <v>2</v>
      </c>
      <c r="AO553" s="0" t="n">
        <f aca="false">IFERROR(AL553+AM553+AN553,"")</f>
        <v>16</v>
      </c>
      <c r="AP553" s="0" t="n">
        <f aca="false">IFERROR(AO553/AK553,"")</f>
        <v>16</v>
      </c>
    </row>
    <row r="554" customFormat="false" ht="15" hidden="false" customHeight="false" outlineLevel="0" collapsed="false">
      <c r="A554" s="0" t="s">
        <v>678</v>
      </c>
      <c r="B554" s="0" t="s">
        <v>40</v>
      </c>
      <c r="C554" s="0" t="n">
        <v>71</v>
      </c>
      <c r="D554" s="0" t="n">
        <v>210</v>
      </c>
      <c r="E554" s="0" t="n">
        <v>4.59</v>
      </c>
      <c r="F554" s="0" t="n">
        <v>0.73969069436592</v>
      </c>
      <c r="Q554" s="0" t="n">
        <v>0.73969069436592</v>
      </c>
      <c r="R554" s="0" t="n">
        <v>0.73969069436592</v>
      </c>
      <c r="V554" s="12"/>
      <c r="AA554" s="0" t="n">
        <f aca="false">IFERROR(X554+Y554+Z554,"")</f>
        <v>0</v>
      </c>
      <c r="AB554" s="0" t="str">
        <f aca="false">IFERROR(AA554/W554,"")</f>
        <v/>
      </c>
      <c r="AC554" s="12"/>
      <c r="AH554" s="0" t="n">
        <f aca="false">IFERROR(AE554+AF554+AG554,"")</f>
        <v>0</v>
      </c>
      <c r="AI554" s="0" t="str">
        <f aca="false">IFERROR(AH554/AD554,"")</f>
        <v/>
      </c>
      <c r="AJ554" s="12"/>
      <c r="AO554" s="0" t="n">
        <f aca="false">IFERROR(AL554+AM554+AN554,"")</f>
        <v>0</v>
      </c>
      <c r="AP554" s="0" t="str">
        <f aca="false">IFERROR(AO554/AK554,"")</f>
        <v/>
      </c>
    </row>
    <row r="555" customFormat="false" ht="15" hidden="false" customHeight="false" outlineLevel="0" collapsed="false">
      <c r="A555" s="0" t="s">
        <v>689</v>
      </c>
      <c r="B555" s="0" t="s">
        <v>40</v>
      </c>
      <c r="C555" s="0" t="n">
        <v>74.38</v>
      </c>
      <c r="D555" s="0" t="n">
        <v>231</v>
      </c>
      <c r="E555" s="0" t="n">
        <v>4.61</v>
      </c>
      <c r="F555" s="0" t="n">
        <v>0.672834210139795</v>
      </c>
      <c r="G555" s="0" t="n">
        <v>20</v>
      </c>
      <c r="H555" s="0" t="n">
        <v>-0.13218205387322</v>
      </c>
      <c r="I555" s="0" t="n">
        <v>31.5</v>
      </c>
      <c r="J555" s="0" t="n">
        <v>-0.498179648787933</v>
      </c>
      <c r="K555" s="0" t="n">
        <v>112</v>
      </c>
      <c r="L555" s="0" t="n">
        <v>-0.328954414944225</v>
      </c>
      <c r="M555" s="0" t="n">
        <v>4.2</v>
      </c>
      <c r="N555" s="0" t="n">
        <v>0.656227958035988</v>
      </c>
      <c r="Q555" s="0" t="n">
        <v>0.369746050570405</v>
      </c>
      <c r="R555" s="0" t="n">
        <v>0.073949210114081</v>
      </c>
      <c r="S555" s="0" t="n">
        <v>3</v>
      </c>
      <c r="T555" s="0" t="n">
        <v>95</v>
      </c>
      <c r="U555" s="0" t="n">
        <v>94</v>
      </c>
      <c r="V555" s="12"/>
      <c r="W555" s="0" t="n">
        <v>13</v>
      </c>
      <c r="X555" s="0" t="n">
        <v>341</v>
      </c>
      <c r="Y555" s="0" t="n">
        <v>0</v>
      </c>
      <c r="Z555" s="0" t="n">
        <v>50</v>
      </c>
      <c r="AA555" s="0" t="n">
        <f aca="false">IFERROR(X555+Y555+Z555,"")</f>
        <v>391</v>
      </c>
      <c r="AB555" s="0" t="n">
        <f aca="false">IFERROR(AA555/W555,"")</f>
        <v>30.0769230769231</v>
      </c>
      <c r="AC555" s="12"/>
      <c r="AD555" s="0" t="n">
        <v>7</v>
      </c>
      <c r="AE555" s="0" t="n">
        <v>221</v>
      </c>
      <c r="AF555" s="0" t="n">
        <v>0</v>
      </c>
      <c r="AG555" s="0" t="n">
        <v>0</v>
      </c>
      <c r="AH555" s="0" t="n">
        <f aca="false">IFERROR(AE555+AF555+AG555,"")</f>
        <v>221</v>
      </c>
      <c r="AI555" s="0" t="n">
        <f aca="false">IFERROR(AH555/AD555,"")</f>
        <v>31.5714285714286</v>
      </c>
      <c r="AJ555" s="12"/>
      <c r="AK555" s="0" t="n">
        <v>5</v>
      </c>
      <c r="AL555" s="0" t="n">
        <v>9</v>
      </c>
      <c r="AM555" s="0" t="n">
        <v>0</v>
      </c>
      <c r="AN555" s="0" t="n">
        <v>40</v>
      </c>
      <c r="AO555" s="0" t="n">
        <f aca="false">IFERROR(AL555+AM555+AN555,"")</f>
        <v>49</v>
      </c>
      <c r="AP555" s="0" t="n">
        <f aca="false">IFERROR(AO555/AK555,"")</f>
        <v>9.8</v>
      </c>
    </row>
    <row r="556" customFormat="false" ht="15" hidden="false" customHeight="false" outlineLevel="0" collapsed="false">
      <c r="A556" s="0" t="s">
        <v>705</v>
      </c>
      <c r="B556" s="0" t="s">
        <v>40</v>
      </c>
      <c r="C556" s="0" t="n">
        <v>72.63</v>
      </c>
      <c r="D556" s="0" t="n">
        <v>215</v>
      </c>
      <c r="E556" s="0" t="n">
        <v>4.52</v>
      </c>
      <c r="F556" s="0" t="n">
        <v>0.973688389157352</v>
      </c>
      <c r="G556" s="0" t="n">
        <v>19</v>
      </c>
      <c r="H556" s="0" t="n">
        <v>-0.295766474136211</v>
      </c>
      <c r="I556" s="0" t="n">
        <v>35</v>
      </c>
      <c r="J556" s="0" t="n">
        <v>0.332274240168323</v>
      </c>
      <c r="K556" s="0" t="n">
        <v>126</v>
      </c>
      <c r="L556" s="0" t="n">
        <v>1.14453022915977</v>
      </c>
      <c r="M556" s="0" t="n">
        <v>4.07</v>
      </c>
      <c r="N556" s="0" t="n">
        <v>1.16733993666571</v>
      </c>
      <c r="O556" s="0" t="n">
        <v>7.04</v>
      </c>
      <c r="P556" s="0" t="n">
        <v>0.591657174282814</v>
      </c>
      <c r="Q556" s="0" t="n">
        <v>3.91372349529776</v>
      </c>
      <c r="R556" s="0" t="n">
        <v>0.652287249216294</v>
      </c>
      <c r="S556" s="0" t="n">
        <v>1</v>
      </c>
      <c r="T556" s="0" t="n">
        <v>15</v>
      </c>
      <c r="U556" s="0" t="n">
        <v>15</v>
      </c>
      <c r="V556" s="12"/>
      <c r="W556" s="0" t="n">
        <v>14</v>
      </c>
      <c r="X556" s="0" t="n">
        <v>394</v>
      </c>
      <c r="Y556" s="0" t="n">
        <v>0</v>
      </c>
      <c r="Z556" s="0" t="n">
        <v>0</v>
      </c>
      <c r="AA556" s="0" t="n">
        <f aca="false">IFERROR(X556+Y556+Z556,"")</f>
        <v>394</v>
      </c>
      <c r="AB556" s="0" t="n">
        <f aca="false">IFERROR(AA556/W556,"")</f>
        <v>28.1428571428571</v>
      </c>
      <c r="AC556" s="12"/>
      <c r="AD556" s="0" t="n">
        <v>13</v>
      </c>
      <c r="AE556" s="0" t="n">
        <v>658</v>
      </c>
      <c r="AF556" s="0" t="n">
        <v>0</v>
      </c>
      <c r="AG556" s="0" t="n">
        <v>0</v>
      </c>
      <c r="AH556" s="0" t="n">
        <f aca="false">IFERROR(AE556+AF556+AG556,"")</f>
        <v>658</v>
      </c>
      <c r="AI556" s="0" t="n">
        <f aca="false">IFERROR(AH556/AD556,"")</f>
        <v>50.6153846153846</v>
      </c>
      <c r="AJ556" s="12"/>
      <c r="AK556" s="0" t="n">
        <v>16</v>
      </c>
      <c r="AL556" s="0" t="n">
        <v>749</v>
      </c>
      <c r="AM556" s="0" t="n">
        <v>0</v>
      </c>
      <c r="AN556" s="0" t="n">
        <v>0</v>
      </c>
      <c r="AO556" s="0" t="n">
        <f aca="false">IFERROR(AL556+AM556+AN556,"")</f>
        <v>749</v>
      </c>
      <c r="AP556" s="0" t="n">
        <f aca="false">IFERROR(AO556/AK556,"")</f>
        <v>46.8125</v>
      </c>
    </row>
    <row r="557" customFormat="false" ht="15" hidden="false" customHeight="false" outlineLevel="0" collapsed="false">
      <c r="A557" s="0" t="s">
        <v>710</v>
      </c>
      <c r="B557" s="0" t="s">
        <v>40</v>
      </c>
      <c r="C557" s="0" t="n">
        <v>68.5</v>
      </c>
      <c r="D557" s="0" t="n">
        <v>218</v>
      </c>
      <c r="E557" s="0" t="n">
        <v>4.58</v>
      </c>
      <c r="F557" s="0" t="n">
        <v>0.773118936478981</v>
      </c>
      <c r="G557" s="0" t="n">
        <v>26</v>
      </c>
      <c r="H557" s="0" t="n">
        <v>0.849324467704722</v>
      </c>
      <c r="I557" s="0" t="n">
        <v>34</v>
      </c>
      <c r="J557" s="0" t="n">
        <v>0.095001700466536</v>
      </c>
      <c r="K557" s="0" t="n">
        <v>120</v>
      </c>
      <c r="L557" s="0" t="n">
        <v>0.513036810258058</v>
      </c>
      <c r="Q557" s="0" t="n">
        <v>2.2304819149083</v>
      </c>
      <c r="R557" s="0" t="n">
        <v>0.557620478727074</v>
      </c>
      <c r="V557" s="12"/>
      <c r="AA557" s="0" t="n">
        <f aca="false">IFERROR(X557+Y557+Z557,"")</f>
        <v>0</v>
      </c>
      <c r="AB557" s="0" t="str">
        <f aca="false">IFERROR(AA557/W557,"")</f>
        <v/>
      </c>
      <c r="AC557" s="12"/>
      <c r="AH557" s="0" t="n">
        <f aca="false">IFERROR(AE557+AF557+AG557,"")</f>
        <v>0</v>
      </c>
      <c r="AI557" s="0" t="str">
        <f aca="false">IFERROR(AH557/AD557,"")</f>
        <v/>
      </c>
      <c r="AJ557" s="12"/>
      <c r="AO557" s="0" t="n">
        <f aca="false">IFERROR(AL557+AM557+AN557,"")</f>
        <v>0</v>
      </c>
      <c r="AP557" s="0" t="str">
        <f aca="false">IFERROR(AO557/AK557,"")</f>
        <v/>
      </c>
    </row>
    <row r="558" customFormat="false" ht="15" hidden="false" customHeight="false" outlineLevel="0" collapsed="false">
      <c r="A558" s="0" t="s">
        <v>717</v>
      </c>
      <c r="B558" s="0" t="s">
        <v>40</v>
      </c>
      <c r="C558" s="0" t="n">
        <v>69.13</v>
      </c>
      <c r="D558" s="0" t="n">
        <v>217</v>
      </c>
      <c r="E558" s="0" t="n">
        <v>4.61</v>
      </c>
      <c r="F558" s="0" t="n">
        <v>0.672834210139795</v>
      </c>
      <c r="G558" s="0" t="n">
        <v>17</v>
      </c>
      <c r="H558" s="0" t="n">
        <v>-0.622935314662191</v>
      </c>
      <c r="I558" s="0" t="n">
        <v>34</v>
      </c>
      <c r="J558" s="0" t="n">
        <v>0.095001700466536</v>
      </c>
      <c r="K558" s="0" t="n">
        <v>116</v>
      </c>
      <c r="L558" s="0" t="n">
        <v>0.0920411976569163</v>
      </c>
      <c r="M558" s="0" t="n">
        <v>4.18</v>
      </c>
      <c r="N558" s="0" t="n">
        <v>0.734860570132871</v>
      </c>
      <c r="O558" s="0" t="n">
        <v>7</v>
      </c>
      <c r="P558" s="0" t="n">
        <v>0.69285281412594</v>
      </c>
      <c r="Q558" s="0" t="n">
        <v>1.66465517785987</v>
      </c>
      <c r="R558" s="0" t="n">
        <v>0.277442529643311</v>
      </c>
      <c r="S558" s="0" t="n">
        <v>4</v>
      </c>
      <c r="T558" s="0" t="n">
        <v>126</v>
      </c>
      <c r="U558" s="0" t="n">
        <v>124</v>
      </c>
      <c r="V558" s="12"/>
      <c r="W558" s="0" t="n">
        <v>6</v>
      </c>
      <c r="X558" s="0" t="n">
        <v>126</v>
      </c>
      <c r="Y558" s="0" t="n">
        <v>0</v>
      </c>
      <c r="Z558" s="0" t="n">
        <v>0</v>
      </c>
      <c r="AA558" s="0" t="n">
        <f aca="false">IFERROR(X558+Y558+Z558,"")</f>
        <v>126</v>
      </c>
      <c r="AB558" s="0" t="n">
        <f aca="false">IFERROR(AA558/W558,"")</f>
        <v>21</v>
      </c>
      <c r="AC558" s="12"/>
      <c r="AD558" s="0" t="n">
        <v>8</v>
      </c>
      <c r="AE558" s="0" t="n">
        <v>66</v>
      </c>
      <c r="AF558" s="0" t="n">
        <v>0</v>
      </c>
      <c r="AG558" s="0" t="n">
        <v>63</v>
      </c>
      <c r="AH558" s="0" t="n">
        <f aca="false">IFERROR(AE558+AF558+AG558,"")</f>
        <v>129</v>
      </c>
      <c r="AI558" s="0" t="n">
        <f aca="false">IFERROR(AH558/AD558,"")</f>
        <v>16.125</v>
      </c>
      <c r="AJ558" s="12"/>
      <c r="AK558" s="0" t="n">
        <v>6</v>
      </c>
      <c r="AL558" s="0" t="n">
        <v>175</v>
      </c>
      <c r="AM558" s="0" t="n">
        <v>0</v>
      </c>
      <c r="AN558" s="0" t="n">
        <v>0</v>
      </c>
      <c r="AO558" s="0" t="n">
        <f aca="false">IFERROR(AL558+AM558+AN558,"")</f>
        <v>175</v>
      </c>
      <c r="AP558" s="0" t="n">
        <f aca="false">IFERROR(AO558/AK558,"")</f>
        <v>29.1666666666667</v>
      </c>
    </row>
    <row r="559" customFormat="false" ht="15" hidden="false" customHeight="false" outlineLevel="0" collapsed="false">
      <c r="A559" s="0" t="s">
        <v>738</v>
      </c>
      <c r="B559" s="0" t="s">
        <v>40</v>
      </c>
      <c r="C559" s="0" t="n">
        <v>68</v>
      </c>
      <c r="D559" s="0" t="n">
        <v>197</v>
      </c>
      <c r="E559" s="0" t="n">
        <v>4.4</v>
      </c>
      <c r="F559" s="0" t="n">
        <v>1.37482729451409</v>
      </c>
      <c r="Q559" s="0" t="n">
        <v>1.37482729451409</v>
      </c>
      <c r="R559" s="0" t="n">
        <v>1.37482729451409</v>
      </c>
      <c r="V559" s="12"/>
      <c r="AA559" s="0" t="n">
        <f aca="false">IFERROR(X559+Y559+Z559,"")</f>
        <v>0</v>
      </c>
      <c r="AB559" s="0" t="str">
        <f aca="false">IFERROR(AA559/W559,"")</f>
        <v/>
      </c>
      <c r="AC559" s="12"/>
      <c r="AH559" s="0" t="n">
        <f aca="false">IFERROR(AE559+AF559+AG559,"")</f>
        <v>0</v>
      </c>
      <c r="AI559" s="0" t="str">
        <f aca="false">IFERROR(AH559/AD559,"")</f>
        <v/>
      </c>
      <c r="AJ559" s="12"/>
      <c r="AO559" s="0" t="n">
        <f aca="false">IFERROR(AL559+AM559+AN559,"")</f>
        <v>0</v>
      </c>
      <c r="AP559" s="0" t="str">
        <f aca="false">IFERROR(AO559/AK559,"")</f>
        <v/>
      </c>
    </row>
    <row r="560" customFormat="false" ht="15" hidden="false" customHeight="false" outlineLevel="0" collapsed="false">
      <c r="A560" s="0" t="s">
        <v>759</v>
      </c>
      <c r="B560" s="0" t="s">
        <v>40</v>
      </c>
      <c r="C560" s="0" t="n">
        <v>68</v>
      </c>
      <c r="D560" s="0" t="n">
        <v>194</v>
      </c>
      <c r="E560" s="0" t="n">
        <v>4.63</v>
      </c>
      <c r="F560" s="0" t="n">
        <v>0.605977725913674</v>
      </c>
      <c r="Q560" s="0" t="n">
        <v>0.605977725913674</v>
      </c>
      <c r="R560" s="0" t="n">
        <v>0.605977725913674</v>
      </c>
      <c r="V560" s="12"/>
      <c r="AA560" s="0" t="n">
        <f aca="false">IFERROR(X560+Y560+Z560,"")</f>
        <v>0</v>
      </c>
      <c r="AB560" s="0" t="str">
        <f aca="false">IFERROR(AA560/W560,"")</f>
        <v/>
      </c>
      <c r="AC560" s="12"/>
      <c r="AH560" s="0" t="n">
        <f aca="false">IFERROR(AE560+AF560+AG560,"")</f>
        <v>0</v>
      </c>
      <c r="AI560" s="0" t="str">
        <f aca="false">IFERROR(AH560/AD560,"")</f>
        <v/>
      </c>
      <c r="AJ560" s="12"/>
      <c r="AO560" s="0" t="n">
        <f aca="false">IFERROR(AL560+AM560+AN560,"")</f>
        <v>0</v>
      </c>
      <c r="AP560" s="0" t="str">
        <f aca="false">IFERROR(AO560/AK560,"")</f>
        <v/>
      </c>
    </row>
    <row r="561" customFormat="false" ht="15" hidden="false" customHeight="false" outlineLevel="0" collapsed="false">
      <c r="A561" s="0" t="s">
        <v>776</v>
      </c>
      <c r="B561" s="0" t="s">
        <v>40</v>
      </c>
      <c r="C561" s="0" t="n">
        <v>71</v>
      </c>
      <c r="D561" s="0" t="n">
        <v>190</v>
      </c>
      <c r="E561" s="0" t="n">
        <v>4.34</v>
      </c>
      <c r="F561" s="0" t="n">
        <v>1.57539674719246</v>
      </c>
      <c r="Q561" s="0" t="n">
        <v>1.57539674719246</v>
      </c>
      <c r="R561" s="0" t="n">
        <v>1.57539674719246</v>
      </c>
      <c r="V561" s="12"/>
      <c r="W561" s="0" t="n">
        <v>11</v>
      </c>
      <c r="X561" s="0" t="n">
        <v>2</v>
      </c>
      <c r="Y561" s="0" t="n">
        <v>0</v>
      </c>
      <c r="Z561" s="0" t="n">
        <v>152</v>
      </c>
      <c r="AA561" s="0" t="n">
        <f aca="false">IFERROR(X561+Y561+Z561,"")</f>
        <v>154</v>
      </c>
      <c r="AB561" s="0" t="n">
        <f aca="false">IFERROR(AA561/W561,"")</f>
        <v>14</v>
      </c>
      <c r="AC561" s="12"/>
      <c r="AD561" s="0" t="n">
        <v>3</v>
      </c>
      <c r="AE561" s="0" t="n">
        <v>4</v>
      </c>
      <c r="AF561" s="0" t="n">
        <v>0</v>
      </c>
      <c r="AG561" s="0" t="n">
        <v>40</v>
      </c>
      <c r="AH561" s="0" t="n">
        <f aca="false">IFERROR(AE561+AF561+AG561,"")</f>
        <v>44</v>
      </c>
      <c r="AI561" s="0" t="n">
        <f aca="false">IFERROR(AH561/AD561,"")</f>
        <v>14.6666666666667</v>
      </c>
      <c r="AJ561" s="12"/>
      <c r="AK561" s="0" t="n">
        <v>11</v>
      </c>
      <c r="AL561" s="0" t="n">
        <v>15</v>
      </c>
      <c r="AM561" s="0" t="n">
        <v>0</v>
      </c>
      <c r="AN561" s="0" t="n">
        <v>204</v>
      </c>
      <c r="AO561" s="0" t="n">
        <f aca="false">IFERROR(AL561+AM561+AN561,"")</f>
        <v>219</v>
      </c>
      <c r="AP561" s="0" t="n">
        <f aca="false">IFERROR(AO561/AK561,"")</f>
        <v>19.9090909090909</v>
      </c>
    </row>
    <row r="562" customFormat="false" ht="15" hidden="false" customHeight="false" outlineLevel="0" collapsed="false">
      <c r="A562" s="0" t="s">
        <v>848</v>
      </c>
      <c r="B562" s="0" t="s">
        <v>40</v>
      </c>
      <c r="C562" s="0" t="n">
        <v>73</v>
      </c>
      <c r="D562" s="0" t="n">
        <v>232</v>
      </c>
      <c r="E562" s="0" t="n">
        <v>4.67</v>
      </c>
      <c r="F562" s="0" t="n">
        <v>0.472264757461427</v>
      </c>
      <c r="Q562" s="0" t="n">
        <v>0.472264757461427</v>
      </c>
      <c r="R562" s="0" t="n">
        <v>0.472264757461427</v>
      </c>
      <c r="V562" s="12"/>
      <c r="AA562" s="0" t="n">
        <f aca="false">IFERROR(X562+Y562+Z562,"")</f>
        <v>0</v>
      </c>
      <c r="AB562" s="0" t="str">
        <f aca="false">IFERROR(AA562/W562,"")</f>
        <v/>
      </c>
      <c r="AC562" s="12"/>
      <c r="AH562" s="0" t="n">
        <f aca="false">IFERROR(AE562+AF562+AG562,"")</f>
        <v>0</v>
      </c>
      <c r="AI562" s="0" t="str">
        <f aca="false">IFERROR(AH562/AD562,"")</f>
        <v/>
      </c>
      <c r="AJ562" s="12"/>
      <c r="AO562" s="0" t="n">
        <f aca="false">IFERROR(AL562+AM562+AN562,"")</f>
        <v>0</v>
      </c>
      <c r="AP562" s="0" t="str">
        <f aca="false">IFERROR(AO562/AK562,"")</f>
        <v/>
      </c>
    </row>
    <row r="563" customFormat="false" ht="15" hidden="false" customHeight="false" outlineLevel="0" collapsed="false">
      <c r="A563" s="0" t="s">
        <v>850</v>
      </c>
      <c r="B563" s="0" t="s">
        <v>40</v>
      </c>
      <c r="C563" s="0" t="n">
        <v>73</v>
      </c>
      <c r="D563" s="0" t="n">
        <v>226</v>
      </c>
      <c r="E563" s="0" t="n">
        <v>4.61</v>
      </c>
      <c r="F563" s="0" t="n">
        <v>0.672834210139795</v>
      </c>
      <c r="G563" s="0" t="n">
        <v>22</v>
      </c>
      <c r="H563" s="0" t="n">
        <v>0.194986786652761</v>
      </c>
      <c r="I563" s="0" t="n">
        <v>36</v>
      </c>
      <c r="J563" s="0" t="n">
        <v>0.569546779870111</v>
      </c>
      <c r="K563" s="0" t="n">
        <v>117</v>
      </c>
      <c r="L563" s="0" t="n">
        <v>0.197290100807202</v>
      </c>
      <c r="M563" s="0" t="n">
        <v>4.22</v>
      </c>
      <c r="N563" s="0" t="n">
        <v>0.577595345939109</v>
      </c>
      <c r="O563" s="0" t="n">
        <v>7.19</v>
      </c>
      <c r="P563" s="0" t="n">
        <v>0.212173524871089</v>
      </c>
      <c r="Q563" s="0" t="n">
        <v>2.42442674828007</v>
      </c>
      <c r="R563" s="0" t="n">
        <v>0.404071124713344</v>
      </c>
      <c r="S563" s="0" t="n">
        <v>2</v>
      </c>
      <c r="T563" s="0" t="n">
        <v>36</v>
      </c>
      <c r="U563" s="0" t="n">
        <v>35</v>
      </c>
      <c r="V563" s="12"/>
      <c r="W563" s="0" t="n">
        <v>12</v>
      </c>
      <c r="X563" s="0" t="n">
        <v>620</v>
      </c>
      <c r="Y563" s="0" t="n">
        <v>0</v>
      </c>
      <c r="Z563" s="0" t="n">
        <v>0</v>
      </c>
      <c r="AA563" s="0" t="n">
        <f aca="false">IFERROR(X563+Y563+Z563,"")</f>
        <v>620</v>
      </c>
      <c r="AB563" s="0" t="n">
        <f aca="false">IFERROR(AA563/W563,"")</f>
        <v>51.6666666666667</v>
      </c>
      <c r="AC563" s="12"/>
      <c r="AD563" s="0" t="n">
        <v>15</v>
      </c>
      <c r="AE563" s="0" t="n">
        <v>577</v>
      </c>
      <c r="AF563" s="0" t="n">
        <v>0</v>
      </c>
      <c r="AG563" s="0" t="n">
        <v>0</v>
      </c>
      <c r="AH563" s="0" t="n">
        <f aca="false">IFERROR(AE563+AF563+AG563,"")</f>
        <v>577</v>
      </c>
      <c r="AI563" s="0" t="n">
        <f aca="false">IFERROR(AH563/AD563,"")</f>
        <v>38.4666666666667</v>
      </c>
      <c r="AJ563" s="12"/>
      <c r="AK563" s="0" t="n">
        <v>10</v>
      </c>
      <c r="AL563" s="0" t="n">
        <v>226</v>
      </c>
      <c r="AM563" s="0" t="n">
        <v>0</v>
      </c>
      <c r="AN563" s="0" t="n">
        <v>0</v>
      </c>
      <c r="AO563" s="0" t="n">
        <f aca="false">IFERROR(AL563+AM563+AN563,"")</f>
        <v>226</v>
      </c>
      <c r="AP563" s="0" t="n">
        <f aca="false">IFERROR(AO563/AK563,"")</f>
        <v>22.6</v>
      </c>
    </row>
    <row r="564" customFormat="false" ht="15" hidden="false" customHeight="false" outlineLevel="0" collapsed="false">
      <c r="A564" s="0" t="s">
        <v>869</v>
      </c>
      <c r="B564" s="0" t="s">
        <v>40</v>
      </c>
      <c r="C564" s="0" t="n">
        <v>73</v>
      </c>
      <c r="D564" s="0" t="n">
        <v>239</v>
      </c>
      <c r="E564" s="0" t="n">
        <v>4.59</v>
      </c>
      <c r="F564" s="0" t="n">
        <v>0.73969069436592</v>
      </c>
      <c r="Q564" s="0" t="n">
        <v>0.73969069436592</v>
      </c>
      <c r="R564" s="0" t="n">
        <v>0.73969069436592</v>
      </c>
      <c r="V564" s="12"/>
      <c r="AA564" s="0" t="n">
        <f aca="false">IFERROR(X564+Y564+Z564,"")</f>
        <v>0</v>
      </c>
      <c r="AB564" s="0" t="str">
        <f aca="false">IFERROR(AA564/W564,"")</f>
        <v/>
      </c>
      <c r="AC564" s="12"/>
      <c r="AD564" s="0" t="n">
        <v>1</v>
      </c>
      <c r="AE564" s="0" t="n">
        <v>12</v>
      </c>
      <c r="AF564" s="0" t="n">
        <v>0</v>
      </c>
      <c r="AG564" s="0" t="n">
        <v>5</v>
      </c>
      <c r="AH564" s="0" t="n">
        <f aca="false">IFERROR(AE564+AF564+AG564,"")</f>
        <v>17</v>
      </c>
      <c r="AI564" s="0" t="n">
        <f aca="false">IFERROR(AH564/AD564,"")</f>
        <v>17</v>
      </c>
      <c r="AJ564" s="12"/>
      <c r="AK564" s="0" t="n">
        <v>10</v>
      </c>
      <c r="AL564" s="0" t="n">
        <v>6</v>
      </c>
      <c r="AM564" s="0" t="n">
        <v>0</v>
      </c>
      <c r="AN564" s="0" t="n">
        <v>147</v>
      </c>
      <c r="AO564" s="0" t="n">
        <f aca="false">IFERROR(AL564+AM564+AN564,"")</f>
        <v>153</v>
      </c>
      <c r="AP564" s="0" t="n">
        <f aca="false">IFERROR(AO564/AK564,"")</f>
        <v>15.3</v>
      </c>
    </row>
    <row r="565" customFormat="false" ht="15" hidden="false" customHeight="false" outlineLevel="0" collapsed="false">
      <c r="A565" s="0" t="s">
        <v>873</v>
      </c>
      <c r="B565" s="0" t="s">
        <v>40</v>
      </c>
      <c r="C565" s="0" t="n">
        <v>68.5</v>
      </c>
      <c r="D565" s="0" t="n">
        <v>213</v>
      </c>
      <c r="E565" s="0" t="n">
        <v>4.57</v>
      </c>
      <c r="F565" s="0" t="n">
        <v>0.806547178592042</v>
      </c>
      <c r="G565" s="0" t="n">
        <v>22</v>
      </c>
      <c r="H565" s="0" t="n">
        <v>0.194986786652761</v>
      </c>
      <c r="I565" s="0" t="n">
        <v>37</v>
      </c>
      <c r="J565" s="0" t="n">
        <v>0.806819319571898</v>
      </c>
      <c r="K565" s="0" t="n">
        <v>115</v>
      </c>
      <c r="L565" s="0" t="n">
        <v>-0.0132077054933691</v>
      </c>
      <c r="M565" s="0" t="n">
        <v>4.37</v>
      </c>
      <c r="N565" s="0" t="n">
        <v>-0.0121492447875011</v>
      </c>
      <c r="O565" s="0" t="n">
        <v>7.52</v>
      </c>
      <c r="P565" s="0" t="n">
        <v>-0.6226905038347</v>
      </c>
      <c r="Q565" s="0" t="n">
        <v>1.16030583070113</v>
      </c>
      <c r="R565" s="0" t="n">
        <v>0.193384305116855</v>
      </c>
      <c r="V565" s="12"/>
      <c r="W565" s="0" t="n">
        <v>3</v>
      </c>
      <c r="X565" s="0" t="n">
        <v>11</v>
      </c>
      <c r="Y565" s="0" t="n">
        <v>0</v>
      </c>
      <c r="Z565" s="0" t="n">
        <v>12</v>
      </c>
      <c r="AA565" s="0" t="n">
        <f aca="false">IFERROR(X565+Y565+Z565,"")</f>
        <v>23</v>
      </c>
      <c r="AB565" s="0" t="n">
        <f aca="false">IFERROR(AA565/W565,"")</f>
        <v>7.66666666666667</v>
      </c>
      <c r="AC565" s="12"/>
      <c r="AD565" s="0" t="n">
        <v>2</v>
      </c>
      <c r="AE565" s="0" t="n">
        <v>6</v>
      </c>
      <c r="AF565" s="0" t="n">
        <v>0</v>
      </c>
      <c r="AG565" s="0" t="n">
        <v>0</v>
      </c>
      <c r="AH565" s="0" t="n">
        <f aca="false">IFERROR(AE565+AF565+AG565,"")</f>
        <v>6</v>
      </c>
      <c r="AI565" s="0" t="n">
        <f aca="false">IFERROR(AH565/AD565,"")</f>
        <v>3</v>
      </c>
      <c r="AJ565" s="12"/>
      <c r="AK565" s="0" t="n">
        <v>2</v>
      </c>
      <c r="AL565" s="0" t="n">
        <v>0</v>
      </c>
      <c r="AM565" s="0" t="n">
        <v>0</v>
      </c>
      <c r="AN565" s="0" t="n">
        <v>15</v>
      </c>
      <c r="AO565" s="0" t="n">
        <f aca="false">IFERROR(AL565+AM565+AN565,"")</f>
        <v>15</v>
      </c>
      <c r="AP565" s="0" t="n">
        <f aca="false">IFERROR(AO565/AK565,"")</f>
        <v>7.5</v>
      </c>
    </row>
    <row r="566" customFormat="false" ht="15" hidden="false" customHeight="false" outlineLevel="0" collapsed="false">
      <c r="A566" s="0" t="s">
        <v>874</v>
      </c>
      <c r="B566" s="0" t="s">
        <v>40</v>
      </c>
      <c r="C566" s="0" t="n">
        <v>67</v>
      </c>
      <c r="D566" s="0" t="n">
        <v>198</v>
      </c>
      <c r="E566" s="0" t="n">
        <v>4.56</v>
      </c>
      <c r="F566" s="0" t="n">
        <v>0.839975420705105</v>
      </c>
      <c r="Q566" s="0" t="n">
        <v>0.839975420705105</v>
      </c>
      <c r="R566" s="0" t="n">
        <v>0.839975420705105</v>
      </c>
      <c r="V566" s="12"/>
      <c r="AA566" s="0" t="n">
        <f aca="false">IFERROR(X566+Y566+Z566,"")</f>
        <v>0</v>
      </c>
      <c r="AB566" s="0" t="str">
        <f aca="false">IFERROR(AA566/W566,"")</f>
        <v/>
      </c>
      <c r="AC566" s="12"/>
      <c r="AH566" s="0" t="n">
        <f aca="false">IFERROR(AE566+AF566+AG566,"")</f>
        <v>0</v>
      </c>
      <c r="AI566" s="0" t="str">
        <f aca="false">IFERROR(AH566/AD566,"")</f>
        <v/>
      </c>
      <c r="AJ566" s="12"/>
      <c r="AO566" s="0" t="n">
        <f aca="false">IFERROR(AL566+AM566+AN566,"")</f>
        <v>0</v>
      </c>
      <c r="AP566" s="0" t="str">
        <f aca="false">IFERROR(AO566/AK566,"")</f>
        <v/>
      </c>
    </row>
    <row r="567" customFormat="false" ht="15" hidden="false" customHeight="false" outlineLevel="0" collapsed="false">
      <c r="A567" s="0" t="s">
        <v>875</v>
      </c>
      <c r="B567" s="0" t="s">
        <v>40</v>
      </c>
      <c r="C567" s="0" t="n">
        <v>67</v>
      </c>
      <c r="D567" s="0" t="n">
        <v>197</v>
      </c>
      <c r="E567" s="0" t="n">
        <v>4.49</v>
      </c>
      <c r="F567" s="0" t="n">
        <v>1.07397311549653</v>
      </c>
      <c r="Q567" s="0" t="n">
        <v>1.07397311549653</v>
      </c>
      <c r="R567" s="0" t="n">
        <v>1.07397311549653</v>
      </c>
      <c r="V567" s="12"/>
      <c r="W567" s="0" t="n">
        <v>13</v>
      </c>
      <c r="X567" s="0" t="n">
        <v>114</v>
      </c>
      <c r="Y567" s="0" t="n">
        <v>0</v>
      </c>
      <c r="Z567" s="0" t="n">
        <v>91</v>
      </c>
      <c r="AA567" s="0" t="n">
        <f aca="false">IFERROR(X567+Y567+Z567,"")</f>
        <v>205</v>
      </c>
      <c r="AB567" s="0" t="n">
        <f aca="false">IFERROR(AA567/W567,"")</f>
        <v>15.7692307692308</v>
      </c>
      <c r="AC567" s="12"/>
      <c r="AD567" s="0" t="n">
        <v>5</v>
      </c>
      <c r="AE567" s="0" t="n">
        <v>66</v>
      </c>
      <c r="AF567" s="0" t="n">
        <v>0</v>
      </c>
      <c r="AG567" s="0" t="n">
        <v>35</v>
      </c>
      <c r="AH567" s="0" t="n">
        <f aca="false">IFERROR(AE567+AF567+AG567,"")</f>
        <v>101</v>
      </c>
      <c r="AI567" s="0" t="n">
        <f aca="false">IFERROR(AH567/AD567,"")</f>
        <v>20.2</v>
      </c>
      <c r="AJ567" s="12"/>
      <c r="AK567" s="0" t="n">
        <v>14</v>
      </c>
      <c r="AL567" s="0" t="n">
        <v>74</v>
      </c>
      <c r="AM567" s="0" t="n">
        <v>0</v>
      </c>
      <c r="AN567" s="0" t="n">
        <v>161</v>
      </c>
      <c r="AO567" s="0" t="n">
        <f aca="false">IFERROR(AL567+AM567+AN567,"")</f>
        <v>235</v>
      </c>
      <c r="AP567" s="0" t="n">
        <f aca="false">IFERROR(AO567/AK567,"")</f>
        <v>16.7857142857143</v>
      </c>
    </row>
    <row r="568" customFormat="false" ht="15" hidden="false" customHeight="false" outlineLevel="0" collapsed="false">
      <c r="A568" s="0" t="s">
        <v>879</v>
      </c>
      <c r="B568" s="0" t="s">
        <v>40</v>
      </c>
      <c r="C568" s="0" t="n">
        <v>71.38</v>
      </c>
      <c r="D568" s="0" t="n">
        <v>206</v>
      </c>
      <c r="E568" s="0" t="n">
        <v>4.59</v>
      </c>
      <c r="F568" s="0" t="n">
        <v>0.73969069436592</v>
      </c>
      <c r="G568" s="0" t="n">
        <v>22</v>
      </c>
      <c r="H568" s="0" t="n">
        <v>0.194986786652761</v>
      </c>
      <c r="Q568" s="0" t="n">
        <v>0.934677481018681</v>
      </c>
      <c r="R568" s="0" t="n">
        <v>0.46733874050934</v>
      </c>
      <c r="S568" s="0" t="n">
        <v>3</v>
      </c>
      <c r="T568" s="0" t="n">
        <v>73</v>
      </c>
      <c r="U568" s="0" t="n">
        <v>72</v>
      </c>
      <c r="V568" s="12"/>
      <c r="W568" s="0" t="n">
        <v>12</v>
      </c>
      <c r="X568" s="0" t="n">
        <v>226</v>
      </c>
      <c r="Y568" s="0" t="n">
        <v>0</v>
      </c>
      <c r="Z568" s="0" t="n">
        <v>20</v>
      </c>
      <c r="AA568" s="0" t="n">
        <f aca="false">IFERROR(X568+Y568+Z568,"")</f>
        <v>246</v>
      </c>
      <c r="AB568" s="0" t="n">
        <f aca="false">IFERROR(AA568/W568,"")</f>
        <v>20.5</v>
      </c>
      <c r="AC568" s="12"/>
      <c r="AD568" s="0" t="n">
        <v>13</v>
      </c>
      <c r="AE568" s="0" t="n">
        <v>353</v>
      </c>
      <c r="AF568" s="0" t="n">
        <v>0</v>
      </c>
      <c r="AG568" s="0" t="n">
        <v>0</v>
      </c>
      <c r="AH568" s="0" t="n">
        <f aca="false">IFERROR(AE568+AF568+AG568,"")</f>
        <v>353</v>
      </c>
      <c r="AI568" s="0" t="n">
        <f aca="false">IFERROR(AH568/AD568,"")</f>
        <v>27.1538461538462</v>
      </c>
      <c r="AJ568" s="12"/>
      <c r="AK568" s="0" t="n">
        <v>15</v>
      </c>
      <c r="AL568" s="0" t="n">
        <v>424</v>
      </c>
      <c r="AM568" s="0" t="n">
        <v>0</v>
      </c>
      <c r="AN568" s="0" t="n">
        <v>0</v>
      </c>
      <c r="AO568" s="0" t="n">
        <f aca="false">IFERROR(AL568+AM568+AN568,"")</f>
        <v>424</v>
      </c>
      <c r="AP568" s="0" t="n">
        <f aca="false">IFERROR(AO568/AK568,"")</f>
        <v>28.2666666666667</v>
      </c>
    </row>
    <row r="569" customFormat="false" ht="15" hidden="false" customHeight="false" outlineLevel="0" collapsed="false">
      <c r="A569" s="0" t="s">
        <v>882</v>
      </c>
      <c r="B569" s="0" t="s">
        <v>40</v>
      </c>
      <c r="C569" s="0" t="n">
        <v>69</v>
      </c>
      <c r="D569" s="0" t="n">
        <v>215</v>
      </c>
      <c r="E569" s="0" t="n">
        <v>4.65</v>
      </c>
      <c r="F569" s="0" t="n">
        <v>0.539121241687549</v>
      </c>
      <c r="G569" s="0" t="n">
        <v>15</v>
      </c>
      <c r="H569" s="0" t="n">
        <v>-0.950104155188172</v>
      </c>
      <c r="I569" s="0" t="n">
        <v>35.5</v>
      </c>
      <c r="J569" s="0" t="n">
        <v>0.450910510019217</v>
      </c>
      <c r="K569" s="0" t="n">
        <v>116</v>
      </c>
      <c r="L569" s="0" t="n">
        <v>0.0920411976569163</v>
      </c>
      <c r="Q569" s="0" t="n">
        <v>0.13196879417551</v>
      </c>
      <c r="R569" s="0" t="n">
        <v>0.0329921985438774</v>
      </c>
      <c r="V569" s="12"/>
      <c r="W569" s="0" t="n">
        <v>13</v>
      </c>
      <c r="X569" s="0" t="n">
        <v>289</v>
      </c>
      <c r="Y569" s="0" t="n">
        <v>0</v>
      </c>
      <c r="Z569" s="0" t="n">
        <v>0</v>
      </c>
      <c r="AA569" s="0" t="n">
        <f aca="false">IFERROR(X569+Y569+Z569,"")</f>
        <v>289</v>
      </c>
      <c r="AB569" s="0" t="n">
        <f aca="false">IFERROR(AA569/W569,"")</f>
        <v>22.2307692307692</v>
      </c>
      <c r="AC569" s="12"/>
      <c r="AD569" s="0" t="n">
        <v>9</v>
      </c>
      <c r="AE569" s="0" t="n">
        <v>303</v>
      </c>
      <c r="AF569" s="0" t="n">
        <v>0</v>
      </c>
      <c r="AG569" s="0" t="n">
        <v>0</v>
      </c>
      <c r="AH569" s="0" t="n">
        <f aca="false">IFERROR(AE569+AF569+AG569,"")</f>
        <v>303</v>
      </c>
      <c r="AI569" s="0" t="n">
        <f aca="false">IFERROR(AH569/AD569,"")</f>
        <v>33.6666666666667</v>
      </c>
      <c r="AJ569" s="12"/>
      <c r="AK569" s="0" t="n">
        <v>12</v>
      </c>
      <c r="AL569" s="0" t="n">
        <v>218</v>
      </c>
      <c r="AM569" s="0" t="n">
        <v>0</v>
      </c>
      <c r="AN569" s="0" t="n">
        <v>1</v>
      </c>
      <c r="AO569" s="0" t="n">
        <f aca="false">IFERROR(AL569+AM569+AN569,"")</f>
        <v>219</v>
      </c>
      <c r="AP569" s="0" t="n">
        <f aca="false">IFERROR(AO569/AK569,"")</f>
        <v>18.25</v>
      </c>
    </row>
    <row r="570" customFormat="false" ht="15" hidden="false" customHeight="false" outlineLevel="0" collapsed="false">
      <c r="A570" s="0" t="s">
        <v>888</v>
      </c>
      <c r="B570" s="0" t="s">
        <v>40</v>
      </c>
      <c r="C570" s="0" t="n">
        <v>72.63</v>
      </c>
      <c r="D570" s="0" t="n">
        <v>222</v>
      </c>
      <c r="E570" s="0" t="n">
        <v>4.52</v>
      </c>
      <c r="F570" s="0" t="n">
        <v>0.973688389157352</v>
      </c>
      <c r="G570" s="0" t="n">
        <v>17</v>
      </c>
      <c r="H570" s="0" t="n">
        <v>-0.622935314662191</v>
      </c>
      <c r="Q570" s="0" t="n">
        <v>0.35075307449516</v>
      </c>
      <c r="R570" s="0" t="n">
        <v>0.17537653724758</v>
      </c>
      <c r="S570" s="0" t="n">
        <v>1</v>
      </c>
      <c r="T570" s="0" t="n">
        <v>10</v>
      </c>
      <c r="U570" s="0" t="n">
        <v>10</v>
      </c>
      <c r="V570" s="12"/>
      <c r="X570" s="0" t="n">
        <v>457</v>
      </c>
      <c r="Y570" s="0" t="n">
        <v>0</v>
      </c>
      <c r="Z570" s="0" t="n">
        <v>0</v>
      </c>
      <c r="AA570" s="0" t="n">
        <f aca="false">IFERROR(X570+Y570+Z570,"")</f>
        <v>457</v>
      </c>
      <c r="AB570" s="0" t="str">
        <f aca="false">IFERROR(AA570/W570,"")</f>
        <v/>
      </c>
      <c r="AC570" s="12"/>
      <c r="AD570" s="0" t="n">
        <v>16</v>
      </c>
      <c r="AE570" s="0" t="n">
        <v>742</v>
      </c>
      <c r="AF570" s="0" t="n">
        <v>0</v>
      </c>
      <c r="AG570" s="0" t="n">
        <v>0</v>
      </c>
      <c r="AH570" s="0" t="n">
        <f aca="false">IFERROR(AE570+AF570+AG570,"")</f>
        <v>742</v>
      </c>
      <c r="AI570" s="0" t="n">
        <f aca="false">IFERROR(AH570/AD570,"")</f>
        <v>46.375</v>
      </c>
      <c r="AJ570" s="12"/>
      <c r="AK570" s="0" t="n">
        <v>15</v>
      </c>
      <c r="AL570" s="0" t="n">
        <v>788</v>
      </c>
      <c r="AM570" s="0" t="n">
        <v>0</v>
      </c>
      <c r="AN570" s="0" t="n">
        <v>0</v>
      </c>
      <c r="AO570" s="0" t="n">
        <f aca="false">IFERROR(AL570+AM570+AN570,"")</f>
        <v>788</v>
      </c>
      <c r="AP570" s="0" t="n">
        <f aca="false">IFERROR(AO570/AK570,"")</f>
        <v>52.5333333333333</v>
      </c>
    </row>
    <row r="571" customFormat="false" ht="15" hidden="false" customHeight="false" outlineLevel="0" collapsed="false">
      <c r="A571" s="0" t="s">
        <v>891</v>
      </c>
      <c r="B571" s="0" t="s">
        <v>40</v>
      </c>
      <c r="C571" s="0" t="n">
        <v>71</v>
      </c>
      <c r="D571" s="0" t="n">
        <v>215</v>
      </c>
      <c r="E571" s="0" t="n">
        <v>4.56</v>
      </c>
      <c r="F571" s="0" t="n">
        <v>0.839975420705105</v>
      </c>
      <c r="Q571" s="0" t="n">
        <v>0.839975420705105</v>
      </c>
      <c r="R571" s="0" t="n">
        <v>0.839975420705105</v>
      </c>
      <c r="V571" s="12"/>
      <c r="AA571" s="0" t="n">
        <f aca="false">IFERROR(X571+Y571+Z571,"")</f>
        <v>0</v>
      </c>
      <c r="AB571" s="0" t="str">
        <f aca="false">IFERROR(AA571/W571,"")</f>
        <v/>
      </c>
      <c r="AC571" s="12"/>
      <c r="AH571" s="0" t="n">
        <f aca="false">IFERROR(AE571+AF571+AG571,"")</f>
        <v>0</v>
      </c>
      <c r="AI571" s="0" t="str">
        <f aca="false">IFERROR(AH571/AD571,"")</f>
        <v/>
      </c>
      <c r="AJ571" s="12"/>
      <c r="AO571" s="0" t="n">
        <f aca="false">IFERROR(AL571+AM571+AN571,"")</f>
        <v>0</v>
      </c>
      <c r="AP571" s="0" t="str">
        <f aca="false">IFERROR(AO571/AK571,"")</f>
        <v/>
      </c>
    </row>
    <row r="572" customFormat="false" ht="15" hidden="false" customHeight="false" outlineLevel="0" collapsed="false">
      <c r="A572" s="0" t="s">
        <v>911</v>
      </c>
      <c r="B572" s="0" t="s">
        <v>40</v>
      </c>
      <c r="C572" s="0" t="n">
        <v>67.5</v>
      </c>
      <c r="D572" s="0" t="n">
        <v>195</v>
      </c>
      <c r="E572" s="0" t="n">
        <v>4.49</v>
      </c>
      <c r="F572" s="0" t="n">
        <v>1.07397311549653</v>
      </c>
      <c r="G572" s="0" t="n">
        <v>18</v>
      </c>
      <c r="H572" s="0" t="n">
        <v>-0.459350894399201</v>
      </c>
      <c r="I572" s="0" t="n">
        <v>33.5</v>
      </c>
      <c r="J572" s="0" t="n">
        <v>-0.0236345693843577</v>
      </c>
      <c r="K572" s="0" t="n">
        <v>119</v>
      </c>
      <c r="L572" s="0" t="n">
        <v>0.407787907107773</v>
      </c>
      <c r="M572" s="0" t="n">
        <v>4.12</v>
      </c>
      <c r="N572" s="0" t="n">
        <v>0.970758406423513</v>
      </c>
      <c r="O572" s="0" t="n">
        <v>6.84</v>
      </c>
      <c r="P572" s="0" t="n">
        <v>1.09763537349845</v>
      </c>
      <c r="Q572" s="0" t="n">
        <v>3.06716933874271</v>
      </c>
      <c r="R572" s="0" t="n">
        <v>0.511194889790451</v>
      </c>
      <c r="V572" s="12"/>
      <c r="W572" s="0" t="n">
        <v>2</v>
      </c>
      <c r="X572" s="0" t="n">
        <v>2</v>
      </c>
      <c r="Y572" s="0" t="n">
        <v>0</v>
      </c>
      <c r="Z572" s="0" t="n">
        <v>4</v>
      </c>
      <c r="AA572" s="0" t="n">
        <f aca="false">IFERROR(X572+Y572+Z572,"")</f>
        <v>6</v>
      </c>
      <c r="AB572" s="0" t="n">
        <f aca="false">IFERROR(AA572/W572,"")</f>
        <v>3</v>
      </c>
      <c r="AC572" s="12"/>
      <c r="AH572" s="0" t="n">
        <f aca="false">IFERROR(AE572+AF572+AG572,"")</f>
        <v>0</v>
      </c>
      <c r="AI572" s="0" t="str">
        <f aca="false">IFERROR(AH572/AD572,"")</f>
        <v/>
      </c>
      <c r="AJ572" s="12"/>
      <c r="AO572" s="0" t="n">
        <f aca="false">IFERROR(AL572+AM572+AN572,"")</f>
        <v>0</v>
      </c>
      <c r="AP572" s="0" t="str">
        <f aca="false">IFERROR(AO572/AK572,"")</f>
        <v/>
      </c>
    </row>
    <row r="573" customFormat="false" ht="15" hidden="false" customHeight="false" outlineLevel="0" collapsed="false">
      <c r="A573" s="0" t="s">
        <v>935</v>
      </c>
      <c r="B573" s="0" t="s">
        <v>40</v>
      </c>
      <c r="C573" s="0" t="n">
        <v>67</v>
      </c>
      <c r="D573" s="0" t="n">
        <v>175</v>
      </c>
      <c r="E573" s="0" t="n">
        <v>4.38</v>
      </c>
      <c r="F573" s="0" t="n">
        <v>1.44168377874021</v>
      </c>
      <c r="Q573" s="0" t="n">
        <v>1.44168377874021</v>
      </c>
      <c r="R573" s="0" t="n">
        <v>1.44168377874021</v>
      </c>
      <c r="V573" s="12"/>
      <c r="AA573" s="0" t="n">
        <f aca="false">IFERROR(X573+Y573+Z573,"")</f>
        <v>0</v>
      </c>
      <c r="AB573" s="0" t="str">
        <f aca="false">IFERROR(AA573/W573,"")</f>
        <v/>
      </c>
      <c r="AC573" s="12"/>
      <c r="AH573" s="0" t="n">
        <f aca="false">IFERROR(AE573+AF573+AG573,"")</f>
        <v>0</v>
      </c>
      <c r="AI573" s="0" t="str">
        <f aca="false">IFERROR(AH573/AD573,"")</f>
        <v/>
      </c>
      <c r="AJ573" s="12"/>
      <c r="AO573" s="0" t="n">
        <f aca="false">IFERROR(AL573+AM573+AN573,"")</f>
        <v>0</v>
      </c>
      <c r="AP573" s="0" t="str">
        <f aca="false">IFERROR(AO573/AK573,"")</f>
        <v/>
      </c>
    </row>
    <row r="574" customFormat="false" ht="15" hidden="false" customHeight="false" outlineLevel="0" collapsed="false">
      <c r="A574" s="0" t="s">
        <v>29</v>
      </c>
      <c r="B574" s="0" t="s">
        <v>30</v>
      </c>
      <c r="C574" s="0" t="n">
        <v>74</v>
      </c>
      <c r="D574" s="0" t="n">
        <v>217</v>
      </c>
      <c r="E574" s="0" t="n">
        <v>4.68</v>
      </c>
      <c r="F574" s="0" t="n">
        <v>0.438836515348366</v>
      </c>
      <c r="Q574" s="0" t="n">
        <v>0.438836515348366</v>
      </c>
      <c r="R574" s="0" t="n">
        <v>0.438836515348366</v>
      </c>
      <c r="V574" s="12"/>
      <c r="AA574" s="0" t="n">
        <f aca="false">IFERROR(X574+Y574+Z574,"")</f>
        <v>0</v>
      </c>
      <c r="AB574" s="0" t="str">
        <f aca="false">IFERROR(AA574/W574,"")</f>
        <v/>
      </c>
      <c r="AC574" s="12"/>
      <c r="AH574" s="0" t="n">
        <f aca="false">IFERROR(AE574+AF574+AG574,"")</f>
        <v>0</v>
      </c>
      <c r="AI574" s="0" t="str">
        <f aca="false">IFERROR(AH574/AD574,"")</f>
        <v/>
      </c>
      <c r="AJ574" s="12"/>
      <c r="AO574" s="0" t="n">
        <f aca="false">IFERROR(AL574+AM574+AN574,"")</f>
        <v>0</v>
      </c>
      <c r="AP574" s="0" t="str">
        <f aca="false">IFERROR(AO574/AK574,"")</f>
        <v/>
      </c>
    </row>
    <row r="575" customFormat="false" ht="15" hidden="false" customHeight="false" outlineLevel="0" collapsed="false">
      <c r="A575" s="0" t="s">
        <v>93</v>
      </c>
      <c r="B575" s="0" t="s">
        <v>30</v>
      </c>
      <c r="C575" s="0" t="n">
        <v>72.63</v>
      </c>
      <c r="D575" s="0" t="n">
        <v>183</v>
      </c>
      <c r="E575" s="0" t="n">
        <v>4.57</v>
      </c>
      <c r="F575" s="0" t="n">
        <v>0.806547178592042</v>
      </c>
      <c r="Q575" s="0" t="n">
        <v>0.806547178592042</v>
      </c>
      <c r="R575" s="0" t="n">
        <v>0.806547178592042</v>
      </c>
      <c r="V575" s="12"/>
      <c r="W575" s="0" t="n">
        <v>4</v>
      </c>
      <c r="X575" s="0" t="n">
        <v>0</v>
      </c>
      <c r="Y575" s="0" t="n">
        <v>147</v>
      </c>
      <c r="Z575" s="0" t="n">
        <v>28</v>
      </c>
      <c r="AA575" s="0" t="n">
        <f aca="false">IFERROR(X575+Y575+Z575,"")</f>
        <v>175</v>
      </c>
      <c r="AB575" s="0" t="n">
        <f aca="false">IFERROR(AA575/W575,"")</f>
        <v>43.75</v>
      </c>
      <c r="AC575" s="12"/>
      <c r="AD575" s="0" t="n">
        <v>16</v>
      </c>
      <c r="AE575" s="0" t="n">
        <v>0</v>
      </c>
      <c r="AF575" s="0" t="n">
        <v>234</v>
      </c>
      <c r="AG575" s="0" t="n">
        <v>278</v>
      </c>
      <c r="AH575" s="0" t="n">
        <f aca="false">IFERROR(AE575+AF575+AG575,"")</f>
        <v>512</v>
      </c>
      <c r="AI575" s="0" t="n">
        <f aca="false">IFERROR(AH575/AD575,"")</f>
        <v>32</v>
      </c>
      <c r="AJ575" s="12"/>
      <c r="AK575" s="0" t="n">
        <v>16</v>
      </c>
      <c r="AL575" s="0" t="n">
        <v>0</v>
      </c>
      <c r="AM575" s="0" t="n">
        <v>197</v>
      </c>
      <c r="AN575" s="0" t="n">
        <v>284</v>
      </c>
      <c r="AO575" s="0" t="n">
        <f aca="false">IFERROR(AL575+AM575+AN575,"")</f>
        <v>481</v>
      </c>
      <c r="AP575" s="0" t="n">
        <f aca="false">IFERROR(AO575/AK575,"")</f>
        <v>30.0625</v>
      </c>
    </row>
    <row r="576" customFormat="false" ht="15" hidden="false" customHeight="false" outlineLevel="0" collapsed="false">
      <c r="A576" s="0" t="s">
        <v>95</v>
      </c>
      <c r="B576" s="0" t="s">
        <v>30</v>
      </c>
      <c r="C576" s="0" t="n">
        <v>72.88</v>
      </c>
      <c r="D576" s="0" t="n">
        <v>198</v>
      </c>
      <c r="E576" s="0" t="n">
        <v>4.72</v>
      </c>
      <c r="F576" s="0" t="n">
        <v>0.30512354689612</v>
      </c>
      <c r="G576" s="0" t="n">
        <v>15</v>
      </c>
      <c r="H576" s="0" t="n">
        <v>-0.950104155188172</v>
      </c>
      <c r="I576" s="0" t="n">
        <v>33.5</v>
      </c>
      <c r="J576" s="0" t="n">
        <v>-0.0236345693843577</v>
      </c>
      <c r="K576" s="0" t="n">
        <v>116</v>
      </c>
      <c r="L576" s="0" t="n">
        <v>0.0920411976569163</v>
      </c>
      <c r="M576" s="0" t="n">
        <v>4.15</v>
      </c>
      <c r="N576" s="0" t="n">
        <v>0.85280948827819</v>
      </c>
      <c r="O576" s="0" t="n">
        <v>7.18</v>
      </c>
      <c r="P576" s="0" t="n">
        <v>0.237472434831873</v>
      </c>
      <c r="Q576" s="0" t="n">
        <v>0.513707943090569</v>
      </c>
      <c r="R576" s="0" t="n">
        <v>0.0856179905150948</v>
      </c>
      <c r="V576" s="12"/>
      <c r="AA576" s="0" t="n">
        <f aca="false">IFERROR(X576+Y576+Z576,"")</f>
        <v>0</v>
      </c>
      <c r="AB576" s="0" t="str">
        <f aca="false">IFERROR(AA576/W576,"")</f>
        <v/>
      </c>
      <c r="AC576" s="12"/>
      <c r="AH576" s="0" t="n">
        <f aca="false">IFERROR(AE576+AF576+AG576,"")</f>
        <v>0</v>
      </c>
      <c r="AI576" s="0" t="str">
        <f aca="false">IFERROR(AH576/AD576,"")</f>
        <v/>
      </c>
      <c r="AJ576" s="12"/>
      <c r="AO576" s="0" t="n">
        <f aca="false">IFERROR(AL576+AM576+AN576,"")</f>
        <v>0</v>
      </c>
      <c r="AP576" s="0" t="str">
        <f aca="false">IFERROR(AO576/AK576,"")</f>
        <v/>
      </c>
    </row>
    <row r="577" customFormat="false" ht="15" hidden="false" customHeight="false" outlineLevel="0" collapsed="false">
      <c r="A577" s="0" t="s">
        <v>116</v>
      </c>
      <c r="B577" s="0" t="s">
        <v>30</v>
      </c>
      <c r="C577" s="0" t="n">
        <v>73</v>
      </c>
      <c r="D577" s="0" t="n">
        <v>205</v>
      </c>
      <c r="E577" s="0" t="n">
        <v>4.62</v>
      </c>
      <c r="F577" s="0" t="n">
        <v>0.639405968026734</v>
      </c>
      <c r="Q577" s="0" t="n">
        <v>0.639405968026734</v>
      </c>
      <c r="R577" s="0" t="n">
        <v>0.639405968026734</v>
      </c>
      <c r="V577" s="12"/>
      <c r="AA577" s="0" t="n">
        <f aca="false">IFERROR(X577+Y577+Z577,"")</f>
        <v>0</v>
      </c>
      <c r="AB577" s="0" t="str">
        <f aca="false">IFERROR(AA577/W577,"")</f>
        <v/>
      </c>
      <c r="AC577" s="12"/>
      <c r="AH577" s="0" t="n">
        <f aca="false">IFERROR(AE577+AF577+AG577,"")</f>
        <v>0</v>
      </c>
      <c r="AI577" s="0" t="str">
        <f aca="false">IFERROR(AH577/AD577,"")</f>
        <v/>
      </c>
      <c r="AJ577" s="12"/>
      <c r="AO577" s="0" t="n">
        <f aca="false">IFERROR(AL577+AM577+AN577,"")</f>
        <v>0</v>
      </c>
      <c r="AP577" s="0" t="str">
        <f aca="false">IFERROR(AO577/AK577,"")</f>
        <v/>
      </c>
    </row>
    <row r="578" customFormat="false" ht="15" hidden="false" customHeight="false" outlineLevel="0" collapsed="false">
      <c r="A578" s="0" t="s">
        <v>169</v>
      </c>
      <c r="B578" s="0" t="s">
        <v>30</v>
      </c>
      <c r="C578" s="0" t="n">
        <v>73</v>
      </c>
      <c r="D578" s="0" t="n">
        <v>205</v>
      </c>
      <c r="E578" s="0" t="n">
        <v>4.67</v>
      </c>
      <c r="F578" s="0" t="n">
        <v>0.472264757461427</v>
      </c>
      <c r="Q578" s="0" t="n">
        <v>0.472264757461427</v>
      </c>
      <c r="R578" s="0" t="n">
        <v>0.472264757461427</v>
      </c>
      <c r="V578" s="12"/>
      <c r="AA578" s="0" t="n">
        <f aca="false">IFERROR(X578+Y578+Z578,"")</f>
        <v>0</v>
      </c>
      <c r="AB578" s="0" t="str">
        <f aca="false">IFERROR(AA578/W578,"")</f>
        <v/>
      </c>
      <c r="AC578" s="12"/>
      <c r="AH578" s="0" t="n">
        <f aca="false">IFERROR(AE578+AF578+AG578,"")</f>
        <v>0</v>
      </c>
      <c r="AI578" s="0" t="str">
        <f aca="false">IFERROR(AH578/AD578,"")</f>
        <v/>
      </c>
      <c r="AJ578" s="12"/>
      <c r="AO578" s="0" t="n">
        <f aca="false">IFERROR(AL578+AM578+AN578,"")</f>
        <v>0</v>
      </c>
      <c r="AP578" s="0" t="str">
        <f aca="false">IFERROR(AO578/AK578,"")</f>
        <v/>
      </c>
    </row>
    <row r="579" customFormat="false" ht="15" hidden="false" customHeight="false" outlineLevel="0" collapsed="false">
      <c r="A579" s="0" t="s">
        <v>178</v>
      </c>
      <c r="B579" s="0" t="s">
        <v>30</v>
      </c>
      <c r="C579" s="0" t="n">
        <v>74</v>
      </c>
      <c r="D579" s="0" t="n">
        <v>216</v>
      </c>
      <c r="E579" s="0" t="n">
        <v>4.7</v>
      </c>
      <c r="F579" s="0" t="n">
        <v>0.371980031122241</v>
      </c>
      <c r="Q579" s="0" t="n">
        <v>0.371980031122241</v>
      </c>
      <c r="R579" s="0" t="n">
        <v>0.371980031122241</v>
      </c>
      <c r="V579" s="12"/>
      <c r="AA579" s="0" t="n">
        <f aca="false">IFERROR(X579+Y579+Z579,"")</f>
        <v>0</v>
      </c>
      <c r="AB579" s="0" t="str">
        <f aca="false">IFERROR(AA579/W579,"")</f>
        <v/>
      </c>
      <c r="AC579" s="12"/>
      <c r="AH579" s="0" t="n">
        <f aca="false">IFERROR(AE579+AF579+AG579,"")</f>
        <v>0</v>
      </c>
      <c r="AI579" s="0" t="str">
        <f aca="false">IFERROR(AH579/AD579,"")</f>
        <v/>
      </c>
      <c r="AJ579" s="12"/>
      <c r="AO579" s="0" t="n">
        <f aca="false">IFERROR(AL579+AM579+AN579,"")</f>
        <v>0</v>
      </c>
      <c r="AP579" s="0" t="str">
        <f aca="false">IFERROR(AO579/AK579,"")</f>
        <v/>
      </c>
    </row>
    <row r="580" customFormat="false" ht="15" hidden="false" customHeight="false" outlineLevel="0" collapsed="false">
      <c r="A580" s="0" t="s">
        <v>184</v>
      </c>
      <c r="B580" s="0" t="s">
        <v>30</v>
      </c>
      <c r="C580" s="0" t="n">
        <v>71</v>
      </c>
      <c r="D580" s="0" t="n">
        <v>208</v>
      </c>
      <c r="E580" s="0" t="n">
        <v>4.57</v>
      </c>
      <c r="F580" s="0" t="n">
        <v>0.806547178592042</v>
      </c>
      <c r="Q580" s="0" t="n">
        <v>0.806547178592042</v>
      </c>
      <c r="R580" s="0" t="n">
        <v>0.806547178592042</v>
      </c>
      <c r="V580" s="12"/>
      <c r="AA580" s="0" t="n">
        <f aca="false">IFERROR(X580+Y580+Z580,"")</f>
        <v>0</v>
      </c>
      <c r="AB580" s="0" t="str">
        <f aca="false">IFERROR(AA580/W580,"")</f>
        <v/>
      </c>
      <c r="AC580" s="12"/>
      <c r="AH580" s="0" t="n">
        <f aca="false">IFERROR(AE580+AF580+AG580,"")</f>
        <v>0</v>
      </c>
      <c r="AI580" s="0" t="str">
        <f aca="false">IFERROR(AH580/AD580,"")</f>
        <v/>
      </c>
      <c r="AJ580" s="12"/>
      <c r="AO580" s="0" t="n">
        <f aca="false">IFERROR(AL580+AM580+AN580,"")</f>
        <v>0</v>
      </c>
      <c r="AP580" s="0" t="str">
        <f aca="false">IFERROR(AO580/AK580,"")</f>
        <v/>
      </c>
    </row>
    <row r="581" customFormat="false" ht="15" hidden="false" customHeight="false" outlineLevel="0" collapsed="false">
      <c r="A581" s="0" t="s">
        <v>254</v>
      </c>
      <c r="B581" s="0" t="s">
        <v>30</v>
      </c>
      <c r="C581" s="0" t="n">
        <v>73.63</v>
      </c>
      <c r="D581" s="0" t="n">
        <v>218</v>
      </c>
      <c r="E581" s="0" t="n">
        <v>4.55</v>
      </c>
      <c r="F581" s="0" t="n">
        <v>0.873403662818166</v>
      </c>
      <c r="G581" s="0" t="n">
        <v>22</v>
      </c>
      <c r="H581" s="0" t="n">
        <v>0.194986786652761</v>
      </c>
      <c r="I581" s="0" t="n">
        <v>37</v>
      </c>
      <c r="J581" s="0" t="n">
        <v>0.806819319571898</v>
      </c>
      <c r="K581" s="0" t="n">
        <v>120</v>
      </c>
      <c r="L581" s="0" t="n">
        <v>0.513036810258058</v>
      </c>
      <c r="M581" s="0" t="n">
        <v>4.27</v>
      </c>
      <c r="N581" s="0" t="n">
        <v>0.381013815696906</v>
      </c>
      <c r="O581" s="0" t="n">
        <v>7.21</v>
      </c>
      <c r="P581" s="0" t="n">
        <v>0.161575704949527</v>
      </c>
      <c r="Q581" s="0" t="n">
        <v>2.93083609994732</v>
      </c>
      <c r="R581" s="0" t="n">
        <v>0.488472683324553</v>
      </c>
      <c r="S581" s="0" t="n">
        <v>4</v>
      </c>
      <c r="T581" s="0" t="n">
        <v>109</v>
      </c>
      <c r="U581" s="0" t="n">
        <v>108</v>
      </c>
      <c r="V581" s="12"/>
      <c r="W581" s="0" t="n">
        <v>15</v>
      </c>
      <c r="X581" s="0" t="n">
        <v>0</v>
      </c>
      <c r="Y581" s="0" t="n">
        <v>271</v>
      </c>
      <c r="Z581" s="0" t="n">
        <v>304</v>
      </c>
      <c r="AA581" s="0" t="n">
        <f aca="false">IFERROR(X581+Y581+Z581,"")</f>
        <v>575</v>
      </c>
      <c r="AB581" s="0" t="n">
        <f aca="false">IFERROR(AA581/W581,"")</f>
        <v>38.3333333333333</v>
      </c>
      <c r="AC581" s="12"/>
      <c r="AD581" s="0" t="n">
        <v>9</v>
      </c>
      <c r="AE581" s="0" t="n">
        <v>0</v>
      </c>
      <c r="AF581" s="0" t="n">
        <v>560</v>
      </c>
      <c r="AG581" s="0" t="n">
        <v>53</v>
      </c>
      <c r="AH581" s="0" t="n">
        <f aca="false">IFERROR(AE581+AF581+AG581,"")</f>
        <v>613</v>
      </c>
      <c r="AI581" s="0" t="n">
        <f aca="false">IFERROR(AH581/AD581,"")</f>
        <v>68.1111111111111</v>
      </c>
      <c r="AJ581" s="12"/>
      <c r="AK581" s="0" t="n">
        <v>5</v>
      </c>
      <c r="AL581" s="0" t="n">
        <v>0</v>
      </c>
      <c r="AM581" s="0" t="n">
        <v>112</v>
      </c>
      <c r="AN581" s="0" t="n">
        <v>30</v>
      </c>
      <c r="AO581" s="0" t="n">
        <f aca="false">IFERROR(AL581+AM581+AN581,"")</f>
        <v>142</v>
      </c>
      <c r="AP581" s="0" t="n">
        <f aca="false">IFERROR(AO581/AK581,"")</f>
        <v>28.4</v>
      </c>
    </row>
    <row r="582" customFormat="false" ht="15" hidden="false" customHeight="false" outlineLevel="0" collapsed="false">
      <c r="A582" s="0" t="s">
        <v>273</v>
      </c>
      <c r="B582" s="0" t="s">
        <v>30</v>
      </c>
      <c r="C582" s="0" t="n">
        <v>73</v>
      </c>
      <c r="D582" s="0" t="n">
        <v>209</v>
      </c>
      <c r="E582" s="0" t="n">
        <v>4.62</v>
      </c>
      <c r="F582" s="0" t="n">
        <v>0.639405968026734</v>
      </c>
      <c r="Q582" s="0" t="n">
        <v>0.639405968026734</v>
      </c>
      <c r="R582" s="0" t="n">
        <v>0.639405968026734</v>
      </c>
      <c r="V582" s="12"/>
      <c r="AA582" s="0" t="n">
        <f aca="false">IFERROR(X582+Y582+Z582,"")</f>
        <v>0</v>
      </c>
      <c r="AB582" s="0" t="str">
        <f aca="false">IFERROR(AA582/W582,"")</f>
        <v/>
      </c>
      <c r="AC582" s="12"/>
      <c r="AH582" s="0" t="n">
        <f aca="false">IFERROR(AE582+AF582+AG582,"")</f>
        <v>0</v>
      </c>
      <c r="AI582" s="0" t="str">
        <f aca="false">IFERROR(AH582/AD582,"")</f>
        <v/>
      </c>
      <c r="AJ582" s="12"/>
      <c r="AO582" s="0" t="n">
        <f aca="false">IFERROR(AL582+AM582+AN582,"")</f>
        <v>0</v>
      </c>
      <c r="AP582" s="0" t="str">
        <f aca="false">IFERROR(AO582/AK582,"")</f>
        <v/>
      </c>
    </row>
    <row r="583" customFormat="false" ht="15" hidden="false" customHeight="false" outlineLevel="0" collapsed="false">
      <c r="A583" s="0" t="s">
        <v>276</v>
      </c>
      <c r="B583" s="0" t="s">
        <v>30</v>
      </c>
      <c r="C583" s="0" t="n">
        <v>74</v>
      </c>
      <c r="D583" s="0" t="n">
        <v>206</v>
      </c>
      <c r="E583" s="0" t="n">
        <v>4.53</v>
      </c>
      <c r="F583" s="0" t="n">
        <v>0.940260147044288</v>
      </c>
      <c r="Q583" s="0" t="n">
        <v>0.940260147044288</v>
      </c>
      <c r="R583" s="0" t="n">
        <v>0.940260147044288</v>
      </c>
      <c r="V583" s="12"/>
      <c r="W583" s="0" t="n">
        <v>1</v>
      </c>
      <c r="X583" s="0" t="n">
        <v>0</v>
      </c>
      <c r="Y583" s="0" t="n">
        <v>0</v>
      </c>
      <c r="Z583" s="0" t="n">
        <v>18</v>
      </c>
      <c r="AA583" s="0" t="n">
        <f aca="false">IFERROR(X583+Y583+Z583,"")</f>
        <v>18</v>
      </c>
      <c r="AB583" s="0" t="n">
        <f aca="false">IFERROR(AA583/W583,"")</f>
        <v>18</v>
      </c>
      <c r="AC583" s="12"/>
      <c r="AD583" s="0" t="n">
        <v>16</v>
      </c>
      <c r="AE583" s="0" t="n">
        <v>0</v>
      </c>
      <c r="AF583" s="0" t="n">
        <v>391</v>
      </c>
      <c r="AG583" s="0" t="n">
        <v>336</v>
      </c>
      <c r="AH583" s="0" t="n">
        <f aca="false">IFERROR(AE583+AF583+AG583,"")</f>
        <v>727</v>
      </c>
      <c r="AI583" s="0" t="n">
        <f aca="false">IFERROR(AH583/AD583,"")</f>
        <v>45.4375</v>
      </c>
      <c r="AJ583" s="12"/>
      <c r="AK583" s="0" t="n">
        <v>14</v>
      </c>
      <c r="AL583" s="0" t="n">
        <v>0</v>
      </c>
      <c r="AM583" s="0" t="n">
        <v>239</v>
      </c>
      <c r="AN583" s="0" t="n">
        <v>255</v>
      </c>
      <c r="AO583" s="0" t="n">
        <f aca="false">IFERROR(AL583+AM583+AN583,"")</f>
        <v>494</v>
      </c>
      <c r="AP583" s="0" t="n">
        <f aca="false">IFERROR(AO583/AK583,"")</f>
        <v>35.2857142857143</v>
      </c>
    </row>
    <row r="584" customFormat="false" ht="15" hidden="false" customHeight="false" outlineLevel="0" collapsed="false">
      <c r="A584" s="0" t="s">
        <v>280</v>
      </c>
      <c r="B584" s="0" t="s">
        <v>30</v>
      </c>
      <c r="C584" s="0" t="n">
        <v>73</v>
      </c>
      <c r="D584" s="0" t="n">
        <v>205</v>
      </c>
      <c r="E584" s="0" t="n">
        <v>4.68</v>
      </c>
      <c r="F584" s="0" t="n">
        <v>0.438836515348366</v>
      </c>
      <c r="Q584" s="0" t="n">
        <v>0.438836515348366</v>
      </c>
      <c r="R584" s="0" t="n">
        <v>0.438836515348366</v>
      </c>
      <c r="V584" s="12"/>
      <c r="AA584" s="0" t="n">
        <f aca="false">IFERROR(X584+Y584+Z584,"")</f>
        <v>0</v>
      </c>
      <c r="AB584" s="0" t="str">
        <f aca="false">IFERROR(AA584/W584,"")</f>
        <v/>
      </c>
      <c r="AC584" s="12"/>
      <c r="AH584" s="0" t="n">
        <f aca="false">IFERROR(AE584+AF584+AG584,"")</f>
        <v>0</v>
      </c>
      <c r="AI584" s="0" t="str">
        <f aca="false">IFERROR(AH584/AD584,"")</f>
        <v/>
      </c>
      <c r="AJ584" s="12"/>
      <c r="AO584" s="0" t="n">
        <f aca="false">IFERROR(AL584+AM584+AN584,"")</f>
        <v>0</v>
      </c>
      <c r="AP584" s="0" t="str">
        <f aca="false">IFERROR(AO584/AK584,"")</f>
        <v/>
      </c>
    </row>
    <row r="585" customFormat="false" ht="15" hidden="false" customHeight="false" outlineLevel="0" collapsed="false">
      <c r="A585" s="0" t="s">
        <v>294</v>
      </c>
      <c r="B585" s="0" t="s">
        <v>30</v>
      </c>
      <c r="C585" s="0" t="n">
        <v>73</v>
      </c>
      <c r="D585" s="0" t="n">
        <v>206</v>
      </c>
      <c r="E585" s="0" t="n">
        <v>4.59</v>
      </c>
      <c r="F585" s="0" t="n">
        <v>0.73969069436592</v>
      </c>
      <c r="Q585" s="0" t="n">
        <v>0.73969069436592</v>
      </c>
      <c r="R585" s="0" t="n">
        <v>0.73969069436592</v>
      </c>
      <c r="V585" s="12"/>
      <c r="AA585" s="0" t="n">
        <f aca="false">IFERROR(X585+Y585+Z585,"")</f>
        <v>0</v>
      </c>
      <c r="AB585" s="0" t="str">
        <f aca="false">IFERROR(AA585/W585,"")</f>
        <v/>
      </c>
      <c r="AC585" s="12"/>
      <c r="AH585" s="0" t="n">
        <f aca="false">IFERROR(AE585+AF585+AG585,"")</f>
        <v>0</v>
      </c>
      <c r="AI585" s="0" t="str">
        <f aca="false">IFERROR(AH585/AD585,"")</f>
        <v/>
      </c>
      <c r="AJ585" s="12"/>
      <c r="AO585" s="0" t="n">
        <f aca="false">IFERROR(AL585+AM585+AN585,"")</f>
        <v>0</v>
      </c>
      <c r="AP585" s="0" t="str">
        <f aca="false">IFERROR(AO585/AK585,"")</f>
        <v/>
      </c>
    </row>
    <row r="586" customFormat="false" ht="15" hidden="false" customHeight="false" outlineLevel="0" collapsed="false">
      <c r="A586" s="0" t="s">
        <v>299</v>
      </c>
      <c r="B586" s="0" t="s">
        <v>30</v>
      </c>
      <c r="C586" s="0" t="n">
        <v>73</v>
      </c>
      <c r="D586" s="0" t="n">
        <v>206</v>
      </c>
      <c r="E586" s="0" t="n">
        <v>4.68</v>
      </c>
      <c r="F586" s="0" t="n">
        <v>0.438836515348366</v>
      </c>
      <c r="Q586" s="0" t="n">
        <v>0.438836515348366</v>
      </c>
      <c r="R586" s="0" t="n">
        <v>0.438836515348366</v>
      </c>
      <c r="V586" s="12"/>
      <c r="AA586" s="0" t="n">
        <f aca="false">IFERROR(X586+Y586+Z586,"")</f>
        <v>0</v>
      </c>
      <c r="AB586" s="0" t="str">
        <f aca="false">IFERROR(AA586/W586,"")</f>
        <v/>
      </c>
      <c r="AC586" s="12"/>
      <c r="AH586" s="0" t="n">
        <f aca="false">IFERROR(AE586+AF586+AG586,"")</f>
        <v>0</v>
      </c>
      <c r="AI586" s="0" t="str">
        <f aca="false">IFERROR(AH586/AD586,"")</f>
        <v/>
      </c>
      <c r="AJ586" s="12"/>
      <c r="AO586" s="0" t="n">
        <f aca="false">IFERROR(AL586+AM586+AN586,"")</f>
        <v>0</v>
      </c>
      <c r="AP586" s="0" t="str">
        <f aca="false">IFERROR(AO586/AK586,"")</f>
        <v/>
      </c>
    </row>
    <row r="587" customFormat="false" ht="15" hidden="false" customHeight="false" outlineLevel="0" collapsed="false">
      <c r="A587" s="0" t="s">
        <v>416</v>
      </c>
      <c r="B587" s="0" t="s">
        <v>30</v>
      </c>
      <c r="C587" s="0" t="n">
        <v>71</v>
      </c>
      <c r="D587" s="0" t="n">
        <v>217</v>
      </c>
      <c r="E587" s="0" t="n">
        <v>4.62</v>
      </c>
      <c r="F587" s="0" t="n">
        <v>0.639405968026734</v>
      </c>
      <c r="Q587" s="0" t="n">
        <v>0.639405968026734</v>
      </c>
      <c r="R587" s="0" t="n">
        <v>0.639405968026734</v>
      </c>
      <c r="V587" s="12"/>
      <c r="AA587" s="0" t="n">
        <f aca="false">IFERROR(X587+Y587+Z587,"")</f>
        <v>0</v>
      </c>
      <c r="AB587" s="0" t="str">
        <f aca="false">IFERROR(AA587/W587,"")</f>
        <v/>
      </c>
      <c r="AC587" s="12"/>
      <c r="AH587" s="0" t="n">
        <f aca="false">IFERROR(AE587+AF587+AG587,"")</f>
        <v>0</v>
      </c>
      <c r="AI587" s="0" t="str">
        <f aca="false">IFERROR(AH587/AD587,"")</f>
        <v/>
      </c>
      <c r="AJ587" s="12"/>
      <c r="AO587" s="0" t="n">
        <f aca="false">IFERROR(AL587+AM587+AN587,"")</f>
        <v>0</v>
      </c>
      <c r="AP587" s="0" t="str">
        <f aca="false">IFERROR(AO587/AK587,"")</f>
        <v/>
      </c>
    </row>
    <row r="588" customFormat="false" ht="15" hidden="false" customHeight="false" outlineLevel="0" collapsed="false">
      <c r="A588" s="0" t="s">
        <v>438</v>
      </c>
      <c r="B588" s="0" t="s">
        <v>30</v>
      </c>
      <c r="C588" s="0" t="n">
        <v>73</v>
      </c>
      <c r="D588" s="0" t="n">
        <v>205</v>
      </c>
      <c r="E588" s="0" t="n">
        <v>4.58</v>
      </c>
      <c r="F588" s="0" t="n">
        <v>0.773118936478981</v>
      </c>
      <c r="Q588" s="0" t="n">
        <v>0.773118936478981</v>
      </c>
      <c r="R588" s="0" t="n">
        <v>0.773118936478981</v>
      </c>
      <c r="V588" s="12"/>
      <c r="AA588" s="0" t="n">
        <f aca="false">IFERROR(X588+Y588+Z588,"")</f>
        <v>0</v>
      </c>
      <c r="AB588" s="0" t="str">
        <f aca="false">IFERROR(AA588/W588,"")</f>
        <v/>
      </c>
      <c r="AC588" s="12"/>
      <c r="AH588" s="0" t="n">
        <f aca="false">IFERROR(AE588+AF588+AG588,"")</f>
        <v>0</v>
      </c>
      <c r="AI588" s="0" t="str">
        <f aca="false">IFERROR(AH588/AD588,"")</f>
        <v/>
      </c>
      <c r="AJ588" s="12"/>
      <c r="AO588" s="0" t="n">
        <f aca="false">IFERROR(AL588+AM588+AN588,"")</f>
        <v>0</v>
      </c>
      <c r="AP588" s="0" t="str">
        <f aca="false">IFERROR(AO588/AK588,"")</f>
        <v/>
      </c>
    </row>
    <row r="589" customFormat="false" ht="15" hidden="false" customHeight="false" outlineLevel="0" collapsed="false">
      <c r="A589" s="0" t="s">
        <v>460</v>
      </c>
      <c r="B589" s="0" t="s">
        <v>30</v>
      </c>
      <c r="C589" s="0" t="n">
        <v>71.38</v>
      </c>
      <c r="D589" s="0" t="n">
        <v>208</v>
      </c>
      <c r="E589" s="0" t="n">
        <v>4.59</v>
      </c>
      <c r="F589" s="0" t="n">
        <v>0.73969069436592</v>
      </c>
      <c r="G589" s="0" t="n">
        <v>23</v>
      </c>
      <c r="H589" s="0" t="n">
        <v>0.358571206915751</v>
      </c>
      <c r="Q589" s="0" t="n">
        <v>1.09826190128167</v>
      </c>
      <c r="R589" s="0" t="n">
        <v>0.549130950640836</v>
      </c>
      <c r="S589" s="0" t="n">
        <v>4</v>
      </c>
      <c r="T589" s="0" t="n">
        <v>115</v>
      </c>
      <c r="U589" s="0" t="n">
        <v>114</v>
      </c>
      <c r="V589" s="12"/>
      <c r="W589" s="0" t="n">
        <v>15</v>
      </c>
      <c r="X589" s="0" t="n">
        <v>0</v>
      </c>
      <c r="Y589" s="0" t="n">
        <v>102</v>
      </c>
      <c r="Z589" s="0" t="n">
        <v>249</v>
      </c>
      <c r="AA589" s="0" t="n">
        <f aca="false">IFERROR(X589+Y589+Z589,"")</f>
        <v>351</v>
      </c>
      <c r="AB589" s="0" t="n">
        <f aca="false">IFERROR(AA589/W589,"")</f>
        <v>23.4</v>
      </c>
      <c r="AC589" s="12"/>
      <c r="AD589" s="0" t="n">
        <v>14</v>
      </c>
      <c r="AE589" s="0" t="n">
        <v>0</v>
      </c>
      <c r="AF589" s="0" t="n">
        <v>418</v>
      </c>
      <c r="AG589" s="0" t="n">
        <v>263</v>
      </c>
      <c r="AH589" s="0" t="n">
        <f aca="false">IFERROR(AE589+AF589+AG589,"")</f>
        <v>681</v>
      </c>
      <c r="AI589" s="0" t="n">
        <f aca="false">IFERROR(AH589/AD589,"")</f>
        <v>48.6428571428572</v>
      </c>
      <c r="AJ589" s="12"/>
      <c r="AK589" s="0" t="n">
        <v>9</v>
      </c>
      <c r="AL589" s="0" t="n">
        <v>0</v>
      </c>
      <c r="AM589" s="0" t="n">
        <v>196</v>
      </c>
      <c r="AN589" s="0" t="n">
        <v>181</v>
      </c>
      <c r="AO589" s="0" t="n">
        <f aca="false">IFERROR(AL589+AM589+AN589,"")</f>
        <v>377</v>
      </c>
      <c r="AP589" s="0" t="n">
        <f aca="false">IFERROR(AO589/AK589,"")</f>
        <v>41.8888888888889</v>
      </c>
    </row>
    <row r="590" customFormat="false" ht="15" hidden="false" customHeight="false" outlineLevel="0" collapsed="false">
      <c r="A590" s="0" t="s">
        <v>463</v>
      </c>
      <c r="B590" s="0" t="s">
        <v>30</v>
      </c>
      <c r="C590" s="0" t="n">
        <v>73</v>
      </c>
      <c r="D590" s="0" t="n">
        <v>213</v>
      </c>
      <c r="E590" s="0" t="n">
        <v>4.56</v>
      </c>
      <c r="F590" s="0" t="n">
        <v>0.839975420705105</v>
      </c>
      <c r="Q590" s="0" t="n">
        <v>0.839975420705105</v>
      </c>
      <c r="R590" s="0" t="n">
        <v>0.839975420705105</v>
      </c>
      <c r="V590" s="12"/>
      <c r="W590" s="0" t="n">
        <v>6</v>
      </c>
      <c r="X590" s="0" t="n">
        <v>0</v>
      </c>
      <c r="Y590" s="0" t="n">
        <v>3</v>
      </c>
      <c r="Z590" s="0" t="n">
        <v>85</v>
      </c>
      <c r="AA590" s="0" t="n">
        <f aca="false">IFERROR(X590+Y590+Z590,"")</f>
        <v>88</v>
      </c>
      <c r="AB590" s="0" t="n">
        <f aca="false">IFERROR(AA590/W590,"")</f>
        <v>14.6666666666667</v>
      </c>
      <c r="AC590" s="12"/>
      <c r="AD590" s="0" t="n">
        <v>3</v>
      </c>
      <c r="AE590" s="0" t="n">
        <v>0</v>
      </c>
      <c r="AF590" s="0" t="n">
        <v>0</v>
      </c>
      <c r="AG590" s="0" t="n">
        <v>41</v>
      </c>
      <c r="AH590" s="0" t="n">
        <f aca="false">IFERROR(AE590+AF590+AG590,"")</f>
        <v>41</v>
      </c>
      <c r="AI590" s="0" t="n">
        <f aca="false">IFERROR(AH590/AD590,"")</f>
        <v>13.6666666666667</v>
      </c>
      <c r="AJ590" s="12"/>
      <c r="AK590" s="0" t="n">
        <v>1</v>
      </c>
      <c r="AL590" s="0" t="n">
        <v>0</v>
      </c>
      <c r="AM590" s="0" t="n">
        <v>26</v>
      </c>
      <c r="AN590" s="0" t="n">
        <v>21</v>
      </c>
      <c r="AO590" s="0" t="n">
        <f aca="false">IFERROR(AL590+AM590+AN590,"")</f>
        <v>47</v>
      </c>
      <c r="AP590" s="0" t="n">
        <f aca="false">IFERROR(AO590/AK590,"")</f>
        <v>47</v>
      </c>
    </row>
    <row r="591" customFormat="false" ht="15" hidden="false" customHeight="false" outlineLevel="0" collapsed="false">
      <c r="A591" s="0" t="s">
        <v>496</v>
      </c>
      <c r="B591" s="0" t="s">
        <v>30</v>
      </c>
      <c r="C591" s="0" t="n">
        <v>74.13</v>
      </c>
      <c r="D591" s="0" t="n">
        <v>209</v>
      </c>
      <c r="E591" s="0" t="n">
        <v>4.56</v>
      </c>
      <c r="F591" s="0" t="n">
        <v>0.839975420705105</v>
      </c>
      <c r="I591" s="0" t="n">
        <v>32.5</v>
      </c>
      <c r="J591" s="0" t="n">
        <v>-0.260907109086145</v>
      </c>
      <c r="K591" s="0" t="n">
        <v>123</v>
      </c>
      <c r="L591" s="0" t="n">
        <v>0.828783519708914</v>
      </c>
      <c r="O591" s="0" t="n">
        <v>7.04</v>
      </c>
      <c r="P591" s="0" t="n">
        <v>0.591657174282814</v>
      </c>
      <c r="Q591" s="0" t="n">
        <v>1.99950900561069</v>
      </c>
      <c r="R591" s="0" t="n">
        <v>0.499877251402672</v>
      </c>
      <c r="S591" s="0" t="n">
        <v>4</v>
      </c>
      <c r="T591" s="0" t="n">
        <v>104</v>
      </c>
      <c r="U591" s="0" t="n">
        <v>103</v>
      </c>
      <c r="V591" s="12"/>
      <c r="W591" s="0" t="n">
        <v>4</v>
      </c>
      <c r="X591" s="0" t="n">
        <v>0</v>
      </c>
      <c r="Y591" s="0" t="n">
        <v>129</v>
      </c>
      <c r="Z591" s="0" t="n">
        <v>29</v>
      </c>
      <c r="AA591" s="0" t="n">
        <f aca="false">IFERROR(X591+Y591+Z591,"")</f>
        <v>158</v>
      </c>
      <c r="AB591" s="0" t="n">
        <f aca="false">IFERROR(AA591/W591,"")</f>
        <v>39.5</v>
      </c>
      <c r="AC591" s="12"/>
      <c r="AH591" s="0" t="n">
        <f aca="false">IFERROR(AE591+AF591+AG591,"")</f>
        <v>0</v>
      </c>
      <c r="AI591" s="0" t="str">
        <f aca="false">IFERROR(AH591/AD591,"")</f>
        <v/>
      </c>
      <c r="AJ591" s="12"/>
      <c r="AO591" s="0" t="n">
        <f aca="false">IFERROR(AL591+AM591+AN591,"")</f>
        <v>0</v>
      </c>
      <c r="AP591" s="0" t="str">
        <f aca="false">IFERROR(AO591/AK591,"")</f>
        <v/>
      </c>
    </row>
    <row r="592" customFormat="false" ht="15" hidden="false" customHeight="false" outlineLevel="0" collapsed="false">
      <c r="A592" s="0" t="s">
        <v>501</v>
      </c>
      <c r="B592" s="0" t="s">
        <v>30</v>
      </c>
      <c r="C592" s="0" t="n">
        <v>73</v>
      </c>
      <c r="D592" s="0" t="n">
        <v>221</v>
      </c>
      <c r="E592" s="0" t="n">
        <v>4.53</v>
      </c>
      <c r="F592" s="0" t="n">
        <v>0.940260147044288</v>
      </c>
      <c r="K592" s="0" t="n">
        <v>124</v>
      </c>
      <c r="L592" s="0" t="n">
        <v>0.9340324228592</v>
      </c>
      <c r="Q592" s="0" t="n">
        <v>1.87429256990349</v>
      </c>
      <c r="R592" s="0" t="n">
        <v>0.937146284951744</v>
      </c>
      <c r="S592" s="0" t="n">
        <v>2</v>
      </c>
      <c r="T592" s="0" t="n">
        <v>46</v>
      </c>
      <c r="U592" s="0" t="n">
        <v>45</v>
      </c>
      <c r="V592" s="12"/>
      <c r="W592" s="0" t="n">
        <v>15</v>
      </c>
      <c r="X592" s="0" t="n">
        <v>0</v>
      </c>
      <c r="Y592" s="0" t="n">
        <v>719</v>
      </c>
      <c r="Z592" s="0" t="n">
        <v>177</v>
      </c>
      <c r="AA592" s="0" t="n">
        <f aca="false">IFERROR(X592+Y592+Z592,"")</f>
        <v>896</v>
      </c>
      <c r="AB592" s="0" t="n">
        <f aca="false">IFERROR(AA592/W592,"")</f>
        <v>59.7333333333333</v>
      </c>
      <c r="AC592" s="12"/>
      <c r="AD592" s="0" t="n">
        <v>15</v>
      </c>
      <c r="AE592" s="0" t="n">
        <v>0</v>
      </c>
      <c r="AF592" s="0" t="n">
        <v>615</v>
      </c>
      <c r="AG592" s="0" t="n">
        <v>170</v>
      </c>
      <c r="AH592" s="0" t="n">
        <f aca="false">IFERROR(AE592+AF592+AG592,"")</f>
        <v>785</v>
      </c>
      <c r="AI592" s="0" t="n">
        <f aca="false">IFERROR(AH592/AD592,"")</f>
        <v>52.3333333333333</v>
      </c>
      <c r="AJ592" s="12"/>
      <c r="AK592" s="0" t="n">
        <v>9</v>
      </c>
      <c r="AL592" s="0" t="n">
        <v>0</v>
      </c>
      <c r="AM592" s="0" t="n">
        <v>595</v>
      </c>
      <c r="AN592" s="0" t="n">
        <v>84</v>
      </c>
      <c r="AO592" s="0" t="n">
        <f aca="false">IFERROR(AL592+AM592+AN592,"")</f>
        <v>679</v>
      </c>
      <c r="AP592" s="0" t="n">
        <f aca="false">IFERROR(AO592/AK592,"")</f>
        <v>75.4444444444444</v>
      </c>
    </row>
    <row r="593" customFormat="false" ht="15" hidden="false" customHeight="false" outlineLevel="0" collapsed="false">
      <c r="A593" s="0" t="s">
        <v>505</v>
      </c>
      <c r="B593" s="0" t="s">
        <v>30</v>
      </c>
      <c r="C593" s="0" t="n">
        <v>70</v>
      </c>
      <c r="D593" s="0" t="n">
        <v>195</v>
      </c>
      <c r="E593" s="0" t="n">
        <v>4.58</v>
      </c>
      <c r="F593" s="0" t="n">
        <v>0.773118936478981</v>
      </c>
      <c r="Q593" s="0" t="n">
        <v>0.773118936478981</v>
      </c>
      <c r="R593" s="0" t="n">
        <v>0.773118936478981</v>
      </c>
      <c r="V593" s="12"/>
      <c r="AA593" s="0" t="n">
        <f aca="false">IFERROR(X593+Y593+Z593,"")</f>
        <v>0</v>
      </c>
      <c r="AB593" s="0" t="str">
        <f aca="false">IFERROR(AA593/W593,"")</f>
        <v/>
      </c>
      <c r="AC593" s="12"/>
      <c r="AH593" s="0" t="n">
        <f aca="false">IFERROR(AE593+AF593+AG593,"")</f>
        <v>0</v>
      </c>
      <c r="AI593" s="0" t="str">
        <f aca="false">IFERROR(AH593/AD593,"")</f>
        <v/>
      </c>
      <c r="AJ593" s="12"/>
      <c r="AO593" s="0" t="n">
        <f aca="false">IFERROR(AL593+AM593+AN593,"")</f>
        <v>0</v>
      </c>
      <c r="AP593" s="0" t="str">
        <f aca="false">IFERROR(AO593/AK593,"")</f>
        <v/>
      </c>
    </row>
    <row r="594" customFormat="false" ht="15" hidden="false" customHeight="false" outlineLevel="0" collapsed="false">
      <c r="A594" s="0" t="s">
        <v>522</v>
      </c>
      <c r="B594" s="0" t="s">
        <v>30</v>
      </c>
      <c r="C594" s="0" t="n">
        <v>70</v>
      </c>
      <c r="D594" s="0" t="n">
        <v>192</v>
      </c>
      <c r="E594" s="0" t="n">
        <v>4.59</v>
      </c>
      <c r="F594" s="0" t="n">
        <v>0.73969069436592</v>
      </c>
      <c r="Q594" s="0" t="n">
        <v>0.73969069436592</v>
      </c>
      <c r="R594" s="0" t="n">
        <v>0.73969069436592</v>
      </c>
      <c r="V594" s="12"/>
      <c r="AA594" s="0" t="n">
        <f aca="false">IFERROR(X594+Y594+Z594,"")</f>
        <v>0</v>
      </c>
      <c r="AB594" s="0" t="str">
        <f aca="false">IFERROR(AA594/W594,"")</f>
        <v/>
      </c>
      <c r="AC594" s="12"/>
      <c r="AH594" s="0" t="n">
        <f aca="false">IFERROR(AE594+AF594+AG594,"")</f>
        <v>0</v>
      </c>
      <c r="AI594" s="0" t="str">
        <f aca="false">IFERROR(AH594/AD594,"")</f>
        <v/>
      </c>
      <c r="AJ594" s="12"/>
      <c r="AO594" s="0" t="n">
        <f aca="false">IFERROR(AL594+AM594+AN594,"")</f>
        <v>0</v>
      </c>
      <c r="AP594" s="0" t="str">
        <f aca="false">IFERROR(AO594/AK594,"")</f>
        <v/>
      </c>
    </row>
    <row r="595" customFormat="false" ht="15" hidden="false" customHeight="false" outlineLevel="0" collapsed="false">
      <c r="A595" s="0" t="s">
        <v>546</v>
      </c>
      <c r="B595" s="0" t="s">
        <v>30</v>
      </c>
      <c r="C595" s="0" t="n">
        <v>73</v>
      </c>
      <c r="D595" s="0" t="n">
        <v>210</v>
      </c>
      <c r="E595" s="0" t="n">
        <v>4.58</v>
      </c>
      <c r="F595" s="0" t="n">
        <v>0.773118936478981</v>
      </c>
      <c r="Q595" s="0" t="n">
        <v>0.773118936478981</v>
      </c>
      <c r="R595" s="0" t="n">
        <v>0.773118936478981</v>
      </c>
      <c r="V595" s="12"/>
      <c r="AA595" s="0" t="n">
        <f aca="false">IFERROR(X595+Y595+Z595,"")</f>
        <v>0</v>
      </c>
      <c r="AB595" s="0" t="str">
        <f aca="false">IFERROR(AA595/W595,"")</f>
        <v/>
      </c>
      <c r="AC595" s="12"/>
      <c r="AH595" s="0" t="n">
        <f aca="false">IFERROR(AE595+AF595+AG595,"")</f>
        <v>0</v>
      </c>
      <c r="AI595" s="0" t="str">
        <f aca="false">IFERROR(AH595/AD595,"")</f>
        <v/>
      </c>
      <c r="AJ595" s="12"/>
      <c r="AO595" s="0" t="n">
        <f aca="false">IFERROR(AL595+AM595+AN595,"")</f>
        <v>0</v>
      </c>
      <c r="AP595" s="0" t="str">
        <f aca="false">IFERROR(AO595/AK595,"")</f>
        <v/>
      </c>
    </row>
    <row r="596" customFormat="false" ht="15" hidden="false" customHeight="false" outlineLevel="0" collapsed="false">
      <c r="A596" s="0" t="s">
        <v>555</v>
      </c>
      <c r="B596" s="0" t="s">
        <v>30</v>
      </c>
      <c r="C596" s="0" t="n">
        <v>70.75</v>
      </c>
      <c r="D596" s="0" t="n">
        <v>211</v>
      </c>
      <c r="E596" s="0" t="n">
        <v>4.65</v>
      </c>
      <c r="F596" s="0" t="n">
        <v>0.539121241687549</v>
      </c>
      <c r="G596" s="0" t="n">
        <v>13</v>
      </c>
      <c r="H596" s="0" t="n">
        <v>-1.27727299571415</v>
      </c>
      <c r="I596" s="0" t="n">
        <v>32</v>
      </c>
      <c r="J596" s="0" t="n">
        <v>-0.379543378937039</v>
      </c>
      <c r="K596" s="0" t="n">
        <v>111</v>
      </c>
      <c r="L596" s="0" t="n">
        <v>-0.434203318094511</v>
      </c>
      <c r="M596" s="0" t="n">
        <v>4.22</v>
      </c>
      <c r="N596" s="0" t="n">
        <v>0.577595345939109</v>
      </c>
      <c r="O596" s="0" t="n">
        <v>6.74</v>
      </c>
      <c r="P596" s="0" t="n">
        <v>1.35062447310626</v>
      </c>
      <c r="Q596" s="0" t="n">
        <v>0.376321367987214</v>
      </c>
      <c r="R596" s="0" t="n">
        <v>0.062720227997869</v>
      </c>
      <c r="S596" s="0" t="n">
        <v>2</v>
      </c>
      <c r="T596" s="0" t="n">
        <v>64</v>
      </c>
      <c r="U596" s="0" t="n">
        <v>63</v>
      </c>
      <c r="V596" s="12"/>
      <c r="W596" s="0" t="n">
        <v>14</v>
      </c>
      <c r="X596" s="0" t="n">
        <v>0</v>
      </c>
      <c r="Y596" s="0" t="n">
        <v>238</v>
      </c>
      <c r="Z596" s="0" t="n">
        <v>253</v>
      </c>
      <c r="AA596" s="0" t="n">
        <f aca="false">IFERROR(X596+Y596+Z596,"")</f>
        <v>491</v>
      </c>
      <c r="AB596" s="0" t="n">
        <f aca="false">IFERROR(AA596/W596,"")</f>
        <v>35.0714285714286</v>
      </c>
      <c r="AC596" s="12"/>
      <c r="AD596" s="0" t="n">
        <v>11</v>
      </c>
      <c r="AE596" s="0" t="n">
        <v>0</v>
      </c>
      <c r="AF596" s="0" t="n">
        <v>18</v>
      </c>
      <c r="AG596" s="0" t="n">
        <v>151</v>
      </c>
      <c r="AH596" s="0" t="n">
        <f aca="false">IFERROR(AE596+AF596+AG596,"")</f>
        <v>169</v>
      </c>
      <c r="AI596" s="0" t="n">
        <f aca="false">IFERROR(AH596/AD596,"")</f>
        <v>15.3636363636364</v>
      </c>
      <c r="AJ596" s="12"/>
      <c r="AK596" s="0" t="n">
        <v>16</v>
      </c>
      <c r="AL596" s="0" t="n">
        <v>0</v>
      </c>
      <c r="AM596" s="0" t="n">
        <v>272</v>
      </c>
      <c r="AN596" s="0" t="n">
        <v>309</v>
      </c>
      <c r="AO596" s="0" t="n">
        <f aca="false">IFERROR(AL596+AM596+AN596,"")</f>
        <v>581</v>
      </c>
      <c r="AP596" s="0" t="n">
        <f aca="false">IFERROR(AO596/AK596,"")</f>
        <v>36.3125</v>
      </c>
    </row>
    <row r="597" customFormat="false" ht="15" hidden="false" customHeight="false" outlineLevel="0" collapsed="false">
      <c r="A597" s="0" t="s">
        <v>627</v>
      </c>
      <c r="B597" s="0" t="s">
        <v>30</v>
      </c>
      <c r="C597" s="0" t="n">
        <v>69.88</v>
      </c>
      <c r="D597" s="0" t="n">
        <v>200</v>
      </c>
      <c r="E597" s="0" t="n">
        <v>4.57</v>
      </c>
      <c r="F597" s="0" t="n">
        <v>0.806547178592042</v>
      </c>
      <c r="G597" s="0" t="n">
        <v>21</v>
      </c>
      <c r="H597" s="0" t="n">
        <v>0.0314023663897703</v>
      </c>
      <c r="I597" s="0" t="n">
        <v>33</v>
      </c>
      <c r="J597" s="0" t="n">
        <v>-0.142270839235251</v>
      </c>
      <c r="K597" s="0" t="n">
        <v>109</v>
      </c>
      <c r="L597" s="0" t="n">
        <v>-0.644701124395082</v>
      </c>
      <c r="M597" s="0" t="n">
        <v>4.4</v>
      </c>
      <c r="N597" s="0" t="n">
        <v>-0.130098162932824</v>
      </c>
      <c r="O597" s="0" t="n">
        <v>6.95</v>
      </c>
      <c r="P597" s="0" t="n">
        <v>0.819347363929847</v>
      </c>
      <c r="Q597" s="0" t="n">
        <v>0.740226782348503</v>
      </c>
      <c r="R597" s="0" t="n">
        <v>0.123371130391417</v>
      </c>
      <c r="S597" s="0" t="n">
        <v>6</v>
      </c>
      <c r="T597" s="0" t="n">
        <v>181</v>
      </c>
      <c r="U597" s="0" t="n">
        <v>175</v>
      </c>
      <c r="V597" s="12"/>
      <c r="W597" s="0" t="n">
        <v>16</v>
      </c>
      <c r="X597" s="0" t="n">
        <v>0</v>
      </c>
      <c r="Y597" s="0" t="n">
        <v>603</v>
      </c>
      <c r="Z597" s="0" t="n">
        <v>172</v>
      </c>
      <c r="AA597" s="0" t="n">
        <f aca="false">IFERROR(X597+Y597+Z597,"")</f>
        <v>775</v>
      </c>
      <c r="AB597" s="0" t="n">
        <f aca="false">IFERROR(AA597/W597,"")</f>
        <v>48.4375</v>
      </c>
      <c r="AC597" s="12"/>
      <c r="AH597" s="0" t="n">
        <f aca="false">IFERROR(AE597+AF597+AG597,"")</f>
        <v>0</v>
      </c>
      <c r="AI597" s="0" t="str">
        <f aca="false">IFERROR(AH597/AD597,"")</f>
        <v/>
      </c>
      <c r="AJ597" s="12"/>
      <c r="AO597" s="0" t="n">
        <f aca="false">IFERROR(AL597+AM597+AN597,"")</f>
        <v>0</v>
      </c>
      <c r="AP597" s="0" t="str">
        <f aca="false">IFERROR(AO597/AK597,"")</f>
        <v/>
      </c>
    </row>
    <row r="598" customFormat="false" ht="15" hidden="false" customHeight="false" outlineLevel="0" collapsed="false">
      <c r="A598" s="0" t="s">
        <v>633</v>
      </c>
      <c r="B598" s="0" t="s">
        <v>30</v>
      </c>
      <c r="C598" s="0" t="n">
        <v>72</v>
      </c>
      <c r="D598" s="0" t="n">
        <v>228</v>
      </c>
      <c r="E598" s="0" t="n">
        <v>4.53</v>
      </c>
      <c r="F598" s="0" t="n">
        <v>0.940260147044288</v>
      </c>
      <c r="I598" s="0" t="n">
        <v>35</v>
      </c>
      <c r="J598" s="0" t="n">
        <v>0.332274240168323</v>
      </c>
      <c r="K598" s="0" t="n">
        <v>120</v>
      </c>
      <c r="L598" s="0" t="n">
        <v>0.513036810258058</v>
      </c>
      <c r="M598" s="0" t="n">
        <v>4.33</v>
      </c>
      <c r="N598" s="0" t="n">
        <v>0.145115979406261</v>
      </c>
      <c r="O598" s="0" t="n">
        <v>7.38</v>
      </c>
      <c r="P598" s="0" t="n">
        <v>-0.268505764383759</v>
      </c>
      <c r="Q598" s="0" t="n">
        <v>1.66218141249317</v>
      </c>
      <c r="R598" s="0" t="n">
        <v>0.332436282498634</v>
      </c>
      <c r="S598" s="0" t="n">
        <v>2</v>
      </c>
      <c r="T598" s="0" t="n">
        <v>33</v>
      </c>
      <c r="U598" s="0" t="n">
        <v>32</v>
      </c>
      <c r="V598" s="12"/>
      <c r="W598" s="0" t="n">
        <v>16</v>
      </c>
      <c r="X598" s="0" t="n">
        <v>0</v>
      </c>
      <c r="Y598" s="0" t="n">
        <v>1092</v>
      </c>
      <c r="Z598" s="0" t="n">
        <v>65</v>
      </c>
      <c r="AA598" s="0" t="n">
        <f aca="false">IFERROR(X598+Y598+Z598,"")</f>
        <v>1157</v>
      </c>
      <c r="AB598" s="0" t="n">
        <f aca="false">IFERROR(AA598/W598,"")</f>
        <v>72.3125</v>
      </c>
      <c r="AC598" s="12"/>
      <c r="AD598" s="0" t="n">
        <v>16</v>
      </c>
      <c r="AE598" s="0" t="n">
        <v>0</v>
      </c>
      <c r="AF598" s="0" t="n">
        <v>1105</v>
      </c>
      <c r="AG598" s="0" t="n">
        <v>97</v>
      </c>
      <c r="AH598" s="0" t="n">
        <f aca="false">IFERROR(AE598+AF598+AG598,"")</f>
        <v>1202</v>
      </c>
      <c r="AI598" s="0" t="n">
        <f aca="false">IFERROR(AH598/AD598,"")</f>
        <v>75.125</v>
      </c>
      <c r="AJ598" s="12"/>
      <c r="AK598" s="0" t="n">
        <v>15</v>
      </c>
      <c r="AL598" s="0" t="n">
        <v>0</v>
      </c>
      <c r="AM598" s="0" t="n">
        <v>907</v>
      </c>
      <c r="AN598" s="0" t="n">
        <v>95</v>
      </c>
      <c r="AO598" s="0" t="n">
        <f aca="false">IFERROR(AL598+AM598+AN598,"")</f>
        <v>1002</v>
      </c>
      <c r="AP598" s="0" t="n">
        <f aca="false">IFERROR(AO598/AK598,"")</f>
        <v>66.8</v>
      </c>
    </row>
    <row r="599" customFormat="false" ht="15" hidden="false" customHeight="false" outlineLevel="0" collapsed="false">
      <c r="A599" s="0" t="s">
        <v>764</v>
      </c>
      <c r="B599" s="0" t="s">
        <v>30</v>
      </c>
      <c r="C599" s="0" t="n">
        <v>73</v>
      </c>
      <c r="D599" s="0" t="n">
        <v>190</v>
      </c>
      <c r="E599" s="0" t="n">
        <v>4.62</v>
      </c>
      <c r="F599" s="0" t="n">
        <v>0.639405968026734</v>
      </c>
      <c r="Q599" s="0" t="n">
        <v>0.639405968026734</v>
      </c>
      <c r="R599" s="0" t="n">
        <v>0.639405968026734</v>
      </c>
      <c r="V599" s="12"/>
      <c r="AA599" s="0" t="n">
        <f aca="false">IFERROR(X599+Y599+Z599,"")</f>
        <v>0</v>
      </c>
      <c r="AB599" s="0" t="str">
        <f aca="false">IFERROR(AA599/W599,"")</f>
        <v/>
      </c>
      <c r="AC599" s="12"/>
      <c r="AH599" s="0" t="n">
        <f aca="false">IFERROR(AE599+AF599+AG599,"")</f>
        <v>0</v>
      </c>
      <c r="AI599" s="0" t="str">
        <f aca="false">IFERROR(AH599/AD599,"")</f>
        <v/>
      </c>
      <c r="AJ599" s="12"/>
      <c r="AO599" s="0" t="n">
        <f aca="false">IFERROR(AL599+AM599+AN599,"")</f>
        <v>0</v>
      </c>
      <c r="AP599" s="0" t="str">
        <f aca="false">IFERROR(AO599/AK599,"")</f>
        <v/>
      </c>
    </row>
    <row r="600" customFormat="false" ht="15" hidden="false" customHeight="false" outlineLevel="0" collapsed="false">
      <c r="A600" s="0" t="s">
        <v>765</v>
      </c>
      <c r="B600" s="0" t="s">
        <v>30</v>
      </c>
      <c r="C600" s="0" t="n">
        <v>69</v>
      </c>
      <c r="D600" s="0" t="n">
        <v>216</v>
      </c>
      <c r="E600" s="0" t="n">
        <v>4.67</v>
      </c>
      <c r="F600" s="0" t="n">
        <v>0.472264757461427</v>
      </c>
      <c r="Q600" s="0" t="n">
        <v>0.472264757461427</v>
      </c>
      <c r="R600" s="0" t="n">
        <v>0.472264757461427</v>
      </c>
      <c r="V600" s="12"/>
      <c r="AA600" s="0" t="n">
        <f aca="false">IFERROR(X600+Y600+Z600,"")</f>
        <v>0</v>
      </c>
      <c r="AB600" s="0" t="str">
        <f aca="false">IFERROR(AA600/W600,"")</f>
        <v/>
      </c>
      <c r="AC600" s="12"/>
      <c r="AH600" s="0" t="n">
        <f aca="false">IFERROR(AE600+AF600+AG600,"")</f>
        <v>0</v>
      </c>
      <c r="AI600" s="0" t="str">
        <f aca="false">IFERROR(AH600/AD600,"")</f>
        <v/>
      </c>
      <c r="AJ600" s="12"/>
      <c r="AO600" s="0" t="n">
        <f aca="false">IFERROR(AL600+AM600+AN600,"")</f>
        <v>0</v>
      </c>
      <c r="AP600" s="0" t="str">
        <f aca="false">IFERROR(AO600/AK600,"")</f>
        <v/>
      </c>
    </row>
    <row r="601" customFormat="false" ht="15" hidden="false" customHeight="false" outlineLevel="0" collapsed="false">
      <c r="A601" s="0" t="s">
        <v>798</v>
      </c>
      <c r="B601" s="0" t="s">
        <v>30</v>
      </c>
      <c r="C601" s="0" t="n">
        <v>70</v>
      </c>
      <c r="D601" s="0" t="n">
        <v>205</v>
      </c>
      <c r="E601" s="0" t="n">
        <v>4.38</v>
      </c>
      <c r="F601" s="0" t="n">
        <v>1.44168377874021</v>
      </c>
      <c r="Q601" s="0" t="n">
        <v>1.44168377874021</v>
      </c>
      <c r="R601" s="0" t="n">
        <v>1.44168377874021</v>
      </c>
      <c r="V601" s="12"/>
      <c r="W601" s="0" t="n">
        <v>13</v>
      </c>
      <c r="X601" s="0" t="n">
        <v>0</v>
      </c>
      <c r="Y601" s="0" t="n">
        <v>289</v>
      </c>
      <c r="Z601" s="0" t="n">
        <v>140</v>
      </c>
      <c r="AA601" s="0" t="n">
        <f aca="false">IFERROR(X601+Y601+Z601,"")</f>
        <v>429</v>
      </c>
      <c r="AB601" s="0" t="n">
        <f aca="false">IFERROR(AA601/W601,"")</f>
        <v>33</v>
      </c>
      <c r="AC601" s="12"/>
      <c r="AD601" s="0" t="n">
        <v>12</v>
      </c>
      <c r="AE601" s="0" t="n">
        <v>0</v>
      </c>
      <c r="AF601" s="0" t="n">
        <v>31</v>
      </c>
      <c r="AG601" s="0" t="n">
        <v>185</v>
      </c>
      <c r="AH601" s="0" t="n">
        <f aca="false">IFERROR(AE601+AF601+AG601,"")</f>
        <v>216</v>
      </c>
      <c r="AI601" s="0" t="n">
        <f aca="false">IFERROR(AH601/AD601,"")</f>
        <v>18</v>
      </c>
      <c r="AJ601" s="12"/>
      <c r="AO601" s="0" t="n">
        <f aca="false">IFERROR(AL601+AM601+AN601,"")</f>
        <v>0</v>
      </c>
      <c r="AP601" s="0" t="str">
        <f aca="false">IFERROR(AO601/AK601,"")</f>
        <v/>
      </c>
    </row>
    <row r="602" customFormat="false" ht="15" hidden="false" customHeight="false" outlineLevel="0" collapsed="false">
      <c r="A602" s="0" t="s">
        <v>805</v>
      </c>
      <c r="B602" s="0" t="s">
        <v>30</v>
      </c>
      <c r="C602" s="0" t="n">
        <v>73</v>
      </c>
      <c r="D602" s="0" t="n">
        <v>217</v>
      </c>
      <c r="E602" s="0" t="n">
        <v>4.59</v>
      </c>
      <c r="F602" s="0" t="n">
        <v>0.73969069436592</v>
      </c>
      <c r="Q602" s="0" t="n">
        <v>0.73969069436592</v>
      </c>
      <c r="R602" s="0" t="n">
        <v>0.73969069436592</v>
      </c>
      <c r="V602" s="12"/>
      <c r="W602" s="0" t="n">
        <v>8</v>
      </c>
      <c r="X602" s="0" t="n">
        <v>0</v>
      </c>
      <c r="Y602" s="0" t="n">
        <v>0</v>
      </c>
      <c r="Z602" s="0" t="n">
        <v>106</v>
      </c>
      <c r="AA602" s="0" t="n">
        <f aca="false">IFERROR(X602+Y602+Z602,"")</f>
        <v>106</v>
      </c>
      <c r="AB602" s="0" t="n">
        <f aca="false">IFERROR(AA602/W602,"")</f>
        <v>13.25</v>
      </c>
      <c r="AC602" s="12"/>
      <c r="AD602" s="0" t="n">
        <v>3</v>
      </c>
      <c r="AE602" s="0" t="n">
        <v>0</v>
      </c>
      <c r="AF602" s="0" t="n">
        <v>3</v>
      </c>
      <c r="AG602" s="0" t="n">
        <v>43</v>
      </c>
      <c r="AH602" s="0" t="n">
        <f aca="false">IFERROR(AE602+AF602+AG602,"")</f>
        <v>46</v>
      </c>
      <c r="AI602" s="0" t="n">
        <f aca="false">IFERROR(AH602/AD602,"")</f>
        <v>15.3333333333333</v>
      </c>
      <c r="AJ602" s="12"/>
      <c r="AK602" s="0" t="n">
        <v>2</v>
      </c>
      <c r="AL602" s="0" t="n">
        <v>0</v>
      </c>
      <c r="AM602" s="0" t="n">
        <v>0</v>
      </c>
      <c r="AN602" s="0" t="n">
        <v>18</v>
      </c>
      <c r="AO602" s="0" t="n">
        <f aca="false">IFERROR(AL602+AM602+AN602,"")</f>
        <v>18</v>
      </c>
      <c r="AP602" s="0" t="n">
        <f aca="false">IFERROR(AO602/AK602,"")</f>
        <v>9</v>
      </c>
    </row>
    <row r="603" customFormat="false" ht="15" hidden="false" customHeight="false" outlineLevel="0" collapsed="false">
      <c r="A603" s="0" t="s">
        <v>817</v>
      </c>
      <c r="B603" s="0" t="s">
        <v>30</v>
      </c>
      <c r="C603" s="0" t="n">
        <v>73</v>
      </c>
      <c r="D603" s="0" t="n">
        <v>216</v>
      </c>
      <c r="E603" s="0" t="n">
        <v>4.63</v>
      </c>
      <c r="F603" s="0" t="n">
        <v>0.605977725913674</v>
      </c>
      <c r="Q603" s="0" t="n">
        <v>0.605977725913674</v>
      </c>
      <c r="R603" s="0" t="n">
        <v>0.605977725913674</v>
      </c>
      <c r="V603" s="12"/>
      <c r="AA603" s="0" t="n">
        <f aca="false">IFERROR(X603+Y603+Z603,"")</f>
        <v>0</v>
      </c>
      <c r="AB603" s="0" t="str">
        <f aca="false">IFERROR(AA603/W603,"")</f>
        <v/>
      </c>
      <c r="AC603" s="12"/>
      <c r="AH603" s="0" t="n">
        <f aca="false">IFERROR(AE603+AF603+AG603,"")</f>
        <v>0</v>
      </c>
      <c r="AI603" s="0" t="str">
        <f aca="false">IFERROR(AH603/AD603,"")</f>
        <v/>
      </c>
      <c r="AJ603" s="12"/>
      <c r="AO603" s="0" t="n">
        <f aca="false">IFERROR(AL603+AM603+AN603,"")</f>
        <v>0</v>
      </c>
      <c r="AP603" s="0" t="str">
        <f aca="false">IFERROR(AO603/AK603,"")</f>
        <v/>
      </c>
    </row>
    <row r="604" customFormat="false" ht="15" hidden="false" customHeight="false" outlineLevel="0" collapsed="false">
      <c r="A604" s="0" t="s">
        <v>826</v>
      </c>
      <c r="B604" s="0" t="s">
        <v>30</v>
      </c>
      <c r="C604" s="0" t="n">
        <v>68</v>
      </c>
      <c r="D604" s="0" t="n">
        <v>228</v>
      </c>
      <c r="E604" s="0" t="n">
        <v>4.64</v>
      </c>
      <c r="F604" s="0" t="n">
        <v>0.572549483800613</v>
      </c>
      <c r="Q604" s="0" t="n">
        <v>0.572549483800613</v>
      </c>
      <c r="R604" s="0" t="n">
        <v>0.572549483800613</v>
      </c>
      <c r="V604" s="12"/>
      <c r="AA604" s="0" t="n">
        <f aca="false">IFERROR(X604+Y604+Z604,"")</f>
        <v>0</v>
      </c>
      <c r="AB604" s="0" t="str">
        <f aca="false">IFERROR(AA604/W604,"")</f>
        <v/>
      </c>
      <c r="AC604" s="12"/>
      <c r="AH604" s="0" t="n">
        <f aca="false">IFERROR(AE604+AF604+AG604,"")</f>
        <v>0</v>
      </c>
      <c r="AI604" s="0" t="str">
        <f aca="false">IFERROR(AH604/AD604,"")</f>
        <v/>
      </c>
      <c r="AJ604" s="12"/>
      <c r="AO604" s="0" t="n">
        <f aca="false">IFERROR(AL604+AM604+AN604,"")</f>
        <v>0</v>
      </c>
      <c r="AP604" s="0" t="str">
        <f aca="false">IFERROR(AO604/AK604,"")</f>
        <v/>
      </c>
    </row>
    <row r="605" customFormat="false" ht="15" hidden="false" customHeight="false" outlineLevel="0" collapsed="false">
      <c r="A605" s="0" t="s">
        <v>868</v>
      </c>
      <c r="B605" s="0" t="s">
        <v>30</v>
      </c>
      <c r="C605" s="0" t="n">
        <v>74</v>
      </c>
      <c r="D605" s="0" t="n">
        <v>210</v>
      </c>
      <c r="E605" s="0" t="n">
        <v>4.65</v>
      </c>
      <c r="F605" s="0" t="n">
        <v>0.539121241687549</v>
      </c>
      <c r="Q605" s="0" t="n">
        <v>0.539121241687549</v>
      </c>
      <c r="R605" s="0" t="n">
        <v>0.539121241687549</v>
      </c>
      <c r="V605" s="12"/>
      <c r="AA605" s="0" t="n">
        <f aca="false">IFERROR(X605+Y605+Z605,"")</f>
        <v>0</v>
      </c>
      <c r="AB605" s="0" t="str">
        <f aca="false">IFERROR(AA605/W605,"")</f>
        <v/>
      </c>
      <c r="AC605" s="12"/>
      <c r="AH605" s="0" t="n">
        <f aca="false">IFERROR(AE605+AF605+AG605,"")</f>
        <v>0</v>
      </c>
      <c r="AI605" s="0" t="str">
        <f aca="false">IFERROR(AH605/AD605,"")</f>
        <v/>
      </c>
      <c r="AJ605" s="12"/>
      <c r="AO605" s="0" t="n">
        <f aca="false">IFERROR(AL605+AM605+AN605,"")</f>
        <v>0</v>
      </c>
      <c r="AP605" s="0" t="str">
        <f aca="false">IFERROR(AO605/AK605,"")</f>
        <v/>
      </c>
    </row>
    <row r="606" customFormat="false" ht="15" hidden="false" customHeight="false" outlineLevel="0" collapsed="false">
      <c r="A606" s="0" t="s">
        <v>15</v>
      </c>
      <c r="B606" s="0" t="s">
        <v>16</v>
      </c>
      <c r="C606" s="0" t="n">
        <v>75.75</v>
      </c>
      <c r="D606" s="0" t="n">
        <v>255</v>
      </c>
      <c r="E606" s="0" t="n">
        <v>4.73</v>
      </c>
      <c r="F606" s="0" t="n">
        <v>0.271695304783056</v>
      </c>
      <c r="G606" s="0" t="n">
        <v>15</v>
      </c>
      <c r="H606" s="0" t="n">
        <v>-0.950104155188172</v>
      </c>
      <c r="Q606" s="0" t="n">
        <v>-0.678408850405116</v>
      </c>
      <c r="R606" s="0" t="n">
        <v>-0.339204425202558</v>
      </c>
      <c r="S606" s="0" t="n">
        <v>6</v>
      </c>
      <c r="T606" s="0" t="n">
        <v>202</v>
      </c>
      <c r="U606" s="0" t="n">
        <v>195</v>
      </c>
      <c r="V606" s="12"/>
      <c r="AA606" s="0" t="n">
        <f aca="false">IFERROR(X606+Y606+Z606,"")</f>
        <v>0</v>
      </c>
      <c r="AB606" s="0" t="str">
        <f aca="false">IFERROR(AA606/W606,"")</f>
        <v/>
      </c>
      <c r="AC606" s="12"/>
      <c r="AD606" s="0" t="n">
        <v>10</v>
      </c>
      <c r="AE606" s="0" t="n">
        <v>223</v>
      </c>
      <c r="AF606" s="0" t="n">
        <v>0</v>
      </c>
      <c r="AG606" s="0" t="n">
        <v>64</v>
      </c>
      <c r="AH606" s="0" t="n">
        <f aca="false">IFERROR(AE606+AF606+AG606,"")</f>
        <v>287</v>
      </c>
      <c r="AI606" s="0" t="n">
        <f aca="false">IFERROR(AH606/AD606,"")</f>
        <v>28.7</v>
      </c>
      <c r="AJ606" s="12"/>
      <c r="AK606" s="0" t="n">
        <v>11</v>
      </c>
      <c r="AL606" s="0" t="n">
        <v>336</v>
      </c>
      <c r="AM606" s="0" t="n">
        <v>0</v>
      </c>
      <c r="AN606" s="0" t="n">
        <v>62</v>
      </c>
      <c r="AO606" s="0" t="n">
        <f aca="false">IFERROR(AL606+AM606+AN606,"")</f>
        <v>398</v>
      </c>
      <c r="AP606" s="0" t="n">
        <f aca="false">IFERROR(AO606/AK606,"")</f>
        <v>36.1818181818182</v>
      </c>
    </row>
    <row r="607" customFormat="false" ht="15" hidden="false" customHeight="false" outlineLevel="0" collapsed="false">
      <c r="A607" s="0" t="s">
        <v>133</v>
      </c>
      <c r="B607" s="0" t="s">
        <v>16</v>
      </c>
      <c r="C607" s="0" t="n">
        <v>76.88</v>
      </c>
      <c r="D607" s="0" t="n">
        <v>255</v>
      </c>
      <c r="E607" s="0" t="n">
        <v>4.77</v>
      </c>
      <c r="F607" s="0" t="n">
        <v>0.137982336330812</v>
      </c>
      <c r="Q607" s="0" t="n">
        <v>0.137982336330812</v>
      </c>
      <c r="R607" s="0" t="n">
        <v>0.137982336330812</v>
      </c>
      <c r="S607" s="0" t="n">
        <v>7</v>
      </c>
      <c r="T607" s="0" t="n">
        <v>229</v>
      </c>
      <c r="U607" s="0" t="n">
        <v>219</v>
      </c>
      <c r="V607" s="12"/>
      <c r="AA607" s="0" t="n">
        <f aca="false">IFERROR(X607+Y607+Z607,"")</f>
        <v>0</v>
      </c>
      <c r="AB607" s="0" t="str">
        <f aca="false">IFERROR(AA607/W607,"")</f>
        <v/>
      </c>
      <c r="AC607" s="12"/>
      <c r="AD607" s="0" t="n">
        <v>14</v>
      </c>
      <c r="AE607" s="0" t="n">
        <v>362</v>
      </c>
      <c r="AF607" s="0" t="n">
        <v>0</v>
      </c>
      <c r="AG607" s="0" t="n">
        <v>171</v>
      </c>
      <c r="AH607" s="0" t="n">
        <f aca="false">IFERROR(AE607+AF607+AG607,"")</f>
        <v>533</v>
      </c>
      <c r="AI607" s="0" t="n">
        <f aca="false">IFERROR(AH607/AD607,"")</f>
        <v>38.0714285714286</v>
      </c>
      <c r="AJ607" s="12"/>
      <c r="AK607" s="0" t="n">
        <v>16</v>
      </c>
      <c r="AL607" s="0" t="n">
        <v>413</v>
      </c>
      <c r="AM607" s="0" t="n">
        <v>0</v>
      </c>
      <c r="AN607" s="0" t="n">
        <v>29</v>
      </c>
      <c r="AO607" s="0" t="n">
        <f aca="false">IFERROR(AL607+AM607+AN607,"")</f>
        <v>442</v>
      </c>
      <c r="AP607" s="0" t="n">
        <f aca="false">IFERROR(AO607/AK607,"")</f>
        <v>27.625</v>
      </c>
    </row>
    <row r="608" customFormat="false" ht="15" hidden="false" customHeight="false" outlineLevel="0" collapsed="false">
      <c r="A608" s="0" t="s">
        <v>146</v>
      </c>
      <c r="B608" s="0" t="s">
        <v>16</v>
      </c>
      <c r="C608" s="0" t="n">
        <v>78.25</v>
      </c>
      <c r="D608" s="0" t="n">
        <v>252</v>
      </c>
      <c r="E608" s="0" t="n">
        <v>4.8</v>
      </c>
      <c r="F608" s="0" t="n">
        <v>0.0376976099916268</v>
      </c>
      <c r="G608" s="0" t="n">
        <v>14</v>
      </c>
      <c r="H608" s="0" t="n">
        <v>-1.11368857545116</v>
      </c>
      <c r="I608" s="0" t="n">
        <v>33</v>
      </c>
      <c r="J608" s="0" t="n">
        <v>-0.142270839235251</v>
      </c>
      <c r="K608" s="0" t="n">
        <v>116</v>
      </c>
      <c r="L608" s="0" t="n">
        <v>0.0920411976569163</v>
      </c>
      <c r="M608" s="0" t="n">
        <v>4.32</v>
      </c>
      <c r="N608" s="0" t="n">
        <v>0.184432285454701</v>
      </c>
      <c r="O608" s="0" t="n">
        <v>6.85</v>
      </c>
      <c r="P608" s="0" t="n">
        <v>1.07233646353766</v>
      </c>
      <c r="Q608" s="0" t="n">
        <v>0.130548141954494</v>
      </c>
      <c r="R608" s="0" t="n">
        <v>0.0217580236590823</v>
      </c>
      <c r="S608" s="0" t="n">
        <v>4</v>
      </c>
      <c r="T608" s="0" t="n">
        <v>117</v>
      </c>
      <c r="U608" s="0" t="n">
        <v>115</v>
      </c>
      <c r="V608" s="12"/>
      <c r="W608" s="0" t="n">
        <v>14</v>
      </c>
      <c r="X608" s="0" t="n">
        <v>352</v>
      </c>
      <c r="Y608" s="0" t="n">
        <v>0</v>
      </c>
      <c r="Z608" s="0" t="n">
        <v>2</v>
      </c>
      <c r="AA608" s="0" t="n">
        <f aca="false">IFERROR(X608+Y608+Z608,"")</f>
        <v>354</v>
      </c>
      <c r="AB608" s="0" t="n">
        <f aca="false">IFERROR(AA608/W608,"")</f>
        <v>25.2857142857143</v>
      </c>
      <c r="AC608" s="12"/>
      <c r="AD608" s="0" t="n">
        <v>13</v>
      </c>
      <c r="AE608" s="0" t="n">
        <v>106</v>
      </c>
      <c r="AF608" s="0" t="n">
        <v>0</v>
      </c>
      <c r="AG608" s="0" t="n">
        <v>188</v>
      </c>
      <c r="AH608" s="0" t="n">
        <f aca="false">IFERROR(AE608+AF608+AG608,"")</f>
        <v>294</v>
      </c>
      <c r="AI608" s="0" t="n">
        <f aca="false">IFERROR(AH608/AD608,"")</f>
        <v>22.6153846153846</v>
      </c>
      <c r="AJ608" s="12"/>
      <c r="AK608" s="0" t="n">
        <v>13</v>
      </c>
      <c r="AL608" s="0" t="n">
        <v>145</v>
      </c>
      <c r="AM608" s="0" t="n">
        <v>0</v>
      </c>
      <c r="AN608" s="0" t="n">
        <v>205</v>
      </c>
      <c r="AO608" s="0" t="n">
        <f aca="false">IFERROR(AL608+AM608+AN608,"")</f>
        <v>350</v>
      </c>
      <c r="AP608" s="0" t="n">
        <f aca="false">IFERROR(AO608/AK608,"")</f>
        <v>26.9230769230769</v>
      </c>
    </row>
    <row r="609" customFormat="false" ht="15" hidden="false" customHeight="false" outlineLevel="0" collapsed="false">
      <c r="A609" s="0" t="s">
        <v>181</v>
      </c>
      <c r="B609" s="0" t="s">
        <v>16</v>
      </c>
      <c r="C609" s="0" t="n">
        <v>76</v>
      </c>
      <c r="D609" s="0" t="n">
        <v>265</v>
      </c>
      <c r="E609" s="0" t="n">
        <v>4.72</v>
      </c>
      <c r="F609" s="0" t="n">
        <v>0.30512354689612</v>
      </c>
      <c r="Q609" s="0" t="n">
        <v>0.30512354689612</v>
      </c>
      <c r="R609" s="0" t="n">
        <v>0.30512354689612</v>
      </c>
      <c r="V609" s="12"/>
      <c r="W609" s="0" t="n">
        <v>9</v>
      </c>
      <c r="X609" s="0" t="n">
        <v>67</v>
      </c>
      <c r="Y609" s="0" t="n">
        <v>0</v>
      </c>
      <c r="Z609" s="0" t="n">
        <v>49</v>
      </c>
      <c r="AA609" s="0" t="n">
        <f aca="false">IFERROR(X609+Y609+Z609,"")</f>
        <v>116</v>
      </c>
      <c r="AB609" s="0" t="n">
        <f aca="false">IFERROR(AA609/W609,"")</f>
        <v>12.8888888888889</v>
      </c>
      <c r="AC609" s="12"/>
      <c r="AH609" s="0" t="n">
        <f aca="false">IFERROR(AE609+AF609+AG609,"")</f>
        <v>0</v>
      </c>
      <c r="AI609" s="0" t="str">
        <f aca="false">IFERROR(AH609/AD609,"")</f>
        <v/>
      </c>
      <c r="AJ609" s="12"/>
      <c r="AO609" s="0" t="n">
        <f aca="false">IFERROR(AL609+AM609+AN609,"")</f>
        <v>0</v>
      </c>
      <c r="AP609" s="0" t="str">
        <f aca="false">IFERROR(AO609/AK609,"")</f>
        <v/>
      </c>
    </row>
    <row r="610" customFormat="false" ht="15" hidden="false" customHeight="false" outlineLevel="0" collapsed="false">
      <c r="A610" s="0" t="s">
        <v>183</v>
      </c>
      <c r="B610" s="0" t="s">
        <v>16</v>
      </c>
      <c r="C610" s="0" t="n">
        <v>78</v>
      </c>
      <c r="D610" s="0" t="n">
        <v>263</v>
      </c>
      <c r="E610" s="0" t="n">
        <v>5.02</v>
      </c>
      <c r="F610" s="0" t="n">
        <v>-0.697723716495727</v>
      </c>
      <c r="Q610" s="0" t="n">
        <v>-0.697723716495727</v>
      </c>
      <c r="R610" s="0" t="n">
        <v>-0.697723716495727</v>
      </c>
      <c r="V610" s="12"/>
      <c r="AA610" s="0" t="n">
        <f aca="false">IFERROR(X610+Y610+Z610,"")</f>
        <v>0</v>
      </c>
      <c r="AB610" s="0" t="str">
        <f aca="false">IFERROR(AA610/W610,"")</f>
        <v/>
      </c>
      <c r="AC610" s="12"/>
      <c r="AH610" s="0" t="n">
        <f aca="false">IFERROR(AE610+AF610+AG610,"")</f>
        <v>0</v>
      </c>
      <c r="AI610" s="0" t="str">
        <f aca="false">IFERROR(AH610/AD610,"")</f>
        <v/>
      </c>
      <c r="AJ610" s="12"/>
      <c r="AO610" s="0" t="n">
        <f aca="false">IFERROR(AL610+AM610+AN610,"")</f>
        <v>0</v>
      </c>
      <c r="AP610" s="0" t="str">
        <f aca="false">IFERROR(AO610/AK610,"")</f>
        <v/>
      </c>
    </row>
    <row r="611" customFormat="false" ht="15" hidden="false" customHeight="false" outlineLevel="0" collapsed="false">
      <c r="A611" s="0" t="s">
        <v>197</v>
      </c>
      <c r="B611" s="0" t="s">
        <v>16</v>
      </c>
      <c r="C611" s="0" t="n">
        <v>77</v>
      </c>
      <c r="D611" s="0" t="n">
        <v>262</v>
      </c>
      <c r="E611" s="0" t="n">
        <v>4.64</v>
      </c>
      <c r="F611" s="0" t="n">
        <v>0.572549483800613</v>
      </c>
      <c r="Q611" s="0" t="n">
        <v>0.572549483800613</v>
      </c>
      <c r="R611" s="0" t="n">
        <v>0.572549483800613</v>
      </c>
      <c r="S611" s="0" t="n">
        <v>5</v>
      </c>
      <c r="T611" s="0" t="n">
        <v>157</v>
      </c>
      <c r="U611" s="0" t="n">
        <v>152</v>
      </c>
      <c r="V611" s="12"/>
      <c r="W611" s="0" t="n">
        <v>5</v>
      </c>
      <c r="X611" s="0" t="n">
        <v>48</v>
      </c>
      <c r="Y611" s="0" t="n">
        <v>0</v>
      </c>
      <c r="Z611" s="0" t="n">
        <v>79</v>
      </c>
      <c r="AA611" s="0" t="n">
        <f aca="false">IFERROR(X611+Y611+Z611,"")</f>
        <v>127</v>
      </c>
      <c r="AB611" s="0" t="n">
        <f aca="false">IFERROR(AA611/W611,"")</f>
        <v>25.4</v>
      </c>
      <c r="AC611" s="12"/>
      <c r="AD611" s="0" t="n">
        <v>10</v>
      </c>
      <c r="AE611" s="0" t="n">
        <v>411</v>
      </c>
      <c r="AF611" s="0" t="n">
        <v>0</v>
      </c>
      <c r="AG611" s="0" t="n">
        <v>67</v>
      </c>
      <c r="AH611" s="0" t="n">
        <f aca="false">IFERROR(AE611+AF611+AG611,"")</f>
        <v>478</v>
      </c>
      <c r="AI611" s="0" t="n">
        <f aca="false">IFERROR(AH611/AD611,"")</f>
        <v>47.8</v>
      </c>
      <c r="AJ611" s="12"/>
      <c r="AK611" s="0" t="n">
        <v>14</v>
      </c>
      <c r="AL611" s="0" t="n">
        <v>211</v>
      </c>
      <c r="AM611" s="0" t="n">
        <v>0</v>
      </c>
      <c r="AN611" s="0" t="n">
        <v>249</v>
      </c>
      <c r="AO611" s="0" t="n">
        <f aca="false">IFERROR(AL611+AM611+AN611,"")</f>
        <v>460</v>
      </c>
      <c r="AP611" s="0" t="n">
        <f aca="false">IFERROR(AO611/AK611,"")</f>
        <v>32.8571428571429</v>
      </c>
    </row>
    <row r="612" customFormat="false" ht="15" hidden="false" customHeight="false" outlineLevel="0" collapsed="false">
      <c r="A612" s="0" t="s">
        <v>216</v>
      </c>
      <c r="B612" s="0" t="s">
        <v>16</v>
      </c>
      <c r="C612" s="0" t="n">
        <v>75</v>
      </c>
      <c r="D612" s="0" t="n">
        <v>244</v>
      </c>
      <c r="E612" s="0" t="n">
        <v>4.78</v>
      </c>
      <c r="F612" s="0" t="n">
        <v>0.104554094217749</v>
      </c>
      <c r="Q612" s="0" t="n">
        <v>0.104554094217749</v>
      </c>
      <c r="R612" s="0" t="n">
        <v>0.104554094217749</v>
      </c>
      <c r="V612" s="12"/>
      <c r="AA612" s="0" t="n">
        <f aca="false">IFERROR(X612+Y612+Z612,"")</f>
        <v>0</v>
      </c>
      <c r="AB612" s="0" t="str">
        <f aca="false">IFERROR(AA612/W612,"")</f>
        <v/>
      </c>
      <c r="AC612" s="12"/>
      <c r="AH612" s="0" t="n">
        <f aca="false">IFERROR(AE612+AF612+AG612,"")</f>
        <v>0</v>
      </c>
      <c r="AI612" s="0" t="str">
        <f aca="false">IFERROR(AH612/AD612,"")</f>
        <v/>
      </c>
      <c r="AJ612" s="12"/>
      <c r="AO612" s="0" t="n">
        <f aca="false">IFERROR(AL612+AM612+AN612,"")</f>
        <v>0</v>
      </c>
      <c r="AP612" s="0" t="str">
        <f aca="false">IFERROR(AO612/AK612,"")</f>
        <v/>
      </c>
    </row>
    <row r="613" customFormat="false" ht="15" hidden="false" customHeight="false" outlineLevel="0" collapsed="false">
      <c r="A613" s="0" t="s">
        <v>252</v>
      </c>
      <c r="B613" s="0" t="s">
        <v>16</v>
      </c>
      <c r="C613" s="0" t="n">
        <v>75</v>
      </c>
      <c r="D613" s="0" t="n">
        <v>248</v>
      </c>
      <c r="E613" s="0" t="n">
        <v>4.76</v>
      </c>
      <c r="F613" s="0" t="n">
        <v>0.171410578443873</v>
      </c>
      <c r="Q613" s="0" t="n">
        <v>0.171410578443873</v>
      </c>
      <c r="R613" s="0" t="n">
        <v>0.171410578443873</v>
      </c>
      <c r="V613" s="12"/>
      <c r="AA613" s="0" t="n">
        <f aca="false">IFERROR(X613+Y613+Z613,"")</f>
        <v>0</v>
      </c>
      <c r="AB613" s="0" t="str">
        <f aca="false">IFERROR(AA613/W613,"")</f>
        <v/>
      </c>
      <c r="AC613" s="12"/>
      <c r="AH613" s="0" t="n">
        <f aca="false">IFERROR(AE613+AF613+AG613,"")</f>
        <v>0</v>
      </c>
      <c r="AI613" s="0" t="str">
        <f aca="false">IFERROR(AH613/AD613,"")</f>
        <v/>
      </c>
      <c r="AJ613" s="12"/>
      <c r="AO613" s="0" t="n">
        <f aca="false">IFERROR(AL613+AM613+AN613,"")</f>
        <v>0</v>
      </c>
      <c r="AP613" s="0" t="str">
        <f aca="false">IFERROR(AO613/AK613,"")</f>
        <v/>
      </c>
    </row>
    <row r="614" customFormat="false" ht="15" hidden="false" customHeight="false" outlineLevel="0" collapsed="false">
      <c r="A614" s="0" t="s">
        <v>255</v>
      </c>
      <c r="B614" s="0" t="s">
        <v>16</v>
      </c>
      <c r="C614" s="0" t="n">
        <v>76</v>
      </c>
      <c r="D614" s="0" t="n">
        <v>251</v>
      </c>
      <c r="E614" s="0" t="n">
        <v>4.79</v>
      </c>
      <c r="F614" s="0" t="n">
        <v>0.0711258521046877</v>
      </c>
      <c r="G614" s="0" t="n">
        <v>20</v>
      </c>
      <c r="H614" s="0" t="n">
        <v>-0.13218205387322</v>
      </c>
      <c r="I614" s="0" t="n">
        <v>35</v>
      </c>
      <c r="J614" s="0" t="n">
        <v>0.332274240168323</v>
      </c>
      <c r="K614" s="0" t="n">
        <v>120</v>
      </c>
      <c r="L614" s="0" t="n">
        <v>0.513036810258058</v>
      </c>
      <c r="M614" s="0" t="n">
        <v>4.57</v>
      </c>
      <c r="N614" s="0" t="n">
        <v>-0.798475365756313</v>
      </c>
      <c r="O614" s="0" t="n">
        <v>7.32</v>
      </c>
      <c r="P614" s="0" t="n">
        <v>-0.116712304619071</v>
      </c>
      <c r="Q614" s="0" t="n">
        <v>-0.130932821717535</v>
      </c>
      <c r="R614" s="0" t="n">
        <v>-0.0218221369529224</v>
      </c>
      <c r="S614" s="0" t="n">
        <v>3</v>
      </c>
      <c r="T614" s="0" t="n">
        <v>68</v>
      </c>
      <c r="U614" s="0" t="n">
        <v>67</v>
      </c>
      <c r="V614" s="12"/>
      <c r="W614" s="0" t="n">
        <v>16</v>
      </c>
      <c r="X614" s="0" t="n">
        <v>434</v>
      </c>
      <c r="Y614" s="0" t="n">
        <v>0</v>
      </c>
      <c r="Z614" s="0" t="n">
        <v>35</v>
      </c>
      <c r="AA614" s="0" t="n">
        <f aca="false">IFERROR(X614+Y614+Z614,"")</f>
        <v>469</v>
      </c>
      <c r="AB614" s="0" t="n">
        <f aca="false">IFERROR(AA614/W614,"")</f>
        <v>29.3125</v>
      </c>
      <c r="AC614" s="12"/>
      <c r="AD614" s="0" t="n">
        <v>15</v>
      </c>
      <c r="AE614" s="0" t="n">
        <v>702</v>
      </c>
      <c r="AF614" s="0" t="n">
        <v>0</v>
      </c>
      <c r="AG614" s="0" t="n">
        <v>112</v>
      </c>
      <c r="AH614" s="0" t="n">
        <f aca="false">IFERROR(AE614+AF614+AG614,"")</f>
        <v>814</v>
      </c>
      <c r="AI614" s="0" t="n">
        <f aca="false">IFERROR(AH614/AD614,"")</f>
        <v>54.2666666666667</v>
      </c>
      <c r="AJ614" s="12"/>
      <c r="AK614" s="0" t="n">
        <v>13</v>
      </c>
      <c r="AL614" s="0" t="n">
        <v>130</v>
      </c>
      <c r="AM614" s="0" t="n">
        <v>0</v>
      </c>
      <c r="AN614" s="0" t="n">
        <v>58</v>
      </c>
      <c r="AO614" s="0" t="n">
        <f aca="false">IFERROR(AL614+AM614+AN614,"")</f>
        <v>188</v>
      </c>
      <c r="AP614" s="0" t="n">
        <f aca="false">IFERROR(AO614/AK614,"")</f>
        <v>14.4615384615385</v>
      </c>
    </row>
    <row r="615" customFormat="false" ht="15" hidden="false" customHeight="false" outlineLevel="0" collapsed="false">
      <c r="A615" s="0" t="s">
        <v>270</v>
      </c>
      <c r="B615" s="0" t="s">
        <v>16</v>
      </c>
      <c r="C615" s="0" t="n">
        <v>79</v>
      </c>
      <c r="D615" s="0" t="n">
        <v>265</v>
      </c>
      <c r="E615" s="0" t="n">
        <v>4.82</v>
      </c>
      <c r="F615" s="0" t="n">
        <v>-0.0291588742344979</v>
      </c>
      <c r="Q615" s="0" t="n">
        <v>-0.0291588742344979</v>
      </c>
      <c r="R615" s="0" t="n">
        <v>-0.0291588742344979</v>
      </c>
      <c r="V615" s="12"/>
      <c r="AA615" s="0" t="n">
        <f aca="false">IFERROR(X615+Y615+Z615,"")</f>
        <v>0</v>
      </c>
      <c r="AB615" s="0" t="str">
        <f aca="false">IFERROR(AA615/W615,"")</f>
        <v/>
      </c>
      <c r="AC615" s="12"/>
      <c r="AD615" s="0" t="n">
        <v>3</v>
      </c>
      <c r="AE615" s="0" t="n">
        <v>34</v>
      </c>
      <c r="AF615" s="0" t="n">
        <v>0</v>
      </c>
      <c r="AG615" s="0" t="n">
        <v>0</v>
      </c>
      <c r="AH615" s="0" t="n">
        <f aca="false">IFERROR(AE615+AF615+AG615,"")</f>
        <v>34</v>
      </c>
      <c r="AI615" s="0" t="n">
        <f aca="false">IFERROR(AH615/AD615,"")</f>
        <v>11.3333333333333</v>
      </c>
      <c r="AJ615" s="12"/>
      <c r="AO615" s="0" t="n">
        <f aca="false">IFERROR(AL615+AM615+AN615,"")</f>
        <v>0</v>
      </c>
      <c r="AP615" s="0" t="str">
        <f aca="false">IFERROR(AO615/AK615,"")</f>
        <v/>
      </c>
    </row>
    <row r="616" customFormat="false" ht="15" hidden="false" customHeight="false" outlineLevel="0" collapsed="false">
      <c r="A616" s="0" t="s">
        <v>373</v>
      </c>
      <c r="B616" s="0" t="s">
        <v>16</v>
      </c>
      <c r="C616" s="0" t="n">
        <v>78</v>
      </c>
      <c r="D616" s="0" t="n">
        <v>256</v>
      </c>
      <c r="E616" s="0" t="n">
        <v>4.83</v>
      </c>
      <c r="F616" s="0" t="n">
        <v>-0.0625871163475587</v>
      </c>
      <c r="Q616" s="0" t="n">
        <v>-0.0625871163475587</v>
      </c>
      <c r="R616" s="0" t="n">
        <v>-0.0625871163475587</v>
      </c>
      <c r="V616" s="12"/>
      <c r="AA616" s="0" t="n">
        <f aca="false">IFERROR(X616+Y616+Z616,"")</f>
        <v>0</v>
      </c>
      <c r="AB616" s="0" t="str">
        <f aca="false">IFERROR(AA616/W616,"")</f>
        <v/>
      </c>
      <c r="AC616" s="12"/>
      <c r="AH616" s="0" t="n">
        <f aca="false">IFERROR(AE616+AF616+AG616,"")</f>
        <v>0</v>
      </c>
      <c r="AI616" s="0" t="str">
        <f aca="false">IFERROR(AH616/AD616,"")</f>
        <v/>
      </c>
      <c r="AJ616" s="12"/>
      <c r="AO616" s="0" t="n">
        <f aca="false">IFERROR(AL616+AM616+AN616,"")</f>
        <v>0</v>
      </c>
      <c r="AP616" s="0" t="str">
        <f aca="false">IFERROR(AO616/AK616,"")</f>
        <v/>
      </c>
    </row>
    <row r="617" customFormat="false" ht="15" hidden="false" customHeight="false" outlineLevel="0" collapsed="false">
      <c r="A617" s="0" t="s">
        <v>400</v>
      </c>
      <c r="B617" s="0" t="s">
        <v>16</v>
      </c>
      <c r="C617" s="0" t="n">
        <v>74</v>
      </c>
      <c r="D617" s="0" t="n">
        <v>258</v>
      </c>
      <c r="E617" s="0" t="n">
        <v>4.76</v>
      </c>
      <c r="F617" s="0" t="n">
        <v>0.171410578443873</v>
      </c>
      <c r="G617" s="0" t="n">
        <v>20</v>
      </c>
      <c r="H617" s="0" t="n">
        <v>-0.13218205387322</v>
      </c>
      <c r="Q617" s="0" t="n">
        <v>0.0392285245706531</v>
      </c>
      <c r="R617" s="0" t="n">
        <v>0.0196142622853266</v>
      </c>
      <c r="V617" s="12"/>
      <c r="W617" s="0" t="n">
        <v>7</v>
      </c>
      <c r="X617" s="0" t="n">
        <v>35</v>
      </c>
      <c r="Y617" s="0" t="n">
        <v>0</v>
      </c>
      <c r="Z617" s="0" t="n">
        <v>10</v>
      </c>
      <c r="AA617" s="0" t="n">
        <f aca="false">IFERROR(X617+Y617+Z617,"")</f>
        <v>45</v>
      </c>
      <c r="AB617" s="0" t="n">
        <f aca="false">IFERROR(AA617/W617,"")</f>
        <v>6.42857142857143</v>
      </c>
      <c r="AC617" s="12"/>
      <c r="AH617" s="0" t="n">
        <f aca="false">IFERROR(AE617+AF617+AG617,"")</f>
        <v>0</v>
      </c>
      <c r="AI617" s="0" t="str">
        <f aca="false">IFERROR(AH617/AD617,"")</f>
        <v/>
      </c>
      <c r="AJ617" s="12"/>
      <c r="AO617" s="0" t="n">
        <f aca="false">IFERROR(AL617+AM617+AN617,"")</f>
        <v>0</v>
      </c>
      <c r="AP617" s="0" t="str">
        <f aca="false">IFERROR(AO617/AK617,"")</f>
        <v/>
      </c>
    </row>
    <row r="618" customFormat="false" ht="15" hidden="false" customHeight="false" outlineLevel="0" collapsed="false">
      <c r="A618" s="0" t="s">
        <v>414</v>
      </c>
      <c r="B618" s="0" t="s">
        <v>16</v>
      </c>
      <c r="C618" s="0" t="n">
        <v>77.63</v>
      </c>
      <c r="D618" s="0" t="n">
        <v>263</v>
      </c>
      <c r="E618" s="0" t="n">
        <v>4.98</v>
      </c>
      <c r="F618" s="0" t="n">
        <v>-0.564010748043484</v>
      </c>
      <c r="G618" s="0" t="n">
        <v>19</v>
      </c>
      <c r="H618" s="0" t="n">
        <v>-0.295766474136211</v>
      </c>
      <c r="I618" s="0" t="n">
        <v>30.5</v>
      </c>
      <c r="J618" s="0" t="n">
        <v>-0.73545218848972</v>
      </c>
      <c r="K618" s="0" t="n">
        <v>110</v>
      </c>
      <c r="L618" s="0" t="n">
        <v>-0.539452221244796</v>
      </c>
      <c r="M618" s="0" t="n">
        <v>4.54</v>
      </c>
      <c r="N618" s="0" t="n">
        <v>-0.68052644761099</v>
      </c>
      <c r="O618" s="0" t="n">
        <v>7.46</v>
      </c>
      <c r="P618" s="0" t="n">
        <v>-0.470897044070012</v>
      </c>
      <c r="Q618" s="0" t="n">
        <v>-3.28610512359521</v>
      </c>
      <c r="R618" s="0" t="n">
        <v>-0.547684187265869</v>
      </c>
      <c r="V618" s="12"/>
      <c r="AA618" s="0" t="n">
        <f aca="false">IFERROR(X618+Y618+Z618,"")</f>
        <v>0</v>
      </c>
      <c r="AB618" s="0" t="str">
        <f aca="false">IFERROR(AA618/W618,"")</f>
        <v/>
      </c>
      <c r="AC618" s="12"/>
      <c r="AD618" s="0" t="n">
        <v>7</v>
      </c>
      <c r="AE618" s="0" t="n">
        <v>135</v>
      </c>
      <c r="AF618" s="0" t="n">
        <v>0</v>
      </c>
      <c r="AG618" s="0" t="n">
        <v>68</v>
      </c>
      <c r="AH618" s="0" t="n">
        <f aca="false">IFERROR(AE618+AF618+AG618,"")</f>
        <v>203</v>
      </c>
      <c r="AI618" s="0" t="n">
        <f aca="false">IFERROR(AH618/AD618,"")</f>
        <v>29</v>
      </c>
      <c r="AJ618" s="12"/>
      <c r="AK618" s="0" t="n">
        <v>14</v>
      </c>
      <c r="AL618" s="0" t="n">
        <v>411</v>
      </c>
      <c r="AM618" s="0" t="n">
        <v>0</v>
      </c>
      <c r="AN618" s="0" t="n">
        <v>189</v>
      </c>
      <c r="AO618" s="0" t="n">
        <f aca="false">IFERROR(AL618+AM618+AN618,"")</f>
        <v>600</v>
      </c>
      <c r="AP618" s="0" t="n">
        <f aca="false">IFERROR(AO618/AK618,"")</f>
        <v>42.8571428571429</v>
      </c>
    </row>
    <row r="619" customFormat="false" ht="15" hidden="false" customHeight="false" outlineLevel="0" collapsed="false">
      <c r="A619" s="0" t="s">
        <v>423</v>
      </c>
      <c r="B619" s="0" t="s">
        <v>16</v>
      </c>
      <c r="C619" s="0" t="n">
        <v>75</v>
      </c>
      <c r="D619" s="0" t="n">
        <v>243</v>
      </c>
      <c r="E619" s="0" t="n">
        <v>4.78</v>
      </c>
      <c r="F619" s="0" t="n">
        <v>0.104554094217749</v>
      </c>
      <c r="Q619" s="0" t="n">
        <v>0.104554094217749</v>
      </c>
      <c r="R619" s="0" t="n">
        <v>0.104554094217749</v>
      </c>
      <c r="V619" s="12"/>
      <c r="AA619" s="0" t="n">
        <f aca="false">IFERROR(X619+Y619+Z619,"")</f>
        <v>0</v>
      </c>
      <c r="AB619" s="0" t="str">
        <f aca="false">IFERROR(AA619/W619,"")</f>
        <v/>
      </c>
      <c r="AC619" s="12"/>
      <c r="AH619" s="0" t="n">
        <f aca="false">IFERROR(AE619+AF619+AG619,"")</f>
        <v>0</v>
      </c>
      <c r="AI619" s="0" t="str">
        <f aca="false">IFERROR(AH619/AD619,"")</f>
        <v/>
      </c>
      <c r="AJ619" s="12"/>
      <c r="AO619" s="0" t="n">
        <f aca="false">IFERROR(AL619+AM619+AN619,"")</f>
        <v>0</v>
      </c>
      <c r="AP619" s="0" t="str">
        <f aca="false">IFERROR(AO619/AK619,"")</f>
        <v/>
      </c>
    </row>
    <row r="620" customFormat="false" ht="15" hidden="false" customHeight="false" outlineLevel="0" collapsed="false">
      <c r="A620" s="0" t="s">
        <v>426</v>
      </c>
      <c r="B620" s="0" t="s">
        <v>16</v>
      </c>
      <c r="C620" s="0" t="n">
        <v>77</v>
      </c>
      <c r="D620" s="0" t="n">
        <v>256</v>
      </c>
      <c r="E620" s="0" t="n">
        <v>4.78</v>
      </c>
      <c r="F620" s="0" t="n">
        <v>0.104554094217749</v>
      </c>
      <c r="Q620" s="0" t="n">
        <v>0.104554094217749</v>
      </c>
      <c r="R620" s="0" t="n">
        <v>0.104554094217749</v>
      </c>
      <c r="V620" s="12"/>
      <c r="AA620" s="0" t="n">
        <f aca="false">IFERROR(X620+Y620+Z620,"")</f>
        <v>0</v>
      </c>
      <c r="AB620" s="0" t="str">
        <f aca="false">IFERROR(AA620/W620,"")</f>
        <v/>
      </c>
      <c r="AC620" s="12"/>
      <c r="AH620" s="0" t="n">
        <f aca="false">IFERROR(AE620+AF620+AG620,"")</f>
        <v>0</v>
      </c>
      <c r="AI620" s="0" t="str">
        <f aca="false">IFERROR(AH620/AD620,"")</f>
        <v/>
      </c>
      <c r="AJ620" s="12"/>
      <c r="AK620" s="0" t="n">
        <v>2</v>
      </c>
      <c r="AL620" s="0" t="n">
        <v>12</v>
      </c>
      <c r="AM620" s="0" t="n">
        <v>0</v>
      </c>
      <c r="AN620" s="0" t="n">
        <v>13</v>
      </c>
      <c r="AO620" s="0" t="n">
        <f aca="false">IFERROR(AL620+AM620+AN620,"")</f>
        <v>25</v>
      </c>
      <c r="AP620" s="0" t="n">
        <f aca="false">IFERROR(AO620/AK620,"")</f>
        <v>12.5</v>
      </c>
    </row>
    <row r="621" customFormat="false" ht="15" hidden="false" customHeight="false" outlineLevel="0" collapsed="false">
      <c r="A621" s="0" t="s">
        <v>439</v>
      </c>
      <c r="B621" s="0" t="s">
        <v>16</v>
      </c>
      <c r="C621" s="0" t="n">
        <v>75</v>
      </c>
      <c r="D621" s="0" t="n">
        <v>244</v>
      </c>
      <c r="E621" s="0" t="n">
        <v>4.87</v>
      </c>
      <c r="F621" s="0" t="n">
        <v>-0.196300084799805</v>
      </c>
      <c r="G621" s="0" t="n">
        <v>28</v>
      </c>
      <c r="H621" s="0" t="n">
        <v>1.1764933082307</v>
      </c>
      <c r="M621" s="0" t="n">
        <v>4.7</v>
      </c>
      <c r="N621" s="0" t="n">
        <v>-1.30958734438604</v>
      </c>
      <c r="O621" s="0" t="n">
        <v>7.62</v>
      </c>
      <c r="P621" s="0" t="n">
        <v>-0.875679603442517</v>
      </c>
      <c r="Q621" s="0" t="n">
        <v>-1.20507372439766</v>
      </c>
      <c r="R621" s="0" t="n">
        <v>-0.301268431099415</v>
      </c>
      <c r="S621" s="0" t="n">
        <v>7</v>
      </c>
      <c r="T621" s="0" t="n">
        <v>256</v>
      </c>
      <c r="U621" s="0" t="n">
        <v>240</v>
      </c>
      <c r="V621" s="12"/>
      <c r="AA621" s="0" t="n">
        <f aca="false">IFERROR(X621+Y621+Z621,"")</f>
        <v>0</v>
      </c>
      <c r="AB621" s="0" t="str">
        <f aca="false">IFERROR(AA621/W621,"")</f>
        <v/>
      </c>
      <c r="AC621" s="12"/>
      <c r="AD621" s="0" t="n">
        <v>3</v>
      </c>
      <c r="AE621" s="0" t="n">
        <v>18</v>
      </c>
      <c r="AF621" s="0" t="n">
        <v>0</v>
      </c>
      <c r="AG621" s="0" t="n">
        <v>3</v>
      </c>
      <c r="AH621" s="0" t="n">
        <f aca="false">IFERROR(AE621+AF621+AG621,"")</f>
        <v>21</v>
      </c>
      <c r="AI621" s="0" t="n">
        <f aca="false">IFERROR(AH621/AD621,"")</f>
        <v>7</v>
      </c>
      <c r="AJ621" s="12"/>
      <c r="AO621" s="0" t="n">
        <f aca="false">IFERROR(AL621+AM621+AN621,"")</f>
        <v>0</v>
      </c>
      <c r="AP621" s="0" t="str">
        <f aca="false">IFERROR(AO621/AK621,"")</f>
        <v/>
      </c>
    </row>
    <row r="622" customFormat="false" ht="15" hidden="false" customHeight="false" outlineLevel="0" collapsed="false">
      <c r="A622" s="0" t="s">
        <v>493</v>
      </c>
      <c r="B622" s="0" t="s">
        <v>16</v>
      </c>
      <c r="C622" s="0" t="n">
        <v>76</v>
      </c>
      <c r="D622" s="0" t="n">
        <v>245</v>
      </c>
      <c r="E622" s="0" t="n">
        <v>4.69</v>
      </c>
      <c r="F622" s="0" t="n">
        <v>0.405408273235302</v>
      </c>
      <c r="Q622" s="0" t="n">
        <v>0.405408273235302</v>
      </c>
      <c r="R622" s="0" t="n">
        <v>0.405408273235302</v>
      </c>
      <c r="S622" s="0" t="n">
        <v>5</v>
      </c>
      <c r="T622" s="0" t="n">
        <v>173</v>
      </c>
      <c r="U622" s="0" t="n">
        <v>167</v>
      </c>
      <c r="V622" s="12"/>
      <c r="AA622" s="0" t="n">
        <f aca="false">IFERROR(X622+Y622+Z622,"")</f>
        <v>0</v>
      </c>
      <c r="AB622" s="0" t="str">
        <f aca="false">IFERROR(AA622/W622,"")</f>
        <v/>
      </c>
      <c r="AC622" s="12"/>
      <c r="AH622" s="0" t="n">
        <f aca="false">IFERROR(AE622+AF622+AG622,"")</f>
        <v>0</v>
      </c>
      <c r="AI622" s="0" t="str">
        <f aca="false">IFERROR(AH622/AD622,"")</f>
        <v/>
      </c>
      <c r="AJ622" s="12"/>
      <c r="AO622" s="0" t="n">
        <f aca="false">IFERROR(AL622+AM622+AN622,"")</f>
        <v>0</v>
      </c>
      <c r="AP622" s="0" t="str">
        <f aca="false">IFERROR(AO622/AK622,"")</f>
        <v/>
      </c>
    </row>
    <row r="623" customFormat="false" ht="15" hidden="false" customHeight="false" outlineLevel="0" collapsed="false">
      <c r="A623" s="0" t="s">
        <v>515</v>
      </c>
      <c r="B623" s="0" t="s">
        <v>16</v>
      </c>
      <c r="C623" s="0" t="n">
        <v>77.25</v>
      </c>
      <c r="D623" s="0" t="n">
        <v>245</v>
      </c>
      <c r="E623" s="0" t="n">
        <v>4.84</v>
      </c>
      <c r="F623" s="0" t="n">
        <v>-0.0960153584606196</v>
      </c>
      <c r="I623" s="0" t="n">
        <v>33</v>
      </c>
      <c r="J623" s="0" t="n">
        <v>-0.142270839235251</v>
      </c>
      <c r="K623" s="0" t="n">
        <v>114</v>
      </c>
      <c r="L623" s="0" t="n">
        <v>-0.118456608643655</v>
      </c>
      <c r="M623" s="0" t="n">
        <v>4.6</v>
      </c>
      <c r="N623" s="0" t="n">
        <v>-0.916424283901632</v>
      </c>
      <c r="O623" s="0" t="n">
        <v>7.5</v>
      </c>
      <c r="P623" s="0" t="n">
        <v>-0.572092683913138</v>
      </c>
      <c r="Q623" s="0" t="n">
        <v>-1.8452597741543</v>
      </c>
      <c r="R623" s="0" t="n">
        <v>-0.369051954830859</v>
      </c>
      <c r="V623" s="12"/>
      <c r="AA623" s="0" t="n">
        <f aca="false">IFERROR(X623+Y623+Z623,"")</f>
        <v>0</v>
      </c>
      <c r="AB623" s="0" t="str">
        <f aca="false">IFERROR(AA623/W623,"")</f>
        <v/>
      </c>
      <c r="AC623" s="12"/>
      <c r="AH623" s="0" t="n">
        <f aca="false">IFERROR(AE623+AF623+AG623,"")</f>
        <v>0</v>
      </c>
      <c r="AI623" s="0" t="str">
        <f aca="false">IFERROR(AH623/AD623,"")</f>
        <v/>
      </c>
      <c r="AJ623" s="12"/>
      <c r="AO623" s="0" t="n">
        <f aca="false">IFERROR(AL623+AM623+AN623,"")</f>
        <v>0</v>
      </c>
      <c r="AP623" s="0" t="str">
        <f aca="false">IFERROR(AO623/AK623,"")</f>
        <v/>
      </c>
    </row>
    <row r="624" customFormat="false" ht="15" hidden="false" customHeight="false" outlineLevel="0" collapsed="false">
      <c r="A624" s="0" t="s">
        <v>517</v>
      </c>
      <c r="B624" s="0" t="s">
        <v>16</v>
      </c>
      <c r="C624" s="0" t="n">
        <v>77.13</v>
      </c>
      <c r="D624" s="0" t="n">
        <v>254</v>
      </c>
      <c r="E624" s="0" t="n">
        <v>4.8</v>
      </c>
      <c r="F624" s="0" t="n">
        <v>0.0376976099916268</v>
      </c>
      <c r="G624" s="0" t="n">
        <v>26</v>
      </c>
      <c r="H624" s="0" t="n">
        <v>0.849324467704722</v>
      </c>
      <c r="Q624" s="0" t="n">
        <v>0.887022077696349</v>
      </c>
      <c r="R624" s="0" t="n">
        <v>0.443511038848175</v>
      </c>
      <c r="S624" s="0" t="n">
        <v>3</v>
      </c>
      <c r="T624" s="0" t="n">
        <v>92</v>
      </c>
      <c r="U624" s="0" t="n">
        <v>91</v>
      </c>
      <c r="V624" s="12"/>
      <c r="AA624" s="0" t="n">
        <f aca="false">IFERROR(X624+Y624+Z624,"")</f>
        <v>0</v>
      </c>
      <c r="AB624" s="0" t="str">
        <f aca="false">IFERROR(AA624/W624,"")</f>
        <v/>
      </c>
      <c r="AC624" s="12"/>
      <c r="AD624" s="0" t="n">
        <v>12</v>
      </c>
      <c r="AE624" s="0" t="n">
        <v>234</v>
      </c>
      <c r="AF624" s="0" t="n">
        <v>0</v>
      </c>
      <c r="AG624" s="0" t="n">
        <v>4</v>
      </c>
      <c r="AH624" s="0" t="n">
        <f aca="false">IFERROR(AE624+AF624+AG624,"")</f>
        <v>238</v>
      </c>
      <c r="AI624" s="0" t="n">
        <f aca="false">IFERROR(AH624/AD624,"")</f>
        <v>19.8333333333333</v>
      </c>
      <c r="AJ624" s="12"/>
      <c r="AK624" s="0" t="n">
        <v>14</v>
      </c>
      <c r="AL624" s="0" t="n">
        <v>321</v>
      </c>
      <c r="AM624" s="0" t="n">
        <v>0</v>
      </c>
      <c r="AN624" s="0" t="n">
        <v>27</v>
      </c>
      <c r="AO624" s="0" t="n">
        <f aca="false">IFERROR(AL624+AM624+AN624,"")</f>
        <v>348</v>
      </c>
      <c r="AP624" s="0" t="n">
        <f aca="false">IFERROR(AO624/AK624,"")</f>
        <v>24.8571428571429</v>
      </c>
    </row>
    <row r="625" customFormat="false" ht="15" hidden="false" customHeight="false" outlineLevel="0" collapsed="false">
      <c r="A625" s="0" t="s">
        <v>531</v>
      </c>
      <c r="B625" s="0" t="s">
        <v>16</v>
      </c>
      <c r="C625" s="0" t="n">
        <v>79</v>
      </c>
      <c r="D625" s="0" t="n">
        <v>261</v>
      </c>
      <c r="E625" s="0" t="n">
        <v>4.83</v>
      </c>
      <c r="F625" s="0" t="n">
        <v>-0.0625871163475587</v>
      </c>
      <c r="G625" s="0" t="n">
        <v>26</v>
      </c>
      <c r="H625" s="0" t="n">
        <v>0.849324467704722</v>
      </c>
      <c r="I625" s="0" t="n">
        <v>37.5</v>
      </c>
      <c r="J625" s="0" t="n">
        <v>0.925455589422792</v>
      </c>
      <c r="K625" s="0" t="n">
        <v>121</v>
      </c>
      <c r="L625" s="0" t="n">
        <v>0.618285713408343</v>
      </c>
      <c r="M625" s="0" t="n">
        <v>4.5</v>
      </c>
      <c r="N625" s="0" t="n">
        <v>-0.523261223417228</v>
      </c>
      <c r="O625" s="0" t="n">
        <v>7.53</v>
      </c>
      <c r="P625" s="0" t="n">
        <v>-0.647989413795483</v>
      </c>
      <c r="Q625" s="0" t="n">
        <v>1.15922801697559</v>
      </c>
      <c r="R625" s="0" t="n">
        <v>0.193204669495931</v>
      </c>
      <c r="S625" s="0" t="n">
        <v>5</v>
      </c>
      <c r="T625" s="0" t="n">
        <v>160</v>
      </c>
      <c r="U625" s="0" t="n">
        <v>155</v>
      </c>
      <c r="V625" s="12"/>
      <c r="W625" s="0" t="n">
        <v>8</v>
      </c>
      <c r="X625" s="0" t="n">
        <v>181</v>
      </c>
      <c r="Y625" s="0" t="n">
        <v>0</v>
      </c>
      <c r="Z625" s="0" t="n">
        <v>18</v>
      </c>
      <c r="AA625" s="0" t="n">
        <f aca="false">IFERROR(X625+Y625+Z625,"")</f>
        <v>199</v>
      </c>
      <c r="AB625" s="0" t="n">
        <f aca="false">IFERROR(AA625/W625,"")</f>
        <v>24.875</v>
      </c>
      <c r="AC625" s="12"/>
      <c r="AD625" s="0" t="n">
        <v>16</v>
      </c>
      <c r="AE625" s="0" t="n">
        <v>855</v>
      </c>
      <c r="AF625" s="0" t="n">
        <v>0</v>
      </c>
      <c r="AG625" s="0" t="n">
        <v>97</v>
      </c>
      <c r="AH625" s="0" t="n">
        <f aca="false">IFERROR(AE625+AF625+AG625,"")</f>
        <v>952</v>
      </c>
      <c r="AI625" s="0" t="n">
        <f aca="false">IFERROR(AH625/AD625,"")</f>
        <v>59.5</v>
      </c>
      <c r="AJ625" s="12"/>
      <c r="AK625" s="0" t="n">
        <v>16</v>
      </c>
      <c r="AL625" s="0" t="n">
        <v>906</v>
      </c>
      <c r="AM625" s="0" t="n">
        <v>0</v>
      </c>
      <c r="AN625" s="0" t="n">
        <v>77</v>
      </c>
      <c r="AO625" s="0" t="n">
        <f aca="false">IFERROR(AL625+AM625+AN625,"")</f>
        <v>983</v>
      </c>
      <c r="AP625" s="0" t="n">
        <f aca="false">IFERROR(AO625/AK625,"")</f>
        <v>61.4375</v>
      </c>
    </row>
    <row r="626" customFormat="false" ht="15" hidden="false" customHeight="false" outlineLevel="0" collapsed="false">
      <c r="A626" s="0" t="s">
        <v>593</v>
      </c>
      <c r="B626" s="0" t="s">
        <v>16</v>
      </c>
      <c r="C626" s="0" t="n">
        <v>75</v>
      </c>
      <c r="D626" s="0" t="n">
        <v>239</v>
      </c>
      <c r="E626" s="0" t="n">
        <v>4.76</v>
      </c>
      <c r="F626" s="0" t="n">
        <v>0.171410578443873</v>
      </c>
      <c r="Q626" s="0" t="n">
        <v>0.171410578443873</v>
      </c>
      <c r="R626" s="0" t="n">
        <v>0.171410578443873</v>
      </c>
      <c r="S626" s="0" t="n">
        <v>6</v>
      </c>
      <c r="T626" s="0" t="n">
        <v>213</v>
      </c>
      <c r="U626" s="0" t="n">
        <v>205</v>
      </c>
      <c r="V626" s="12"/>
      <c r="W626" s="0" t="n">
        <v>7</v>
      </c>
      <c r="X626" s="0" t="n">
        <v>11</v>
      </c>
      <c r="Y626" s="0" t="n">
        <v>0</v>
      </c>
      <c r="Z626" s="0" t="n">
        <v>37</v>
      </c>
      <c r="AA626" s="0" t="n">
        <f aca="false">IFERROR(X626+Y626+Z626,"")</f>
        <v>48</v>
      </c>
      <c r="AB626" s="0" t="n">
        <f aca="false">IFERROR(AA626/W626,"")</f>
        <v>6.85714285714286</v>
      </c>
      <c r="AC626" s="12"/>
      <c r="AH626" s="0" t="n">
        <f aca="false">IFERROR(AE626+AF626+AG626,"")</f>
        <v>0</v>
      </c>
      <c r="AI626" s="0" t="str">
        <f aca="false">IFERROR(AH626/AD626,"")</f>
        <v/>
      </c>
      <c r="AJ626" s="12"/>
      <c r="AO626" s="0" t="n">
        <f aca="false">IFERROR(AL626+AM626+AN626,"")</f>
        <v>0</v>
      </c>
      <c r="AP626" s="0" t="str">
        <f aca="false">IFERROR(AO626/AK626,"")</f>
        <v/>
      </c>
    </row>
    <row r="627" customFormat="false" ht="15" hidden="false" customHeight="false" outlineLevel="0" collapsed="false">
      <c r="A627" s="0" t="s">
        <v>602</v>
      </c>
      <c r="B627" s="0" t="s">
        <v>16</v>
      </c>
      <c r="C627" s="0" t="n">
        <v>75</v>
      </c>
      <c r="D627" s="0" t="n">
        <v>247</v>
      </c>
      <c r="E627" s="0" t="n">
        <v>4.86</v>
      </c>
      <c r="F627" s="0" t="n">
        <v>-0.162871842686744</v>
      </c>
      <c r="Q627" s="0" t="n">
        <v>-0.162871842686744</v>
      </c>
      <c r="R627" s="0" t="n">
        <v>-0.162871842686744</v>
      </c>
      <c r="V627" s="12"/>
      <c r="AA627" s="0" t="n">
        <f aca="false">IFERROR(X627+Y627+Z627,"")</f>
        <v>0</v>
      </c>
      <c r="AB627" s="0" t="str">
        <f aca="false">IFERROR(AA627/W627,"")</f>
        <v/>
      </c>
      <c r="AC627" s="12"/>
      <c r="AH627" s="0" t="n">
        <f aca="false">IFERROR(AE627+AF627+AG627,"")</f>
        <v>0</v>
      </c>
      <c r="AI627" s="0" t="str">
        <f aca="false">IFERROR(AH627/AD627,"")</f>
        <v/>
      </c>
      <c r="AJ627" s="12"/>
      <c r="AO627" s="0" t="n">
        <f aca="false">IFERROR(AL627+AM627+AN627,"")</f>
        <v>0</v>
      </c>
      <c r="AP627" s="0" t="str">
        <f aca="false">IFERROR(AO627/AK627,"")</f>
        <v/>
      </c>
    </row>
    <row r="628" customFormat="false" ht="15" hidden="false" customHeight="false" outlineLevel="0" collapsed="false">
      <c r="A628" s="0" t="s">
        <v>612</v>
      </c>
      <c r="B628" s="0" t="s">
        <v>16</v>
      </c>
      <c r="C628" s="0" t="n">
        <v>76</v>
      </c>
      <c r="D628" s="0" t="n">
        <v>267</v>
      </c>
      <c r="E628" s="0" t="n">
        <v>4.85</v>
      </c>
      <c r="F628" s="0" t="n">
        <v>-0.12944360057368</v>
      </c>
      <c r="Q628" s="0" t="n">
        <v>-0.12944360057368</v>
      </c>
      <c r="R628" s="0" t="n">
        <v>-0.12944360057368</v>
      </c>
      <c r="V628" s="12"/>
      <c r="W628" s="0" t="n">
        <v>16</v>
      </c>
      <c r="X628" s="0" t="n">
        <v>127</v>
      </c>
      <c r="Y628" s="0" t="n">
        <v>0</v>
      </c>
      <c r="Z628" s="0" t="n">
        <v>148</v>
      </c>
      <c r="AA628" s="0" t="n">
        <f aca="false">IFERROR(X628+Y628+Z628,"")</f>
        <v>275</v>
      </c>
      <c r="AB628" s="0" t="n">
        <f aca="false">IFERROR(AA628/W628,"")</f>
        <v>17.1875</v>
      </c>
      <c r="AC628" s="12"/>
      <c r="AD628" s="0" t="n">
        <v>8</v>
      </c>
      <c r="AE628" s="0" t="n">
        <v>101</v>
      </c>
      <c r="AF628" s="0" t="n">
        <v>0</v>
      </c>
      <c r="AG628" s="0" t="n">
        <v>47</v>
      </c>
      <c r="AH628" s="0" t="n">
        <f aca="false">IFERROR(AE628+AF628+AG628,"")</f>
        <v>148</v>
      </c>
      <c r="AI628" s="0" t="n">
        <f aca="false">IFERROR(AH628/AD628,"")</f>
        <v>18.5</v>
      </c>
      <c r="AJ628" s="12"/>
      <c r="AK628" s="0" t="n">
        <v>8</v>
      </c>
      <c r="AL628" s="0" t="n">
        <v>47</v>
      </c>
      <c r="AM628" s="0" t="n">
        <v>0</v>
      </c>
      <c r="AN628" s="0" t="n">
        <v>9</v>
      </c>
      <c r="AO628" s="0" t="n">
        <f aca="false">IFERROR(AL628+AM628+AN628,"")</f>
        <v>56</v>
      </c>
      <c r="AP628" s="0" t="n">
        <f aca="false">IFERROR(AO628/AK628,"")</f>
        <v>7</v>
      </c>
    </row>
    <row r="629" customFormat="false" ht="15" hidden="false" customHeight="false" outlineLevel="0" collapsed="false">
      <c r="A629" s="0" t="s">
        <v>690</v>
      </c>
      <c r="B629" s="0" t="s">
        <v>16</v>
      </c>
      <c r="C629" s="0" t="n">
        <v>79</v>
      </c>
      <c r="D629" s="0" t="n">
        <v>265</v>
      </c>
      <c r="E629" s="0" t="n">
        <v>4.79</v>
      </c>
      <c r="F629" s="0" t="n">
        <v>0.0711258521046877</v>
      </c>
      <c r="Q629" s="0" t="n">
        <v>0.0711258521046877</v>
      </c>
      <c r="R629" s="0" t="n">
        <v>0.0711258521046877</v>
      </c>
      <c r="V629" s="12"/>
      <c r="AA629" s="0" t="n">
        <f aca="false">IFERROR(X629+Y629+Z629,"")</f>
        <v>0</v>
      </c>
      <c r="AB629" s="0" t="str">
        <f aca="false">IFERROR(AA629/W629,"")</f>
        <v/>
      </c>
      <c r="AC629" s="12"/>
      <c r="AD629" s="0" t="n">
        <v>6</v>
      </c>
      <c r="AE629" s="0" t="n">
        <v>82</v>
      </c>
      <c r="AF629" s="0" t="n">
        <v>0</v>
      </c>
      <c r="AG629" s="0" t="n">
        <v>36</v>
      </c>
      <c r="AH629" s="0" t="n">
        <f aca="false">IFERROR(AE629+AF629+AG629,"")</f>
        <v>118</v>
      </c>
      <c r="AI629" s="0" t="n">
        <f aca="false">IFERROR(AH629/AD629,"")</f>
        <v>19.6666666666667</v>
      </c>
      <c r="AJ629" s="12"/>
      <c r="AK629" s="0" t="n">
        <v>1</v>
      </c>
      <c r="AL629" s="0" t="n">
        <v>1</v>
      </c>
      <c r="AM629" s="0" t="n">
        <v>0</v>
      </c>
      <c r="AN629" s="0" t="n">
        <v>4</v>
      </c>
      <c r="AO629" s="0" t="n">
        <f aca="false">IFERROR(AL629+AM629+AN629,"")</f>
        <v>5</v>
      </c>
      <c r="AP629" s="0" t="n">
        <f aca="false">IFERROR(AO629/AK629,"")</f>
        <v>5</v>
      </c>
    </row>
    <row r="630" customFormat="false" ht="15" hidden="false" customHeight="false" outlineLevel="0" collapsed="false">
      <c r="A630" s="0" t="s">
        <v>704</v>
      </c>
      <c r="B630" s="0" t="s">
        <v>16</v>
      </c>
      <c r="C630" s="0" t="n">
        <v>76</v>
      </c>
      <c r="D630" s="0" t="n">
        <v>249</v>
      </c>
      <c r="E630" s="0" t="n">
        <v>4.78</v>
      </c>
      <c r="F630" s="0" t="n">
        <v>0.104554094217749</v>
      </c>
      <c r="G630" s="0" t="n">
        <v>17</v>
      </c>
      <c r="H630" s="0" t="n">
        <v>-0.622935314662191</v>
      </c>
      <c r="I630" s="0" t="n">
        <v>34.5</v>
      </c>
      <c r="J630" s="0" t="n">
        <v>0.21363797031743</v>
      </c>
      <c r="K630" s="0" t="n">
        <v>117</v>
      </c>
      <c r="L630" s="0" t="n">
        <v>0.197290100807202</v>
      </c>
      <c r="M630" s="0" t="n">
        <v>4.37</v>
      </c>
      <c r="N630" s="0" t="n">
        <v>-0.0121492447875011</v>
      </c>
      <c r="O630" s="0" t="n">
        <v>7.3</v>
      </c>
      <c r="P630" s="0" t="n">
        <v>-0.0661144846975063</v>
      </c>
      <c r="Q630" s="0" t="n">
        <v>-0.185716878804819</v>
      </c>
      <c r="R630" s="0" t="n">
        <v>-0.0309528131341365</v>
      </c>
      <c r="S630" s="0" t="n">
        <v>2</v>
      </c>
      <c r="T630" s="0" t="n">
        <v>55</v>
      </c>
      <c r="U630" s="0" t="n">
        <v>54</v>
      </c>
      <c r="V630" s="12"/>
      <c r="W630" s="0" t="n">
        <v>14</v>
      </c>
      <c r="X630" s="0" t="n">
        <v>476</v>
      </c>
      <c r="Y630" s="0" t="n">
        <v>0</v>
      </c>
      <c r="Z630" s="0" t="n">
        <v>70</v>
      </c>
      <c r="AA630" s="0" t="n">
        <f aca="false">IFERROR(X630+Y630+Z630,"")</f>
        <v>546</v>
      </c>
      <c r="AB630" s="0" t="n">
        <f aca="false">IFERROR(AA630/W630,"")</f>
        <v>39</v>
      </c>
      <c r="AC630" s="12"/>
      <c r="AD630" s="0" t="n">
        <v>4</v>
      </c>
      <c r="AE630" s="0" t="n">
        <v>54</v>
      </c>
      <c r="AF630" s="0" t="n">
        <v>0</v>
      </c>
      <c r="AG630" s="0" t="n">
        <v>49</v>
      </c>
      <c r="AH630" s="0" t="n">
        <f aca="false">IFERROR(AE630+AF630+AG630,"")</f>
        <v>103</v>
      </c>
      <c r="AI630" s="0" t="n">
        <f aca="false">IFERROR(AH630/AD630,"")</f>
        <v>25.75</v>
      </c>
      <c r="AJ630" s="12"/>
      <c r="AK630" s="0" t="n">
        <v>11</v>
      </c>
      <c r="AL630" s="0" t="n">
        <v>315</v>
      </c>
      <c r="AM630" s="0" t="n">
        <v>0</v>
      </c>
      <c r="AN630" s="0" t="n">
        <v>100</v>
      </c>
      <c r="AO630" s="0" t="n">
        <f aca="false">IFERROR(AL630+AM630+AN630,"")</f>
        <v>415</v>
      </c>
      <c r="AP630" s="0" t="n">
        <f aca="false">IFERROR(AO630/AK630,"")</f>
        <v>37.7272727272727</v>
      </c>
    </row>
    <row r="631" customFormat="false" ht="15" hidden="false" customHeight="false" outlineLevel="0" collapsed="false">
      <c r="A631" s="0" t="s">
        <v>719</v>
      </c>
      <c r="B631" s="0" t="s">
        <v>16</v>
      </c>
      <c r="C631" s="0" t="n">
        <v>77</v>
      </c>
      <c r="D631" s="0" t="n">
        <v>260</v>
      </c>
      <c r="E631" s="0" t="n">
        <v>4.82</v>
      </c>
      <c r="F631" s="0" t="n">
        <v>-0.0291588742344979</v>
      </c>
      <c r="Q631" s="0" t="n">
        <v>-0.0291588742344979</v>
      </c>
      <c r="R631" s="0" t="n">
        <v>-0.0291588742344979</v>
      </c>
      <c r="V631" s="12"/>
      <c r="AA631" s="0" t="n">
        <f aca="false">IFERROR(X631+Y631+Z631,"")</f>
        <v>0</v>
      </c>
      <c r="AB631" s="0" t="str">
        <f aca="false">IFERROR(AA631/W631,"")</f>
        <v/>
      </c>
      <c r="AC631" s="12"/>
      <c r="AH631" s="0" t="n">
        <f aca="false">IFERROR(AE631+AF631+AG631,"")</f>
        <v>0</v>
      </c>
      <c r="AI631" s="0" t="str">
        <f aca="false">IFERROR(AH631/AD631,"")</f>
        <v/>
      </c>
      <c r="AJ631" s="12"/>
      <c r="AO631" s="0" t="n">
        <f aca="false">IFERROR(AL631+AM631+AN631,"")</f>
        <v>0</v>
      </c>
      <c r="AP631" s="0" t="str">
        <f aca="false">IFERROR(AO631/AK631,"")</f>
        <v/>
      </c>
    </row>
    <row r="632" customFormat="false" ht="15" hidden="false" customHeight="false" outlineLevel="0" collapsed="false">
      <c r="A632" s="0" t="s">
        <v>727</v>
      </c>
      <c r="B632" s="0" t="s">
        <v>16</v>
      </c>
      <c r="C632" s="0" t="n">
        <v>74.25</v>
      </c>
      <c r="D632" s="0" t="n">
        <v>251</v>
      </c>
      <c r="E632" s="0" t="n">
        <v>4.58</v>
      </c>
      <c r="F632" s="0" t="n">
        <v>0.773118936478981</v>
      </c>
      <c r="G632" s="0" t="n">
        <v>17</v>
      </c>
      <c r="H632" s="0" t="n">
        <v>-0.622935314662191</v>
      </c>
      <c r="I632" s="0" t="n">
        <v>38</v>
      </c>
      <c r="J632" s="0" t="n">
        <v>1.04409185927369</v>
      </c>
      <c r="K632" s="0" t="n">
        <v>118</v>
      </c>
      <c r="L632" s="0" t="n">
        <v>0.302539003957487</v>
      </c>
      <c r="M632" s="0" t="n">
        <v>4.37</v>
      </c>
      <c r="N632" s="0" t="n">
        <v>-0.0121492447875011</v>
      </c>
      <c r="O632" s="0" t="n">
        <v>7.25</v>
      </c>
      <c r="P632" s="0" t="n">
        <v>0.060380065106401</v>
      </c>
      <c r="Q632" s="0" t="n">
        <v>1.54504530536686</v>
      </c>
      <c r="R632" s="0" t="n">
        <v>0.257507550894477</v>
      </c>
      <c r="S632" s="0" t="n">
        <v>5</v>
      </c>
      <c r="T632" s="0" t="n">
        <v>143</v>
      </c>
      <c r="U632" s="0" t="n">
        <v>139</v>
      </c>
      <c r="V632" s="12"/>
      <c r="W632" s="0" t="n">
        <v>16</v>
      </c>
      <c r="X632" s="0" t="n">
        <v>204</v>
      </c>
      <c r="Y632" s="0" t="n">
        <v>0</v>
      </c>
      <c r="Z632" s="0" t="n">
        <v>139</v>
      </c>
      <c r="AA632" s="0" t="n">
        <f aca="false">IFERROR(X632+Y632+Z632,"")</f>
        <v>343</v>
      </c>
      <c r="AB632" s="0" t="n">
        <f aca="false">IFERROR(AA632/W632,"")</f>
        <v>21.4375</v>
      </c>
      <c r="AC632" s="12"/>
      <c r="AD632" s="0" t="n">
        <v>4</v>
      </c>
      <c r="AE632" s="0" t="n">
        <v>41</v>
      </c>
      <c r="AF632" s="0" t="n">
        <v>0</v>
      </c>
      <c r="AG632" s="0" t="n">
        <v>19</v>
      </c>
      <c r="AH632" s="0" t="n">
        <f aca="false">IFERROR(AE632+AF632+AG632,"")</f>
        <v>60</v>
      </c>
      <c r="AI632" s="0" t="n">
        <f aca="false">IFERROR(AH632/AD632,"")</f>
        <v>15</v>
      </c>
      <c r="AJ632" s="12"/>
      <c r="AK632" s="0" t="n">
        <v>1</v>
      </c>
      <c r="AL632" s="0" t="n">
        <v>13</v>
      </c>
      <c r="AM632" s="0" t="n">
        <v>0</v>
      </c>
      <c r="AN632" s="0" t="n">
        <v>10</v>
      </c>
      <c r="AO632" s="0" t="n">
        <f aca="false">IFERROR(AL632+AM632+AN632,"")</f>
        <v>23</v>
      </c>
      <c r="AP632" s="0" t="n">
        <f aca="false">IFERROR(AO632/AK632,"")</f>
        <v>23</v>
      </c>
    </row>
    <row r="633" customFormat="false" ht="15" hidden="false" customHeight="false" outlineLevel="0" collapsed="false">
      <c r="A633" s="0" t="s">
        <v>733</v>
      </c>
      <c r="B633" s="0" t="s">
        <v>16</v>
      </c>
      <c r="C633" s="0" t="n">
        <v>76.5</v>
      </c>
      <c r="D633" s="0" t="n">
        <v>268</v>
      </c>
      <c r="E633" s="0" t="n">
        <v>5.04</v>
      </c>
      <c r="F633" s="0" t="n">
        <v>-0.764580200721852</v>
      </c>
      <c r="G633" s="0" t="n">
        <v>20</v>
      </c>
      <c r="H633" s="0" t="n">
        <v>-0.13218205387322</v>
      </c>
      <c r="I633" s="0" t="n">
        <v>30.5</v>
      </c>
      <c r="J633" s="0" t="n">
        <v>-0.73545218848972</v>
      </c>
      <c r="K633" s="0" t="n">
        <v>112</v>
      </c>
      <c r="L633" s="0" t="n">
        <v>-0.328954414944225</v>
      </c>
      <c r="M633" s="0" t="n">
        <v>4.23</v>
      </c>
      <c r="N633" s="0" t="n">
        <v>0.538279039890665</v>
      </c>
      <c r="O633" s="0" t="n">
        <v>7.13</v>
      </c>
      <c r="P633" s="0" t="n">
        <v>0.36396698463578</v>
      </c>
      <c r="Q633" s="0" t="n">
        <v>-1.05892283350257</v>
      </c>
      <c r="R633" s="0" t="n">
        <v>-0.176487138917095</v>
      </c>
      <c r="S633" s="0" t="n">
        <v>5</v>
      </c>
      <c r="T633" s="0" t="n">
        <v>171</v>
      </c>
      <c r="U633" s="0" t="n">
        <v>166</v>
      </c>
      <c r="V633" s="12"/>
      <c r="W633" s="0" t="n">
        <v>11</v>
      </c>
      <c r="X633" s="0" t="n">
        <v>295</v>
      </c>
      <c r="Y633" s="0" t="n">
        <v>0</v>
      </c>
      <c r="Z633" s="0" t="n">
        <v>135</v>
      </c>
      <c r="AA633" s="0" t="n">
        <f aca="false">IFERROR(X633+Y633+Z633,"")</f>
        <v>430</v>
      </c>
      <c r="AB633" s="0" t="n">
        <f aca="false">IFERROR(AA633/W633,"")</f>
        <v>39.0909090909091</v>
      </c>
      <c r="AC633" s="12"/>
      <c r="AD633" s="0" t="n">
        <v>6</v>
      </c>
      <c r="AE633" s="0" t="n">
        <v>114</v>
      </c>
      <c r="AF633" s="0" t="n">
        <v>0</v>
      </c>
      <c r="AG633" s="0" t="n">
        <v>88</v>
      </c>
      <c r="AH633" s="0" t="n">
        <f aca="false">IFERROR(AE633+AF633+AG633,"")</f>
        <v>202</v>
      </c>
      <c r="AI633" s="0" t="n">
        <f aca="false">IFERROR(AH633/AD633,"")</f>
        <v>33.6666666666667</v>
      </c>
      <c r="AJ633" s="12"/>
      <c r="AK633" s="0" t="n">
        <v>15</v>
      </c>
      <c r="AL633" s="0" t="n">
        <v>695</v>
      </c>
      <c r="AM633" s="0" t="n">
        <v>0</v>
      </c>
      <c r="AN633" s="0" t="n">
        <v>101</v>
      </c>
      <c r="AO633" s="0" t="n">
        <f aca="false">IFERROR(AL633+AM633+AN633,"")</f>
        <v>796</v>
      </c>
      <c r="AP633" s="0" t="n">
        <f aca="false">IFERROR(AO633/AK633,"")</f>
        <v>53.0666666666667</v>
      </c>
    </row>
    <row r="634" customFormat="false" ht="15" hidden="false" customHeight="false" outlineLevel="0" collapsed="false">
      <c r="A634" s="0" t="s">
        <v>741</v>
      </c>
      <c r="B634" s="0" t="s">
        <v>16</v>
      </c>
      <c r="C634" s="0" t="n">
        <v>75.25</v>
      </c>
      <c r="D634" s="0" t="n">
        <v>252</v>
      </c>
      <c r="E634" s="0" t="n">
        <v>4.93</v>
      </c>
      <c r="F634" s="0" t="n">
        <v>-0.396869537478173</v>
      </c>
      <c r="G634" s="0" t="n">
        <v>21</v>
      </c>
      <c r="H634" s="0" t="n">
        <v>0.0314023663897703</v>
      </c>
      <c r="I634" s="0" t="n">
        <v>30.5</v>
      </c>
      <c r="J634" s="0" t="n">
        <v>-0.73545218848972</v>
      </c>
      <c r="K634" s="0" t="n">
        <v>110</v>
      </c>
      <c r="L634" s="0" t="n">
        <v>-0.539452221244796</v>
      </c>
      <c r="M634" s="0" t="n">
        <v>4.5</v>
      </c>
      <c r="N634" s="0" t="n">
        <v>-0.523261223417228</v>
      </c>
      <c r="O634" s="0" t="n">
        <v>7.4</v>
      </c>
      <c r="P634" s="0" t="n">
        <v>-0.319103584305323</v>
      </c>
      <c r="Q634" s="0" t="n">
        <v>-2.48273638854547</v>
      </c>
      <c r="R634" s="0" t="n">
        <v>-0.413789398090912</v>
      </c>
      <c r="S634" s="0" t="n">
        <v>6</v>
      </c>
      <c r="T634" s="0" t="n">
        <v>194</v>
      </c>
      <c r="U634" s="0" t="n">
        <v>188</v>
      </c>
      <c r="V634" s="12"/>
      <c r="W634" s="0" t="n">
        <v>4</v>
      </c>
      <c r="X634" s="0" t="n">
        <v>41</v>
      </c>
      <c r="Y634" s="0" t="n">
        <v>0</v>
      </c>
      <c r="Z634" s="0" t="n">
        <v>12</v>
      </c>
      <c r="AA634" s="0" t="n">
        <f aca="false">IFERROR(X634+Y634+Z634,"")</f>
        <v>53</v>
      </c>
      <c r="AB634" s="0" t="n">
        <f aca="false">IFERROR(AA634/W634,"")</f>
        <v>13.25</v>
      </c>
      <c r="AC634" s="12"/>
      <c r="AD634" s="0" t="n">
        <v>16</v>
      </c>
      <c r="AE634" s="0" t="n">
        <v>373</v>
      </c>
      <c r="AF634" s="0" t="n">
        <v>0</v>
      </c>
      <c r="AG634" s="0" t="n">
        <v>183</v>
      </c>
      <c r="AH634" s="0" t="n">
        <f aca="false">IFERROR(AE634+AF634+AG634,"")</f>
        <v>556</v>
      </c>
      <c r="AI634" s="0" t="n">
        <f aca="false">IFERROR(AH634/AD634,"")</f>
        <v>34.75</v>
      </c>
      <c r="AJ634" s="12"/>
      <c r="AK634" s="0" t="n">
        <v>15</v>
      </c>
      <c r="AL634" s="0" t="n">
        <v>547</v>
      </c>
      <c r="AM634" s="0" t="n">
        <v>0</v>
      </c>
      <c r="AN634" s="0" t="n">
        <v>77</v>
      </c>
      <c r="AO634" s="0" t="n">
        <f aca="false">IFERROR(AL634+AM634+AN634,"")</f>
        <v>624</v>
      </c>
      <c r="AP634" s="0" t="n">
        <f aca="false">IFERROR(AO634/AK634,"")</f>
        <v>41.6</v>
      </c>
    </row>
    <row r="635" customFormat="false" ht="15" hidden="false" customHeight="false" outlineLevel="0" collapsed="false">
      <c r="A635" s="0" t="s">
        <v>782</v>
      </c>
      <c r="B635" s="0" t="s">
        <v>16</v>
      </c>
      <c r="C635" s="0" t="n">
        <v>75.75</v>
      </c>
      <c r="D635" s="0" t="n">
        <v>250</v>
      </c>
      <c r="E635" s="0" t="n">
        <v>4.77</v>
      </c>
      <c r="F635" s="0" t="n">
        <v>0.137982336330812</v>
      </c>
      <c r="G635" s="0" t="n">
        <v>20</v>
      </c>
      <c r="H635" s="0" t="n">
        <v>-0.13218205387322</v>
      </c>
      <c r="Q635" s="0" t="n">
        <v>0.00580028245759229</v>
      </c>
      <c r="R635" s="0" t="n">
        <v>0.00290014122879614</v>
      </c>
      <c r="S635" s="0" t="n">
        <v>6</v>
      </c>
      <c r="T635" s="0" t="n">
        <v>198</v>
      </c>
      <c r="U635" s="0" t="n">
        <v>192</v>
      </c>
      <c r="V635" s="12"/>
      <c r="AA635" s="0" t="n">
        <f aca="false">IFERROR(X635+Y635+Z635,"")</f>
        <v>0</v>
      </c>
      <c r="AB635" s="0" t="str">
        <f aca="false">IFERROR(AA635/W635,"")</f>
        <v/>
      </c>
      <c r="AC635" s="12"/>
      <c r="AD635" s="0" t="n">
        <v>14</v>
      </c>
      <c r="AE635" s="0" t="n">
        <v>223</v>
      </c>
      <c r="AF635" s="0" t="n">
        <v>0</v>
      </c>
      <c r="AG635" s="0" t="n">
        <v>16</v>
      </c>
      <c r="AH635" s="0" t="n">
        <f aca="false">IFERROR(AE635+AF635+AG635,"")</f>
        <v>239</v>
      </c>
      <c r="AI635" s="0" t="n">
        <f aca="false">IFERROR(AH635/AD635,"")</f>
        <v>17.0714285714286</v>
      </c>
      <c r="AJ635" s="12"/>
      <c r="AK635" s="0" t="n">
        <v>16</v>
      </c>
      <c r="AL635" s="0" t="n">
        <v>299</v>
      </c>
      <c r="AM635" s="0" t="n">
        <v>0</v>
      </c>
      <c r="AN635" s="0" t="n">
        <v>39</v>
      </c>
      <c r="AO635" s="0" t="n">
        <f aca="false">IFERROR(AL635+AM635+AN635,"")</f>
        <v>338</v>
      </c>
      <c r="AP635" s="0" t="n">
        <f aca="false">IFERROR(AO635/AK635,"")</f>
        <v>21.125</v>
      </c>
    </row>
    <row r="636" customFormat="false" ht="15" hidden="false" customHeight="false" outlineLevel="0" collapsed="false">
      <c r="A636" s="0" t="s">
        <v>787</v>
      </c>
      <c r="B636" s="0" t="s">
        <v>16</v>
      </c>
      <c r="C636" s="0" t="n">
        <v>76</v>
      </c>
      <c r="D636" s="0" t="n">
        <v>252</v>
      </c>
      <c r="E636" s="0" t="n">
        <v>4.78</v>
      </c>
      <c r="F636" s="0" t="n">
        <v>0.104554094217749</v>
      </c>
      <c r="Q636" s="0" t="n">
        <v>0.104554094217749</v>
      </c>
      <c r="R636" s="0" t="n">
        <v>0.104554094217749</v>
      </c>
      <c r="V636" s="12"/>
      <c r="AA636" s="0" t="n">
        <f aca="false">IFERROR(X636+Y636+Z636,"")</f>
        <v>0</v>
      </c>
      <c r="AB636" s="0" t="str">
        <f aca="false">IFERROR(AA636/W636,"")</f>
        <v/>
      </c>
      <c r="AC636" s="12"/>
      <c r="AH636" s="0" t="n">
        <f aca="false">IFERROR(AE636+AF636+AG636,"")</f>
        <v>0</v>
      </c>
      <c r="AI636" s="0" t="str">
        <f aca="false">IFERROR(AH636/AD636,"")</f>
        <v/>
      </c>
      <c r="AJ636" s="12"/>
      <c r="AO636" s="0" t="n">
        <f aca="false">IFERROR(AL636+AM636+AN636,"")</f>
        <v>0</v>
      </c>
      <c r="AP636" s="0" t="str">
        <f aca="false">IFERROR(AO636/AK636,"")</f>
        <v/>
      </c>
    </row>
    <row r="637" customFormat="false" ht="15" hidden="false" customHeight="false" outlineLevel="0" collapsed="false">
      <c r="A637" s="0" t="s">
        <v>806</v>
      </c>
      <c r="B637" s="0" t="s">
        <v>16</v>
      </c>
      <c r="C637" s="0" t="n">
        <v>76.63</v>
      </c>
      <c r="D637" s="0" t="n">
        <v>244</v>
      </c>
      <c r="E637" s="0" t="n">
        <v>4.73</v>
      </c>
      <c r="F637" s="0" t="n">
        <v>0.271695304783056</v>
      </c>
      <c r="Q637" s="0" t="n">
        <v>0.271695304783056</v>
      </c>
      <c r="R637" s="0" t="n">
        <v>0.271695304783056</v>
      </c>
      <c r="S637" s="0" t="n">
        <v>7</v>
      </c>
      <c r="T637" s="0" t="n">
        <v>254</v>
      </c>
      <c r="U637" s="0" t="n">
        <v>239</v>
      </c>
      <c r="V637" s="12"/>
      <c r="AA637" s="0" t="n">
        <f aca="false">IFERROR(X637+Y637+Z637,"")</f>
        <v>0</v>
      </c>
      <c r="AB637" s="0" t="str">
        <f aca="false">IFERROR(AA637/W637,"")</f>
        <v/>
      </c>
      <c r="AC637" s="12"/>
      <c r="AH637" s="0" t="n">
        <f aca="false">IFERROR(AE637+AF637+AG637,"")</f>
        <v>0</v>
      </c>
      <c r="AI637" s="0" t="str">
        <f aca="false">IFERROR(AH637/AD637,"")</f>
        <v/>
      </c>
      <c r="AJ637" s="12"/>
      <c r="AO637" s="0" t="n">
        <f aca="false">IFERROR(AL637+AM637+AN637,"")</f>
        <v>0</v>
      </c>
      <c r="AP637" s="0" t="str">
        <f aca="false">IFERROR(AO637/AK637,"")</f>
        <v/>
      </c>
    </row>
    <row r="638" customFormat="false" ht="15" hidden="false" customHeight="false" outlineLevel="0" collapsed="false">
      <c r="A638" s="0" t="s">
        <v>900</v>
      </c>
      <c r="B638" s="0" t="s">
        <v>16</v>
      </c>
      <c r="C638" s="0" t="n">
        <v>75</v>
      </c>
      <c r="D638" s="0" t="n">
        <v>237</v>
      </c>
      <c r="E638" s="0" t="n">
        <v>4.74</v>
      </c>
      <c r="F638" s="0" t="n">
        <v>0.238267062669995</v>
      </c>
      <c r="Q638" s="0" t="n">
        <v>0.238267062669995</v>
      </c>
      <c r="R638" s="0" t="n">
        <v>0.238267062669995</v>
      </c>
      <c r="V638" s="12"/>
      <c r="AA638" s="0" t="n">
        <f aca="false">IFERROR(X638+Y638+Z638,"")</f>
        <v>0</v>
      </c>
      <c r="AB638" s="0" t="str">
        <f aca="false">IFERROR(AA638/W638,"")</f>
        <v/>
      </c>
      <c r="AC638" s="12"/>
      <c r="AH638" s="0" t="n">
        <f aca="false">IFERROR(AE638+AF638+AG638,"")</f>
        <v>0</v>
      </c>
      <c r="AI638" s="0" t="str">
        <f aca="false">IFERROR(AH638/AD638,"")</f>
        <v/>
      </c>
      <c r="AJ638" s="12"/>
      <c r="AO638" s="0" t="n">
        <f aca="false">IFERROR(AL638+AM638+AN638,"")</f>
        <v>0</v>
      </c>
      <c r="AP638" s="0" t="str">
        <f aca="false">IFERROR(AO638/AK638,"")</f>
        <v/>
      </c>
    </row>
    <row r="639" customFormat="false" ht="15" hidden="false" customHeight="false" outlineLevel="0" collapsed="false">
      <c r="A639" s="0" t="s">
        <v>920</v>
      </c>
      <c r="B639" s="0" t="s">
        <v>16</v>
      </c>
      <c r="C639" s="0" t="n">
        <v>77.5</v>
      </c>
      <c r="D639" s="0" t="n">
        <v>246</v>
      </c>
      <c r="E639" s="0" t="n">
        <v>4.69</v>
      </c>
      <c r="F639" s="0" t="n">
        <v>0.405408273235302</v>
      </c>
      <c r="G639" s="0" t="n">
        <v>17</v>
      </c>
      <c r="H639" s="0" t="n">
        <v>-0.622935314662191</v>
      </c>
      <c r="Q639" s="0" t="n">
        <v>-0.217527041426889</v>
      </c>
      <c r="R639" s="0" t="n">
        <v>-0.108763520713445</v>
      </c>
      <c r="S639" s="0" t="n">
        <v>3</v>
      </c>
      <c r="T639" s="0" t="n">
        <v>85</v>
      </c>
      <c r="U639" s="0" t="n">
        <v>84</v>
      </c>
      <c r="V639" s="12"/>
      <c r="W639" s="0" t="n">
        <v>16</v>
      </c>
      <c r="X639" s="0" t="n">
        <v>347</v>
      </c>
      <c r="Y639" s="0" t="n">
        <v>0</v>
      </c>
      <c r="Z639" s="0" t="n">
        <v>297</v>
      </c>
      <c r="AA639" s="0" t="n">
        <f aca="false">IFERROR(X639+Y639+Z639,"")</f>
        <v>644</v>
      </c>
      <c r="AB639" s="0" t="n">
        <f aca="false">IFERROR(AA639/W639,"")</f>
        <v>40.25</v>
      </c>
      <c r="AC639" s="12"/>
      <c r="AD639" s="0" t="n">
        <v>14</v>
      </c>
      <c r="AE639" s="0" t="n">
        <v>374</v>
      </c>
      <c r="AF639" s="0" t="n">
        <v>0</v>
      </c>
      <c r="AG639" s="0" t="n">
        <v>214</v>
      </c>
      <c r="AH639" s="0" t="n">
        <f aca="false">IFERROR(AE639+AF639+AG639,"")</f>
        <v>588</v>
      </c>
      <c r="AI639" s="0" t="n">
        <f aca="false">IFERROR(AH639/AD639,"")</f>
        <v>42</v>
      </c>
      <c r="AJ639" s="12"/>
      <c r="AK639" s="0" t="n">
        <v>16</v>
      </c>
      <c r="AL639" s="0" t="n">
        <v>825</v>
      </c>
      <c r="AM639" s="0" t="n">
        <v>0</v>
      </c>
      <c r="AN639" s="0" t="n">
        <v>55</v>
      </c>
      <c r="AO639" s="0" t="n">
        <f aca="false">IFERROR(AL639+AM639+AN639,"")</f>
        <v>880</v>
      </c>
      <c r="AP639" s="0" t="n">
        <f aca="false">IFERROR(AO639/AK639,"")</f>
        <v>55</v>
      </c>
    </row>
    <row r="640" customFormat="false" ht="15" hidden="false" customHeight="false" outlineLevel="0" collapsed="false">
      <c r="A640" s="0" t="s">
        <v>927</v>
      </c>
      <c r="B640" s="0" t="s">
        <v>16</v>
      </c>
      <c r="C640" s="0" t="n">
        <v>75</v>
      </c>
      <c r="D640" s="0" t="n">
        <v>238</v>
      </c>
      <c r="E640" s="0" t="n">
        <v>4.77</v>
      </c>
      <c r="F640" s="0" t="n">
        <v>0.137982336330812</v>
      </c>
      <c r="Q640" s="0" t="n">
        <v>0.137982336330812</v>
      </c>
      <c r="R640" s="0" t="n">
        <v>0.137982336330812</v>
      </c>
      <c r="V640" s="12"/>
      <c r="AA640" s="0" t="n">
        <f aca="false">IFERROR(X640+Y640+Z640,"")</f>
        <v>0</v>
      </c>
      <c r="AB640" s="0" t="str">
        <f aca="false">IFERROR(AA640/W640,"")</f>
        <v/>
      </c>
      <c r="AC640" s="12"/>
      <c r="AH640" s="0" t="n">
        <f aca="false">IFERROR(AE640+AF640+AG640,"")</f>
        <v>0</v>
      </c>
      <c r="AI640" s="0" t="str">
        <f aca="false">IFERROR(AH640/AD640,"")</f>
        <v/>
      </c>
      <c r="AJ640" s="12"/>
      <c r="AO640" s="0" t="n">
        <f aca="false">IFERROR(AL640+AM640+AN640,"")</f>
        <v>0</v>
      </c>
      <c r="AP640" s="0" t="str">
        <f aca="false">IFERROR(AO640/AK640,"")</f>
        <v/>
      </c>
    </row>
    <row r="641" customFormat="false" ht="15" hidden="false" customHeight="false" outlineLevel="0" collapsed="false">
      <c r="A641" s="0" t="s">
        <v>940</v>
      </c>
      <c r="B641" s="0" t="s">
        <v>16</v>
      </c>
      <c r="C641" s="0" t="n">
        <v>75.38</v>
      </c>
      <c r="D641" s="0" t="n">
        <v>248</v>
      </c>
      <c r="E641" s="0" t="n">
        <v>4.65</v>
      </c>
      <c r="F641" s="0" t="n">
        <v>0.539121241687549</v>
      </c>
      <c r="I641" s="0" t="n">
        <v>36</v>
      </c>
      <c r="J641" s="0" t="n">
        <v>0.569546779870111</v>
      </c>
      <c r="K641" s="0" t="n">
        <v>119</v>
      </c>
      <c r="L641" s="0" t="n">
        <v>0.407787907107773</v>
      </c>
      <c r="M641" s="0" t="n">
        <v>4.49</v>
      </c>
      <c r="N641" s="0" t="n">
        <v>-0.483944917368788</v>
      </c>
      <c r="O641" s="0" t="n">
        <v>7.29</v>
      </c>
      <c r="P641" s="0" t="n">
        <v>-0.0408155747367253</v>
      </c>
      <c r="Q641" s="0" t="n">
        <v>0.991695436559918</v>
      </c>
      <c r="R641" s="0" t="n">
        <v>0.198339087311984</v>
      </c>
      <c r="V641" s="12"/>
      <c r="W641" s="0" t="n">
        <v>1</v>
      </c>
      <c r="X641" s="0" t="n">
        <v>12</v>
      </c>
      <c r="Y641" s="0" t="n">
        <v>0</v>
      </c>
      <c r="Z641" s="0" t="n">
        <v>0</v>
      </c>
      <c r="AA641" s="0" t="n">
        <f aca="false">IFERROR(X641+Y641+Z641,"")</f>
        <v>12</v>
      </c>
      <c r="AB641" s="0" t="n">
        <f aca="false">IFERROR(AA641/W641,"")</f>
        <v>12</v>
      </c>
      <c r="AC641" s="12"/>
      <c r="AH641" s="0" t="n">
        <f aca="false">IFERROR(AE641+AF641+AG641,"")</f>
        <v>0</v>
      </c>
      <c r="AI641" s="0" t="str">
        <f aca="false">IFERROR(AH641/AD641,"")</f>
        <v/>
      </c>
      <c r="AJ641" s="12"/>
      <c r="AO641" s="0" t="n">
        <f aca="false">IFERROR(AL641+AM641+AN641,"")</f>
        <v>0</v>
      </c>
      <c r="AP641" s="0" t="str">
        <f aca="false">IFERROR(AO641/AK641,"")</f>
        <v/>
      </c>
    </row>
    <row r="642" customFormat="false" ht="15" hidden="false" customHeight="false" outlineLevel="0" collapsed="false">
      <c r="A642" s="0" t="s">
        <v>941</v>
      </c>
      <c r="B642" s="0" t="s">
        <v>16</v>
      </c>
      <c r="C642" s="0" t="n">
        <v>75</v>
      </c>
      <c r="D642" s="0" t="n">
        <v>240</v>
      </c>
      <c r="E642" s="0" t="n">
        <v>4.84</v>
      </c>
      <c r="F642" s="0" t="n">
        <v>-0.0960153584606196</v>
      </c>
      <c r="Q642" s="0" t="n">
        <v>-0.0960153584606196</v>
      </c>
      <c r="R642" s="0" t="n">
        <v>-0.0960153584606196</v>
      </c>
      <c r="V642" s="12"/>
      <c r="AA642" s="0" t="n">
        <f aca="false">IFERROR(X642+Y642+Z642,"")</f>
        <v>0</v>
      </c>
      <c r="AB642" s="0" t="str">
        <f aca="false">IFERROR(AA642/W642,"")</f>
        <v/>
      </c>
      <c r="AC642" s="12"/>
      <c r="AH642" s="0" t="n">
        <f aca="false">IFERROR(AE642+AF642+AG642,"")</f>
        <v>0</v>
      </c>
      <c r="AI642" s="0" t="str">
        <f aca="false">IFERROR(AH642/AD642,"")</f>
        <v/>
      </c>
      <c r="AJ642" s="12"/>
      <c r="AO642" s="0" t="n">
        <f aca="false">IFERROR(AL642+AM642+AN642,"")</f>
        <v>0</v>
      </c>
      <c r="AP642" s="0" t="str">
        <f aca="false">IFERROR(AO642/AK642,"")</f>
        <v/>
      </c>
    </row>
    <row r="643" customFormat="false" ht="15" hidden="false" customHeight="false" outlineLevel="0" collapsed="false">
      <c r="A643" s="0" t="s">
        <v>944</v>
      </c>
      <c r="B643" s="0" t="s">
        <v>16</v>
      </c>
      <c r="C643" s="0" t="n">
        <v>75</v>
      </c>
      <c r="D643" s="0" t="n">
        <v>260</v>
      </c>
      <c r="E643" s="0" t="n">
        <v>4.78</v>
      </c>
      <c r="F643" s="0" t="n">
        <v>0.104554094217749</v>
      </c>
      <c r="Q643" s="0" t="n">
        <v>0.104554094217749</v>
      </c>
      <c r="R643" s="0" t="n">
        <v>0.104554094217749</v>
      </c>
      <c r="V643" s="12"/>
      <c r="W643" s="0" t="n">
        <v>13</v>
      </c>
      <c r="X643" s="0" t="n">
        <v>544</v>
      </c>
      <c r="Y643" s="0" t="n">
        <v>0</v>
      </c>
      <c r="Z643" s="0" t="n">
        <v>11</v>
      </c>
      <c r="AA643" s="0" t="n">
        <f aca="false">IFERROR(X643+Y643+Z643,"")</f>
        <v>555</v>
      </c>
      <c r="AB643" s="0" t="n">
        <f aca="false">IFERROR(AA643/W643,"")</f>
        <v>42.6923076923077</v>
      </c>
      <c r="AC643" s="12"/>
      <c r="AD643" s="0" t="n">
        <v>16</v>
      </c>
      <c r="AE643" s="0" t="n">
        <v>681</v>
      </c>
      <c r="AF643" s="0" t="n">
        <v>0</v>
      </c>
      <c r="AG643" s="0" t="n">
        <v>30</v>
      </c>
      <c r="AH643" s="0" t="n">
        <f aca="false">IFERROR(AE643+AF643+AG643,"")</f>
        <v>711</v>
      </c>
      <c r="AI643" s="0" t="n">
        <f aca="false">IFERROR(AH643/AD643,"")</f>
        <v>44.4375</v>
      </c>
      <c r="AJ643" s="12"/>
      <c r="AK643" s="0" t="n">
        <v>3</v>
      </c>
      <c r="AL643" s="0" t="n">
        <v>101</v>
      </c>
      <c r="AM643" s="0" t="n">
        <v>0</v>
      </c>
      <c r="AN643" s="0" t="n">
        <v>17</v>
      </c>
      <c r="AO643" s="0" t="n">
        <f aca="false">IFERROR(AL643+AM643+AN643,"")</f>
        <v>118</v>
      </c>
      <c r="AP643" s="0" t="n">
        <f aca="false">IFERROR(AO643/AK643,"")</f>
        <v>39.3333333333333</v>
      </c>
    </row>
    <row r="644" customFormat="false" ht="15" hidden="false" customHeight="false" outlineLevel="0" collapsed="false">
      <c r="A644" s="0" t="s">
        <v>33</v>
      </c>
      <c r="B644" s="0" t="s">
        <v>34</v>
      </c>
      <c r="C644" s="0" t="n">
        <v>76</v>
      </c>
      <c r="D644" s="0" t="n">
        <v>209</v>
      </c>
      <c r="E644" s="0" t="n">
        <v>4.67</v>
      </c>
      <c r="F644" s="0" t="n">
        <v>0.472264757461427</v>
      </c>
      <c r="Q644" s="0" t="n">
        <v>0.472264757461427</v>
      </c>
      <c r="R644" s="0" t="n">
        <v>0.472264757461427</v>
      </c>
      <c r="V644" s="12"/>
      <c r="AA644" s="0" t="n">
        <f aca="false">IFERROR(X644+Y644+Z644,"")</f>
        <v>0</v>
      </c>
      <c r="AB644" s="0" t="str">
        <f aca="false">IFERROR(AA644/W644,"")</f>
        <v/>
      </c>
      <c r="AC644" s="12"/>
      <c r="AH644" s="0" t="n">
        <f aca="false">IFERROR(AE644+AF644+AG644,"")</f>
        <v>0</v>
      </c>
      <c r="AI644" s="0" t="str">
        <f aca="false">IFERROR(AH644/AD644,"")</f>
        <v/>
      </c>
      <c r="AJ644" s="12"/>
      <c r="AO644" s="0" t="n">
        <f aca="false">IFERROR(AL644+AM644+AN644,"")</f>
        <v>0</v>
      </c>
      <c r="AP644" s="0" t="str">
        <f aca="false">IFERROR(AO644/AK644,"")</f>
        <v/>
      </c>
    </row>
    <row r="645" customFormat="false" ht="15" hidden="false" customHeight="false" outlineLevel="0" collapsed="false">
      <c r="A645" s="0" t="s">
        <v>57</v>
      </c>
      <c r="B645" s="0" t="s">
        <v>34</v>
      </c>
      <c r="C645" s="0" t="n">
        <v>72.88</v>
      </c>
      <c r="D645" s="0" t="n">
        <v>211</v>
      </c>
      <c r="E645" s="0" t="n">
        <v>4.42</v>
      </c>
      <c r="F645" s="0" t="n">
        <v>1.30797081028797</v>
      </c>
      <c r="I645" s="0" t="n">
        <v>33</v>
      </c>
      <c r="J645" s="0" t="n">
        <v>-0.142270839235251</v>
      </c>
      <c r="K645" s="0" t="n">
        <v>120</v>
      </c>
      <c r="L645" s="0" t="n">
        <v>0.513036810258058</v>
      </c>
      <c r="M645" s="0" t="n">
        <v>3.98</v>
      </c>
      <c r="N645" s="0" t="n">
        <v>1.52118669110168</v>
      </c>
      <c r="O645" s="0" t="n">
        <v>6.71</v>
      </c>
      <c r="P645" s="0" t="n">
        <v>1.42652120298861</v>
      </c>
      <c r="Q645" s="0" t="n">
        <v>4.62644467540106</v>
      </c>
      <c r="R645" s="0" t="n">
        <v>0.925288935080212</v>
      </c>
      <c r="S645" s="0" t="n">
        <v>1</v>
      </c>
      <c r="T645" s="0" t="n">
        <v>4</v>
      </c>
      <c r="U645" s="0" t="n">
        <v>4</v>
      </c>
      <c r="V645" s="12"/>
      <c r="X645" s="0" t="n">
        <v>901</v>
      </c>
      <c r="Y645" s="0" t="n">
        <v>0</v>
      </c>
      <c r="Z645" s="0" t="n">
        <v>15</v>
      </c>
      <c r="AA645" s="0" t="n">
        <f aca="false">IFERROR(X645+Y645+Z645,"")</f>
        <v>916</v>
      </c>
      <c r="AB645" s="0" t="str">
        <f aca="false">IFERROR(AA645/W645,"")</f>
        <v/>
      </c>
      <c r="AC645" s="12"/>
      <c r="AD645" s="0" t="n">
        <v>16</v>
      </c>
      <c r="AE645" s="0" t="n">
        <v>997</v>
      </c>
      <c r="AF645" s="0" t="n">
        <v>0</v>
      </c>
      <c r="AG645" s="0" t="n">
        <v>4</v>
      </c>
      <c r="AH645" s="0" t="n">
        <f aca="false">IFERROR(AE645+AF645+AG645,"")</f>
        <v>1001</v>
      </c>
      <c r="AI645" s="0" t="n">
        <f aca="false">IFERROR(AH645/AD645,"")</f>
        <v>62.5625</v>
      </c>
      <c r="AJ645" s="12"/>
      <c r="AK645" s="0" t="n">
        <v>14</v>
      </c>
      <c r="AL645" s="0" t="n">
        <v>710</v>
      </c>
      <c r="AM645" s="0" t="n">
        <v>0</v>
      </c>
      <c r="AN645" s="0" t="n">
        <v>2</v>
      </c>
      <c r="AO645" s="0" t="n">
        <f aca="false">IFERROR(AL645+AM645+AN645,"")</f>
        <v>712</v>
      </c>
      <c r="AP645" s="0" t="n">
        <f aca="false">IFERROR(AO645/AK645,"")</f>
        <v>50.8571428571429</v>
      </c>
    </row>
    <row r="646" customFormat="false" ht="15" hidden="false" customHeight="false" outlineLevel="0" collapsed="false">
      <c r="A646" s="0" t="s">
        <v>63</v>
      </c>
      <c r="B646" s="0" t="s">
        <v>34</v>
      </c>
      <c r="C646" s="0" t="n">
        <v>73</v>
      </c>
      <c r="D646" s="0" t="n">
        <v>207</v>
      </c>
      <c r="E646" s="0" t="n">
        <v>4.55</v>
      </c>
      <c r="F646" s="0" t="n">
        <v>0.873403662818166</v>
      </c>
      <c r="Q646" s="0" t="n">
        <v>0.873403662818166</v>
      </c>
      <c r="R646" s="0" t="n">
        <v>0.873403662818166</v>
      </c>
      <c r="V646" s="12"/>
      <c r="AA646" s="0" t="n">
        <f aca="false">IFERROR(X646+Y646+Z646,"")</f>
        <v>0</v>
      </c>
      <c r="AB646" s="0" t="str">
        <f aca="false">IFERROR(AA646/W646,"")</f>
        <v/>
      </c>
      <c r="AC646" s="12"/>
      <c r="AH646" s="0" t="n">
        <f aca="false">IFERROR(AE646+AF646+AG646,"")</f>
        <v>0</v>
      </c>
      <c r="AI646" s="0" t="str">
        <f aca="false">IFERROR(AH646/AD646,"")</f>
        <v/>
      </c>
      <c r="AJ646" s="12"/>
      <c r="AO646" s="0" t="n">
        <f aca="false">IFERROR(AL646+AM646+AN646,"")</f>
        <v>0</v>
      </c>
      <c r="AP646" s="0" t="str">
        <f aca="false">IFERROR(AO646/AK646,"")</f>
        <v/>
      </c>
    </row>
    <row r="647" customFormat="false" ht="15" hidden="false" customHeight="false" outlineLevel="0" collapsed="false">
      <c r="A647" s="0" t="s">
        <v>65</v>
      </c>
      <c r="B647" s="0" t="s">
        <v>34</v>
      </c>
      <c r="C647" s="0" t="n">
        <v>73</v>
      </c>
      <c r="D647" s="0" t="n">
        <v>190</v>
      </c>
      <c r="E647" s="0" t="n">
        <v>4.49</v>
      </c>
      <c r="F647" s="0" t="n">
        <v>1.07397311549653</v>
      </c>
      <c r="Q647" s="0" t="n">
        <v>1.07397311549653</v>
      </c>
      <c r="R647" s="0" t="n">
        <v>1.07397311549653</v>
      </c>
      <c r="S647" s="0" t="n">
        <v>7</v>
      </c>
      <c r="T647" s="0" t="n">
        <v>221</v>
      </c>
      <c r="U647" s="0" t="n">
        <v>212</v>
      </c>
      <c r="V647" s="12"/>
      <c r="AA647" s="0" t="n">
        <f aca="false">IFERROR(X647+Y647+Z647,"")</f>
        <v>0</v>
      </c>
      <c r="AB647" s="0" t="str">
        <f aca="false">IFERROR(AA647/W647,"")</f>
        <v/>
      </c>
      <c r="AC647" s="12"/>
      <c r="AH647" s="0" t="n">
        <f aca="false">IFERROR(AE647+AF647+AG647,"")</f>
        <v>0</v>
      </c>
      <c r="AI647" s="0" t="str">
        <f aca="false">IFERROR(AH647/AD647,"")</f>
        <v/>
      </c>
      <c r="AJ647" s="12"/>
      <c r="AO647" s="0" t="n">
        <f aca="false">IFERROR(AL647+AM647+AN647,"")</f>
        <v>0</v>
      </c>
      <c r="AP647" s="0" t="str">
        <f aca="false">IFERROR(AO647/AK647,"")</f>
        <v/>
      </c>
    </row>
    <row r="648" customFormat="false" ht="15" hidden="false" customHeight="false" outlineLevel="0" collapsed="false">
      <c r="A648" s="0" t="s">
        <v>97</v>
      </c>
      <c r="B648" s="0" t="s">
        <v>34</v>
      </c>
      <c r="C648" s="0" t="n">
        <v>73</v>
      </c>
      <c r="D648" s="0" t="n">
        <v>194</v>
      </c>
      <c r="E648" s="0" t="n">
        <v>4.56</v>
      </c>
      <c r="F648" s="0" t="n">
        <v>0.839975420705105</v>
      </c>
      <c r="G648" s="0" t="n">
        <v>20</v>
      </c>
      <c r="H648" s="0" t="n">
        <v>-0.13218205387322</v>
      </c>
      <c r="I648" s="0" t="n">
        <v>24.5</v>
      </c>
      <c r="J648" s="0" t="n">
        <v>-2.15908742670044</v>
      </c>
      <c r="K648" s="0" t="n">
        <v>102</v>
      </c>
      <c r="L648" s="0" t="n">
        <v>-1.38144344644708</v>
      </c>
      <c r="M648" s="0" t="n">
        <v>4.83</v>
      </c>
      <c r="N648" s="0" t="n">
        <v>-1.82069932301577</v>
      </c>
      <c r="O648" s="0" t="n">
        <v>7.93</v>
      </c>
      <c r="P648" s="0" t="n">
        <v>-1.65994581222674</v>
      </c>
      <c r="Q648" s="0" t="n">
        <v>-6.31338264155815</v>
      </c>
      <c r="R648" s="0" t="n">
        <v>-1.05223044025969</v>
      </c>
      <c r="V648" s="12"/>
      <c r="AA648" s="0" t="n">
        <f aca="false">IFERROR(X648+Y648+Z648,"")</f>
        <v>0</v>
      </c>
      <c r="AB648" s="0" t="str">
        <f aca="false">IFERROR(AA648/W648,"")</f>
        <v/>
      </c>
      <c r="AC648" s="12"/>
      <c r="AH648" s="0" t="n">
        <f aca="false">IFERROR(AE648+AF648+AG648,"")</f>
        <v>0</v>
      </c>
      <c r="AI648" s="0" t="str">
        <f aca="false">IFERROR(AH648/AD648,"")</f>
        <v/>
      </c>
      <c r="AJ648" s="12"/>
      <c r="AK648" s="0" t="n">
        <v>4</v>
      </c>
      <c r="AL648" s="0" t="n">
        <v>0</v>
      </c>
      <c r="AM648" s="0" t="n">
        <v>5</v>
      </c>
      <c r="AN648" s="0" t="n">
        <v>60</v>
      </c>
      <c r="AO648" s="0" t="n">
        <f aca="false">IFERROR(AL648+AM648+AN648,"")</f>
        <v>65</v>
      </c>
      <c r="AP648" s="0" t="n">
        <f aca="false">IFERROR(AO648/AK648,"")</f>
        <v>16.25</v>
      </c>
    </row>
    <row r="649" customFormat="false" ht="15" hidden="false" customHeight="false" outlineLevel="0" collapsed="false">
      <c r="A649" s="0" t="s">
        <v>105</v>
      </c>
      <c r="B649" s="0" t="s">
        <v>34</v>
      </c>
      <c r="C649" s="0" t="n">
        <v>70.25</v>
      </c>
      <c r="D649" s="0" t="n">
        <v>209</v>
      </c>
      <c r="E649" s="0" t="n">
        <v>4.44</v>
      </c>
      <c r="F649" s="0" t="n">
        <v>1.24111432606184</v>
      </c>
      <c r="Q649" s="0" t="n">
        <v>1.24111432606184</v>
      </c>
      <c r="R649" s="0" t="n">
        <v>1.24111432606184</v>
      </c>
      <c r="V649" s="12"/>
      <c r="AA649" s="0" t="n">
        <f aca="false">IFERROR(X649+Y649+Z649,"")</f>
        <v>0</v>
      </c>
      <c r="AB649" s="0" t="str">
        <f aca="false">IFERROR(AA649/W649,"")</f>
        <v/>
      </c>
      <c r="AC649" s="12"/>
      <c r="AH649" s="0" t="n">
        <f aca="false">IFERROR(AE649+AF649+AG649,"")</f>
        <v>0</v>
      </c>
      <c r="AI649" s="0" t="str">
        <f aca="false">IFERROR(AH649/AD649,"")</f>
        <v/>
      </c>
      <c r="AJ649" s="12"/>
      <c r="AO649" s="0" t="n">
        <f aca="false">IFERROR(AL649+AM649+AN649,"")</f>
        <v>0</v>
      </c>
      <c r="AP649" s="0" t="str">
        <f aca="false">IFERROR(AO649/AK649,"")</f>
        <v/>
      </c>
    </row>
    <row r="650" customFormat="false" ht="15" hidden="false" customHeight="false" outlineLevel="0" collapsed="false">
      <c r="A650" s="0" t="s">
        <v>118</v>
      </c>
      <c r="B650" s="0" t="s">
        <v>34</v>
      </c>
      <c r="C650" s="0" t="n">
        <v>74</v>
      </c>
      <c r="D650" s="0" t="n">
        <v>214</v>
      </c>
      <c r="E650" s="0" t="n">
        <v>4.59</v>
      </c>
      <c r="F650" s="0" t="n">
        <v>0.73969069436592</v>
      </c>
      <c r="Q650" s="0" t="n">
        <v>0.73969069436592</v>
      </c>
      <c r="R650" s="0" t="n">
        <v>0.73969069436592</v>
      </c>
      <c r="V650" s="12"/>
      <c r="AA650" s="0" t="n">
        <f aca="false">IFERROR(X650+Y650+Z650,"")</f>
        <v>0</v>
      </c>
      <c r="AB650" s="0" t="str">
        <f aca="false">IFERROR(AA650/W650,"")</f>
        <v/>
      </c>
      <c r="AC650" s="12"/>
      <c r="AH650" s="0" t="n">
        <f aca="false">IFERROR(AE650+AF650+AG650,"")</f>
        <v>0</v>
      </c>
      <c r="AI650" s="0" t="str">
        <f aca="false">IFERROR(AH650/AD650,"")</f>
        <v/>
      </c>
      <c r="AJ650" s="12"/>
      <c r="AO650" s="0" t="n">
        <f aca="false">IFERROR(AL650+AM650+AN650,"")</f>
        <v>0</v>
      </c>
      <c r="AP650" s="0" t="str">
        <f aca="false">IFERROR(AO650/AK650,"")</f>
        <v/>
      </c>
    </row>
    <row r="651" customFormat="false" ht="15" hidden="false" customHeight="false" outlineLevel="0" collapsed="false">
      <c r="A651" s="0" t="s">
        <v>173</v>
      </c>
      <c r="B651" s="0" t="s">
        <v>34</v>
      </c>
      <c r="C651" s="0" t="n">
        <v>74</v>
      </c>
      <c r="D651" s="0" t="n">
        <v>212</v>
      </c>
      <c r="E651" s="0" t="n">
        <v>4.52</v>
      </c>
      <c r="F651" s="0" t="n">
        <v>0.973688389157352</v>
      </c>
      <c r="Q651" s="0" t="n">
        <v>0.973688389157352</v>
      </c>
      <c r="R651" s="0" t="n">
        <v>0.973688389157352</v>
      </c>
      <c r="S651" s="0" t="n">
        <v>1</v>
      </c>
      <c r="T651" s="0" t="n">
        <v>26</v>
      </c>
      <c r="U651" s="0" t="n">
        <v>25</v>
      </c>
      <c r="V651" s="12"/>
      <c r="AA651" s="0" t="n">
        <f aca="false">IFERROR(X651+Y651+Z651,"")</f>
        <v>0</v>
      </c>
      <c r="AB651" s="0" t="str">
        <f aca="false">IFERROR(AA651/W651,"")</f>
        <v/>
      </c>
      <c r="AC651" s="12"/>
      <c r="AD651" s="0" t="n">
        <v>16</v>
      </c>
      <c r="AE651" s="0" t="n">
        <v>485</v>
      </c>
      <c r="AF651" s="0" t="n">
        <v>0</v>
      </c>
      <c r="AG651" s="0" t="n">
        <v>0</v>
      </c>
      <c r="AH651" s="0" t="n">
        <f aca="false">IFERROR(AE651+AF651+AG651,"")</f>
        <v>485</v>
      </c>
      <c r="AI651" s="0" t="n">
        <f aca="false">IFERROR(AH651/AD651,"")</f>
        <v>30.3125</v>
      </c>
      <c r="AJ651" s="12"/>
      <c r="AK651" s="0" t="n">
        <v>11</v>
      </c>
      <c r="AL651" s="0" t="n">
        <v>385</v>
      </c>
      <c r="AM651" s="0" t="n">
        <v>0</v>
      </c>
      <c r="AN651" s="0" t="n">
        <v>0</v>
      </c>
      <c r="AO651" s="0" t="n">
        <f aca="false">IFERROR(AL651+AM651+AN651,"")</f>
        <v>385</v>
      </c>
      <c r="AP651" s="0" t="n">
        <f aca="false">IFERROR(AO651/AK651,"")</f>
        <v>35</v>
      </c>
    </row>
    <row r="652" customFormat="false" ht="15" hidden="false" customHeight="false" outlineLevel="0" collapsed="false">
      <c r="A652" s="0" t="s">
        <v>194</v>
      </c>
      <c r="B652" s="0" t="s">
        <v>34</v>
      </c>
      <c r="C652" s="0" t="n">
        <v>74</v>
      </c>
      <c r="D652" s="0" t="n">
        <v>210</v>
      </c>
      <c r="E652" s="0" t="n">
        <v>4.62</v>
      </c>
      <c r="F652" s="0" t="n">
        <v>0.639405968026734</v>
      </c>
      <c r="Q652" s="0" t="n">
        <v>0.639405968026734</v>
      </c>
      <c r="R652" s="0" t="n">
        <v>0.639405968026734</v>
      </c>
      <c r="S652" s="0" t="n">
        <v>6</v>
      </c>
      <c r="T652" s="0" t="n">
        <v>201</v>
      </c>
      <c r="U652" s="0" t="n">
        <v>194</v>
      </c>
      <c r="V652" s="12"/>
      <c r="AA652" s="0" t="n">
        <f aca="false">IFERROR(X652+Y652+Z652,"")</f>
        <v>0</v>
      </c>
      <c r="AB652" s="0" t="str">
        <f aca="false">IFERROR(AA652/W652,"")</f>
        <v/>
      </c>
      <c r="AC652" s="12"/>
      <c r="AH652" s="0" t="n">
        <f aca="false">IFERROR(AE652+AF652+AG652,"")</f>
        <v>0</v>
      </c>
      <c r="AI652" s="0" t="str">
        <f aca="false">IFERROR(AH652/AD652,"")</f>
        <v/>
      </c>
      <c r="AJ652" s="12"/>
      <c r="AO652" s="0" t="n">
        <f aca="false">IFERROR(AL652+AM652+AN652,"")</f>
        <v>0</v>
      </c>
      <c r="AP652" s="0" t="str">
        <f aca="false">IFERROR(AO652/AK652,"")</f>
        <v/>
      </c>
    </row>
    <row r="653" customFormat="false" ht="15" hidden="false" customHeight="false" outlineLevel="0" collapsed="false">
      <c r="A653" s="0" t="s">
        <v>200</v>
      </c>
      <c r="B653" s="0" t="s">
        <v>34</v>
      </c>
      <c r="C653" s="0" t="n">
        <v>74</v>
      </c>
      <c r="D653" s="0" t="n">
        <v>211</v>
      </c>
      <c r="E653" s="0" t="n">
        <v>4.59</v>
      </c>
      <c r="F653" s="0" t="n">
        <v>0.73969069436592</v>
      </c>
      <c r="G653" s="0" t="n">
        <v>12</v>
      </c>
      <c r="H653" s="0" t="n">
        <v>-1.44085741597714</v>
      </c>
      <c r="Q653" s="0" t="n">
        <v>-0.701166721611224</v>
      </c>
      <c r="R653" s="0" t="n">
        <v>-0.350583360805612</v>
      </c>
      <c r="V653" s="12"/>
      <c r="AA653" s="0" t="n">
        <f aca="false">IFERROR(X653+Y653+Z653,"")</f>
        <v>0</v>
      </c>
      <c r="AB653" s="0" t="str">
        <f aca="false">IFERROR(AA653/W653,"")</f>
        <v/>
      </c>
      <c r="AC653" s="12"/>
      <c r="AH653" s="0" t="n">
        <f aca="false">IFERROR(AE653+AF653+AG653,"")</f>
        <v>0</v>
      </c>
      <c r="AI653" s="0" t="str">
        <f aca="false">IFERROR(AH653/AD653,"")</f>
        <v/>
      </c>
      <c r="AJ653" s="12"/>
      <c r="AO653" s="0" t="n">
        <f aca="false">IFERROR(AL653+AM653+AN653,"")</f>
        <v>0</v>
      </c>
      <c r="AP653" s="0" t="str">
        <f aca="false">IFERROR(AO653/AK653,"")</f>
        <v/>
      </c>
    </row>
    <row r="654" customFormat="false" ht="15" hidden="false" customHeight="false" outlineLevel="0" collapsed="false">
      <c r="A654" s="0" t="s">
        <v>240</v>
      </c>
      <c r="B654" s="0" t="s">
        <v>34</v>
      </c>
      <c r="C654" s="0" t="n">
        <v>73.88</v>
      </c>
      <c r="D654" s="0" t="n">
        <v>213</v>
      </c>
      <c r="E654" s="0" t="n">
        <v>4.35</v>
      </c>
      <c r="F654" s="0" t="n">
        <v>1.5419685050794</v>
      </c>
      <c r="G654" s="0" t="n">
        <v>18</v>
      </c>
      <c r="H654" s="0" t="n">
        <v>-0.459350894399201</v>
      </c>
      <c r="I654" s="0" t="n">
        <v>45</v>
      </c>
      <c r="J654" s="0" t="n">
        <v>2.7049996371862</v>
      </c>
      <c r="K654" s="0" t="n">
        <v>139</v>
      </c>
      <c r="L654" s="0" t="n">
        <v>2.51276597011348</v>
      </c>
      <c r="M654" s="0" t="n">
        <v>4.3</v>
      </c>
      <c r="N654" s="0" t="n">
        <v>0.263064897551584</v>
      </c>
      <c r="O654" s="0" t="n">
        <v>7.06</v>
      </c>
      <c r="P654" s="0" t="n">
        <v>0.541059354361252</v>
      </c>
      <c r="Q654" s="0" t="n">
        <v>7.10450746989271</v>
      </c>
      <c r="R654" s="0" t="n">
        <v>1.18408457831545</v>
      </c>
      <c r="S654" s="0" t="n">
        <v>3</v>
      </c>
      <c r="T654" s="0" t="n">
        <v>76</v>
      </c>
      <c r="U654" s="0" t="n">
        <v>75</v>
      </c>
      <c r="V654" s="12"/>
      <c r="W654" s="0" t="n">
        <v>16</v>
      </c>
      <c r="X654" s="0" t="n">
        <v>370</v>
      </c>
      <c r="Y654" s="0" t="n">
        <v>0</v>
      </c>
      <c r="Z654" s="0" t="n">
        <v>171</v>
      </c>
      <c r="AA654" s="0" t="n">
        <f aca="false">IFERROR(X654+Y654+Z654,"")</f>
        <v>541</v>
      </c>
      <c r="AB654" s="0" t="n">
        <f aca="false">IFERROR(AA654/W654,"")</f>
        <v>33.8125</v>
      </c>
      <c r="AC654" s="12"/>
      <c r="AD654" s="0" t="n">
        <v>16</v>
      </c>
      <c r="AE654" s="0" t="n">
        <v>816</v>
      </c>
      <c r="AF654" s="0" t="n">
        <v>0</v>
      </c>
      <c r="AG654" s="0" t="n">
        <v>10</v>
      </c>
      <c r="AH654" s="0" t="n">
        <f aca="false">IFERROR(AE654+AF654+AG654,"")</f>
        <v>826</v>
      </c>
      <c r="AI654" s="0" t="n">
        <f aca="false">IFERROR(AH654/AD654,"")</f>
        <v>51.625</v>
      </c>
      <c r="AJ654" s="12"/>
      <c r="AK654" s="0" t="n">
        <v>5</v>
      </c>
      <c r="AL654" s="0" t="n">
        <v>292</v>
      </c>
      <c r="AM654" s="0" t="n">
        <v>0</v>
      </c>
      <c r="AN654" s="0" t="n">
        <v>2</v>
      </c>
      <c r="AO654" s="0" t="n">
        <f aca="false">IFERROR(AL654+AM654+AN654,"")</f>
        <v>294</v>
      </c>
      <c r="AP654" s="0" t="n">
        <f aca="false">IFERROR(AO654/AK654,"")</f>
        <v>58.8</v>
      </c>
    </row>
    <row r="655" customFormat="false" ht="15" hidden="false" customHeight="false" outlineLevel="0" collapsed="false">
      <c r="A655" s="0" t="s">
        <v>243</v>
      </c>
      <c r="B655" s="0" t="s">
        <v>34</v>
      </c>
      <c r="C655" s="0" t="n">
        <v>71</v>
      </c>
      <c r="D655" s="0" t="n">
        <v>176</v>
      </c>
      <c r="E655" s="0" t="n">
        <v>4.53</v>
      </c>
      <c r="F655" s="0" t="n">
        <v>0.940260147044288</v>
      </c>
      <c r="Q655" s="0" t="n">
        <v>0.940260147044288</v>
      </c>
      <c r="R655" s="0" t="n">
        <v>0.940260147044288</v>
      </c>
      <c r="V655" s="12"/>
      <c r="W655" s="0" t="n">
        <v>5</v>
      </c>
      <c r="X655" s="0" t="n">
        <v>67</v>
      </c>
      <c r="Y655" s="0" t="n">
        <v>0</v>
      </c>
      <c r="Z655" s="0" t="n">
        <v>9</v>
      </c>
      <c r="AA655" s="0" t="n">
        <f aca="false">IFERROR(X655+Y655+Z655,"")</f>
        <v>76</v>
      </c>
      <c r="AB655" s="0" t="n">
        <f aca="false">IFERROR(AA655/W655,"")</f>
        <v>15.2</v>
      </c>
      <c r="AC655" s="12"/>
      <c r="AD655" s="0" t="n">
        <v>9</v>
      </c>
      <c r="AE655" s="0" t="n">
        <v>230</v>
      </c>
      <c r="AF655" s="0" t="n">
        <v>0</v>
      </c>
      <c r="AG655" s="0" t="n">
        <v>2</v>
      </c>
      <c r="AH655" s="0" t="n">
        <f aca="false">IFERROR(AE655+AF655+AG655,"")</f>
        <v>232</v>
      </c>
      <c r="AI655" s="0" t="n">
        <f aca="false">IFERROR(AH655/AD655,"")</f>
        <v>25.7777777777778</v>
      </c>
      <c r="AJ655" s="12"/>
      <c r="AO655" s="0" t="n">
        <f aca="false">IFERROR(AL655+AM655+AN655,"")</f>
        <v>0</v>
      </c>
      <c r="AP655" s="0" t="str">
        <f aca="false">IFERROR(AO655/AK655,"")</f>
        <v/>
      </c>
    </row>
    <row r="656" customFormat="false" ht="15" hidden="false" customHeight="false" outlineLevel="0" collapsed="false">
      <c r="A656" s="0" t="s">
        <v>247</v>
      </c>
      <c r="B656" s="0" t="s">
        <v>34</v>
      </c>
      <c r="C656" s="0" t="n">
        <v>70.13</v>
      </c>
      <c r="D656" s="0" t="n">
        <v>182</v>
      </c>
      <c r="E656" s="0" t="n">
        <v>4.63</v>
      </c>
      <c r="F656" s="0" t="n">
        <v>0.605977725913674</v>
      </c>
      <c r="G656" s="0" t="n">
        <v>8</v>
      </c>
      <c r="H656" s="0" t="n">
        <v>-2.09519509702911</v>
      </c>
      <c r="I656" s="0" t="n">
        <v>32.5</v>
      </c>
      <c r="J656" s="0" t="n">
        <v>-0.260907109086145</v>
      </c>
      <c r="K656" s="0" t="n">
        <v>119</v>
      </c>
      <c r="L656" s="0" t="n">
        <v>0.407787907107773</v>
      </c>
      <c r="M656" s="0" t="n">
        <v>4.19</v>
      </c>
      <c r="N656" s="0" t="n">
        <v>0.695544264084428</v>
      </c>
      <c r="O656" s="0" t="n">
        <v>6.91</v>
      </c>
      <c r="P656" s="0" t="n">
        <v>0.920543003772974</v>
      </c>
      <c r="Q656" s="0" t="n">
        <v>0.273750694763597</v>
      </c>
      <c r="R656" s="0" t="n">
        <v>0.0456251157939328</v>
      </c>
      <c r="V656" s="12"/>
      <c r="W656" s="0" t="n">
        <v>16</v>
      </c>
      <c r="X656" s="0" t="n">
        <v>0</v>
      </c>
      <c r="Y656" s="0" t="n">
        <v>0</v>
      </c>
      <c r="Z656" s="0" t="n">
        <v>127</v>
      </c>
      <c r="AA656" s="0" t="n">
        <f aca="false">IFERROR(X656+Y656+Z656,"")</f>
        <v>127</v>
      </c>
      <c r="AB656" s="0" t="n">
        <f aca="false">IFERROR(AA656/W656,"")</f>
        <v>7.9375</v>
      </c>
      <c r="AC656" s="12"/>
      <c r="AH656" s="0" t="n">
        <f aca="false">IFERROR(AE656+AF656+AG656,"")</f>
        <v>0</v>
      </c>
      <c r="AI656" s="0" t="str">
        <f aca="false">IFERROR(AH656/AD656,"")</f>
        <v/>
      </c>
      <c r="AJ656" s="12"/>
      <c r="AO656" s="0" t="n">
        <f aca="false">IFERROR(AL656+AM656+AN656,"")</f>
        <v>0</v>
      </c>
      <c r="AP656" s="0" t="str">
        <f aca="false">IFERROR(AO656/AK656,"")</f>
        <v/>
      </c>
    </row>
    <row r="657" customFormat="false" ht="15" hidden="false" customHeight="false" outlineLevel="0" collapsed="false">
      <c r="A657" s="0" t="s">
        <v>249</v>
      </c>
      <c r="B657" s="0" t="s">
        <v>34</v>
      </c>
      <c r="C657" s="0" t="n">
        <v>73</v>
      </c>
      <c r="D657" s="0" t="n">
        <v>196</v>
      </c>
      <c r="E657" s="0" t="n">
        <v>4.54</v>
      </c>
      <c r="F657" s="0" t="n">
        <v>0.906831904931227</v>
      </c>
      <c r="Q657" s="0" t="n">
        <v>0.906831904931227</v>
      </c>
      <c r="R657" s="0" t="n">
        <v>0.906831904931227</v>
      </c>
      <c r="V657" s="12"/>
      <c r="AA657" s="0" t="n">
        <f aca="false">IFERROR(X657+Y657+Z657,"")</f>
        <v>0</v>
      </c>
      <c r="AB657" s="0" t="str">
        <f aca="false">IFERROR(AA657/W657,"")</f>
        <v/>
      </c>
      <c r="AC657" s="12"/>
      <c r="AH657" s="0" t="n">
        <f aca="false">IFERROR(AE657+AF657+AG657,"")</f>
        <v>0</v>
      </c>
      <c r="AI657" s="0" t="str">
        <f aca="false">IFERROR(AH657/AD657,"")</f>
        <v/>
      </c>
      <c r="AJ657" s="12"/>
      <c r="AO657" s="0" t="n">
        <f aca="false">IFERROR(AL657+AM657+AN657,"")</f>
        <v>0</v>
      </c>
      <c r="AP657" s="0" t="str">
        <f aca="false">IFERROR(AO657/AK657,"")</f>
        <v/>
      </c>
    </row>
    <row r="658" customFormat="false" ht="15" hidden="false" customHeight="false" outlineLevel="0" collapsed="false">
      <c r="A658" s="0" t="s">
        <v>253</v>
      </c>
      <c r="B658" s="0" t="s">
        <v>34</v>
      </c>
      <c r="C658" s="0" t="n">
        <v>73</v>
      </c>
      <c r="D658" s="0" t="n">
        <v>210</v>
      </c>
      <c r="E658" s="0" t="n">
        <v>4.55</v>
      </c>
      <c r="F658" s="0" t="n">
        <v>0.873403662818166</v>
      </c>
      <c r="Q658" s="0" t="n">
        <v>0.873403662818166</v>
      </c>
      <c r="R658" s="0" t="n">
        <v>0.873403662818166</v>
      </c>
      <c r="V658" s="12"/>
      <c r="AA658" s="0" t="n">
        <f aca="false">IFERROR(X658+Y658+Z658,"")</f>
        <v>0</v>
      </c>
      <c r="AB658" s="0" t="str">
        <f aca="false">IFERROR(AA658/W658,"")</f>
        <v/>
      </c>
      <c r="AC658" s="12"/>
      <c r="AH658" s="0" t="n">
        <f aca="false">IFERROR(AE658+AF658+AG658,"")</f>
        <v>0</v>
      </c>
      <c r="AI658" s="0" t="str">
        <f aca="false">IFERROR(AH658/AD658,"")</f>
        <v/>
      </c>
      <c r="AJ658" s="12"/>
      <c r="AO658" s="0" t="n">
        <f aca="false">IFERROR(AL658+AM658+AN658,"")</f>
        <v>0</v>
      </c>
      <c r="AP658" s="0" t="str">
        <f aca="false">IFERROR(AO658/AK658,"")</f>
        <v/>
      </c>
    </row>
    <row r="659" customFormat="false" ht="15" hidden="false" customHeight="false" outlineLevel="0" collapsed="false">
      <c r="A659" s="0" t="s">
        <v>298</v>
      </c>
      <c r="B659" s="0" t="s">
        <v>34</v>
      </c>
      <c r="C659" s="0" t="n">
        <v>69</v>
      </c>
      <c r="D659" s="0" t="n">
        <v>162</v>
      </c>
      <c r="E659" s="0" t="n">
        <v>4.39</v>
      </c>
      <c r="F659" s="0" t="n">
        <v>1.40825553662715</v>
      </c>
      <c r="Q659" s="0" t="n">
        <v>1.40825553662715</v>
      </c>
      <c r="R659" s="0" t="n">
        <v>1.40825553662715</v>
      </c>
      <c r="V659" s="12"/>
      <c r="AA659" s="0" t="n">
        <f aca="false">IFERROR(X659+Y659+Z659,"")</f>
        <v>0</v>
      </c>
      <c r="AB659" s="0" t="str">
        <f aca="false">IFERROR(AA659/W659,"")</f>
        <v/>
      </c>
      <c r="AC659" s="12"/>
      <c r="AD659" s="0" t="n">
        <v>1</v>
      </c>
      <c r="AE659" s="0" t="n">
        <v>11</v>
      </c>
      <c r="AF659" s="0" t="n">
        <v>0</v>
      </c>
      <c r="AG659" s="0" t="n">
        <v>14</v>
      </c>
      <c r="AH659" s="0" t="n">
        <f aca="false">IFERROR(AE659+AF659+AG659,"")</f>
        <v>25</v>
      </c>
      <c r="AI659" s="0" t="n">
        <f aca="false">IFERROR(AH659/AD659,"")</f>
        <v>25</v>
      </c>
      <c r="AJ659" s="12"/>
      <c r="AK659" s="0" t="n">
        <v>8</v>
      </c>
      <c r="AL659" s="0" t="n">
        <v>186</v>
      </c>
      <c r="AM659" s="0" t="n">
        <v>0</v>
      </c>
      <c r="AN659" s="0" t="n">
        <v>59</v>
      </c>
      <c r="AO659" s="0" t="n">
        <f aca="false">IFERROR(AL659+AM659+AN659,"")</f>
        <v>245</v>
      </c>
      <c r="AP659" s="0" t="n">
        <f aca="false">IFERROR(AO659/AK659,"")</f>
        <v>30.625</v>
      </c>
    </row>
    <row r="660" customFormat="false" ht="15" hidden="false" customHeight="false" outlineLevel="0" collapsed="false">
      <c r="A660" s="0" t="s">
        <v>309</v>
      </c>
      <c r="B660" s="0" t="s">
        <v>34</v>
      </c>
      <c r="C660" s="0" t="n">
        <v>75</v>
      </c>
      <c r="D660" s="0" t="n">
        <v>208</v>
      </c>
      <c r="E660" s="0" t="n">
        <v>4.56</v>
      </c>
      <c r="F660" s="0" t="n">
        <v>0.839975420705105</v>
      </c>
      <c r="Q660" s="0" t="n">
        <v>0.839975420705105</v>
      </c>
      <c r="R660" s="0" t="n">
        <v>0.839975420705105</v>
      </c>
      <c r="V660" s="12"/>
      <c r="AA660" s="0" t="n">
        <f aca="false">IFERROR(X660+Y660+Z660,"")</f>
        <v>0</v>
      </c>
      <c r="AB660" s="0" t="str">
        <f aca="false">IFERROR(AA660/W660,"")</f>
        <v/>
      </c>
      <c r="AC660" s="12"/>
      <c r="AH660" s="0" t="n">
        <f aca="false">IFERROR(AE660+AF660+AG660,"")</f>
        <v>0</v>
      </c>
      <c r="AI660" s="0" t="str">
        <f aca="false">IFERROR(AH660/AD660,"")</f>
        <v/>
      </c>
      <c r="AJ660" s="12"/>
      <c r="AO660" s="0" t="n">
        <f aca="false">IFERROR(AL660+AM660+AN660,"")</f>
        <v>0</v>
      </c>
      <c r="AP660" s="0" t="str">
        <f aca="false">IFERROR(AO660/AK660,"")</f>
        <v/>
      </c>
    </row>
    <row r="661" customFormat="false" ht="15" hidden="false" customHeight="false" outlineLevel="0" collapsed="false">
      <c r="A661" s="0" t="s">
        <v>310</v>
      </c>
      <c r="B661" s="0" t="s">
        <v>34</v>
      </c>
      <c r="C661" s="0" t="n">
        <v>72.13</v>
      </c>
      <c r="D661" s="0" t="n">
        <v>205</v>
      </c>
      <c r="E661" s="0" t="n">
        <v>4.54</v>
      </c>
      <c r="F661" s="0" t="n">
        <v>0.906831904931227</v>
      </c>
      <c r="G661" s="0" t="n">
        <v>17</v>
      </c>
      <c r="H661" s="0" t="n">
        <v>-0.622935314662191</v>
      </c>
      <c r="I661" s="0" t="n">
        <v>37</v>
      </c>
      <c r="J661" s="0" t="n">
        <v>0.806819319571898</v>
      </c>
      <c r="K661" s="0" t="n">
        <v>120</v>
      </c>
      <c r="L661" s="0" t="n">
        <v>0.513036810258058</v>
      </c>
      <c r="M661" s="0" t="n">
        <v>4.11</v>
      </c>
      <c r="N661" s="0" t="n">
        <v>1.01007471247195</v>
      </c>
      <c r="O661" s="0" t="n">
        <v>7.04</v>
      </c>
      <c r="P661" s="0" t="n">
        <v>0.591657174282814</v>
      </c>
      <c r="Q661" s="0" t="n">
        <v>3.20548460685376</v>
      </c>
      <c r="R661" s="0" t="n">
        <v>0.534247434475626</v>
      </c>
      <c r="S661" s="0" t="n">
        <v>7</v>
      </c>
      <c r="T661" s="0" t="n">
        <v>233</v>
      </c>
      <c r="U661" s="0" t="n">
        <v>223</v>
      </c>
      <c r="V661" s="12"/>
      <c r="AA661" s="0" t="n">
        <f aca="false">IFERROR(X661+Y661+Z661,"")</f>
        <v>0</v>
      </c>
      <c r="AB661" s="0" t="str">
        <f aca="false">IFERROR(AA661/W661,"")</f>
        <v/>
      </c>
      <c r="AC661" s="12"/>
      <c r="AH661" s="0" t="n">
        <f aca="false">IFERROR(AE661+AF661+AG661,"")</f>
        <v>0</v>
      </c>
      <c r="AI661" s="0" t="str">
        <f aca="false">IFERROR(AH661/AD661,"")</f>
        <v/>
      </c>
      <c r="AJ661" s="12"/>
      <c r="AO661" s="0" t="n">
        <f aca="false">IFERROR(AL661+AM661+AN661,"")</f>
        <v>0</v>
      </c>
      <c r="AP661" s="0" t="str">
        <f aca="false">IFERROR(AO661/AK661,"")</f>
        <v/>
      </c>
    </row>
    <row r="662" customFormat="false" ht="15" hidden="false" customHeight="false" outlineLevel="0" collapsed="false">
      <c r="A662" s="0" t="s">
        <v>315</v>
      </c>
      <c r="B662" s="0" t="s">
        <v>34</v>
      </c>
      <c r="C662" s="0" t="n">
        <v>78.13</v>
      </c>
      <c r="D662" s="0" t="n">
        <v>238</v>
      </c>
      <c r="E662" s="0" t="n">
        <v>4.46</v>
      </c>
      <c r="F662" s="0" t="n">
        <v>1.17425784183572</v>
      </c>
      <c r="G662" s="0" t="n">
        <v>12</v>
      </c>
      <c r="H662" s="0" t="n">
        <v>-1.44085741597714</v>
      </c>
      <c r="I662" s="0" t="n">
        <v>37</v>
      </c>
      <c r="J662" s="0" t="n">
        <v>0.806819319571898</v>
      </c>
      <c r="K662" s="0" t="n">
        <v>125</v>
      </c>
      <c r="L662" s="0" t="n">
        <v>1.03928132600949</v>
      </c>
      <c r="M662" s="0" t="n">
        <v>4.25</v>
      </c>
      <c r="N662" s="0" t="n">
        <v>0.459646427793786</v>
      </c>
      <c r="O662" s="0" t="n">
        <v>7.07</v>
      </c>
      <c r="P662" s="0" t="n">
        <v>0.515760444400468</v>
      </c>
      <c r="Q662" s="0" t="n">
        <v>2.55490794363421</v>
      </c>
      <c r="R662" s="0" t="n">
        <v>0.425817990605702</v>
      </c>
      <c r="S662" s="0" t="n">
        <v>6</v>
      </c>
      <c r="T662" s="0" t="n">
        <v>204</v>
      </c>
      <c r="U662" s="0" t="n">
        <v>197</v>
      </c>
      <c r="V662" s="12"/>
      <c r="W662" s="0" t="n">
        <v>6</v>
      </c>
      <c r="X662" s="0" t="n">
        <v>45</v>
      </c>
      <c r="Y662" s="0" t="n">
        <v>0</v>
      </c>
      <c r="Z662" s="0" t="n">
        <v>95</v>
      </c>
      <c r="AA662" s="0" t="n">
        <f aca="false">IFERROR(X662+Y662+Z662,"")</f>
        <v>140</v>
      </c>
      <c r="AB662" s="0" t="n">
        <f aca="false">IFERROR(AA662/W662,"")</f>
        <v>23.3333333333333</v>
      </c>
      <c r="AC662" s="12"/>
      <c r="AD662" s="0" t="n">
        <v>12</v>
      </c>
      <c r="AE662" s="0" t="n">
        <v>234</v>
      </c>
      <c r="AF662" s="0" t="n">
        <v>0</v>
      </c>
      <c r="AG662" s="0" t="n">
        <v>213</v>
      </c>
      <c r="AH662" s="0" t="n">
        <f aca="false">IFERROR(AE662+AF662+AG662,"")</f>
        <v>447</v>
      </c>
      <c r="AI662" s="0" t="n">
        <f aca="false">IFERROR(AH662/AD662,"")</f>
        <v>37.25</v>
      </c>
      <c r="AJ662" s="12"/>
      <c r="AO662" s="0" t="n">
        <f aca="false">IFERROR(AL662+AM662+AN662,"")</f>
        <v>0</v>
      </c>
      <c r="AP662" s="0" t="str">
        <f aca="false">IFERROR(AO662/AK662,"")</f>
        <v/>
      </c>
    </row>
    <row r="663" customFormat="false" ht="15" hidden="false" customHeight="false" outlineLevel="0" collapsed="false">
      <c r="A663" s="0" t="s">
        <v>321</v>
      </c>
      <c r="B663" s="0" t="s">
        <v>34</v>
      </c>
      <c r="C663" s="0" t="n">
        <v>73.5</v>
      </c>
      <c r="D663" s="0" t="n">
        <v>201</v>
      </c>
      <c r="E663" s="0" t="n">
        <v>4.62</v>
      </c>
      <c r="F663" s="0" t="n">
        <v>0.639405968026734</v>
      </c>
      <c r="G663" s="0" t="n">
        <v>13</v>
      </c>
      <c r="H663" s="0" t="n">
        <v>-1.27727299571415</v>
      </c>
      <c r="I663" s="0" t="n">
        <v>37</v>
      </c>
      <c r="J663" s="0" t="n">
        <v>0.806819319571898</v>
      </c>
      <c r="K663" s="0" t="n">
        <v>122</v>
      </c>
      <c r="L663" s="0" t="n">
        <v>0.723534616558629</v>
      </c>
      <c r="Q663" s="0" t="n">
        <v>0.892486908443108</v>
      </c>
      <c r="R663" s="0" t="n">
        <v>0.223121727110777</v>
      </c>
      <c r="V663" s="12"/>
      <c r="AA663" s="0" t="n">
        <f aca="false">IFERROR(X663+Y663+Z663,"")</f>
        <v>0</v>
      </c>
      <c r="AB663" s="0" t="str">
        <f aca="false">IFERROR(AA663/W663,"")</f>
        <v/>
      </c>
      <c r="AC663" s="12"/>
      <c r="AH663" s="0" t="n">
        <f aca="false">IFERROR(AE663+AF663+AG663,"")</f>
        <v>0</v>
      </c>
      <c r="AI663" s="0" t="str">
        <f aca="false">IFERROR(AH663/AD663,"")</f>
        <v/>
      </c>
      <c r="AJ663" s="12"/>
      <c r="AO663" s="0" t="n">
        <f aca="false">IFERROR(AL663+AM663+AN663,"")</f>
        <v>0</v>
      </c>
      <c r="AP663" s="0" t="str">
        <f aca="false">IFERROR(AO663/AK663,"")</f>
        <v/>
      </c>
    </row>
    <row r="664" customFormat="false" ht="15" hidden="false" customHeight="false" outlineLevel="0" collapsed="false">
      <c r="A664" s="0" t="s">
        <v>335</v>
      </c>
      <c r="B664" s="0" t="s">
        <v>34</v>
      </c>
      <c r="C664" s="0" t="n">
        <v>71</v>
      </c>
      <c r="D664" s="0" t="n">
        <v>194</v>
      </c>
      <c r="E664" s="0" t="n">
        <v>4.54</v>
      </c>
      <c r="F664" s="0" t="n">
        <v>0.906831904931227</v>
      </c>
      <c r="Q664" s="0" t="n">
        <v>0.906831904931227</v>
      </c>
      <c r="R664" s="0" t="n">
        <v>0.906831904931227</v>
      </c>
      <c r="V664" s="12"/>
      <c r="AA664" s="0" t="n">
        <f aca="false">IFERROR(X664+Y664+Z664,"")</f>
        <v>0</v>
      </c>
      <c r="AB664" s="0" t="str">
        <f aca="false">IFERROR(AA664/W664,"")</f>
        <v/>
      </c>
      <c r="AC664" s="12"/>
      <c r="AH664" s="0" t="n">
        <f aca="false">IFERROR(AE664+AF664+AG664,"")</f>
        <v>0</v>
      </c>
      <c r="AI664" s="0" t="str">
        <f aca="false">IFERROR(AH664/AD664,"")</f>
        <v/>
      </c>
      <c r="AJ664" s="12"/>
      <c r="AO664" s="0" t="n">
        <f aca="false">IFERROR(AL664+AM664+AN664,"")</f>
        <v>0</v>
      </c>
      <c r="AP664" s="0" t="str">
        <f aca="false">IFERROR(AO664/AK664,"")</f>
        <v/>
      </c>
    </row>
    <row r="665" customFormat="false" ht="15" hidden="false" customHeight="false" outlineLevel="0" collapsed="false">
      <c r="A665" s="0" t="s">
        <v>339</v>
      </c>
      <c r="B665" s="0" t="s">
        <v>34</v>
      </c>
      <c r="C665" s="0" t="n">
        <v>68</v>
      </c>
      <c r="D665" s="0" t="n">
        <v>186</v>
      </c>
      <c r="E665" s="0" t="n">
        <v>4.48</v>
      </c>
      <c r="F665" s="0" t="n">
        <v>1.1074013576096</v>
      </c>
      <c r="Q665" s="0" t="n">
        <v>1.1074013576096</v>
      </c>
      <c r="R665" s="0" t="n">
        <v>1.1074013576096</v>
      </c>
      <c r="V665" s="12"/>
      <c r="AA665" s="0" t="n">
        <f aca="false">IFERROR(X665+Y665+Z665,"")</f>
        <v>0</v>
      </c>
      <c r="AB665" s="0" t="str">
        <f aca="false">IFERROR(AA665/W665,"")</f>
        <v/>
      </c>
      <c r="AC665" s="12"/>
      <c r="AH665" s="0" t="n">
        <f aca="false">IFERROR(AE665+AF665+AG665,"")</f>
        <v>0</v>
      </c>
      <c r="AI665" s="0" t="str">
        <f aca="false">IFERROR(AH665/AD665,"")</f>
        <v/>
      </c>
      <c r="AJ665" s="12"/>
      <c r="AO665" s="0" t="n">
        <f aca="false">IFERROR(AL665+AM665+AN665,"")</f>
        <v>0</v>
      </c>
      <c r="AP665" s="0" t="str">
        <f aca="false">IFERROR(AO665/AK665,"")</f>
        <v/>
      </c>
    </row>
    <row r="666" customFormat="false" ht="15" hidden="false" customHeight="false" outlineLevel="0" collapsed="false">
      <c r="A666" s="0" t="s">
        <v>342</v>
      </c>
      <c r="B666" s="0" t="s">
        <v>34</v>
      </c>
      <c r="C666" s="0" t="n">
        <v>74.13</v>
      </c>
      <c r="D666" s="0" t="n">
        <v>226</v>
      </c>
      <c r="E666" s="0" t="n">
        <v>4.58</v>
      </c>
      <c r="F666" s="0" t="n">
        <v>0.773118936478981</v>
      </c>
      <c r="Q666" s="0" t="n">
        <v>0.773118936478981</v>
      </c>
      <c r="R666" s="0" t="n">
        <v>0.773118936478981</v>
      </c>
      <c r="S666" s="0" t="n">
        <v>4</v>
      </c>
      <c r="T666" s="0" t="n">
        <v>132</v>
      </c>
      <c r="U666" s="0" t="n">
        <v>129</v>
      </c>
      <c r="V666" s="12"/>
      <c r="AA666" s="0" t="n">
        <f aca="false">IFERROR(X666+Y666+Z666,"")</f>
        <v>0</v>
      </c>
      <c r="AB666" s="0" t="str">
        <f aca="false">IFERROR(AA666/W666,"")</f>
        <v/>
      </c>
      <c r="AC666" s="12"/>
      <c r="AD666" s="0" t="n">
        <v>2</v>
      </c>
      <c r="AE666" s="0" t="n">
        <v>51</v>
      </c>
      <c r="AF666" s="0" t="n">
        <v>0</v>
      </c>
      <c r="AG666" s="0" t="n">
        <v>8</v>
      </c>
      <c r="AH666" s="0" t="n">
        <f aca="false">IFERROR(AE666+AF666+AG666,"")</f>
        <v>59</v>
      </c>
      <c r="AI666" s="0" t="n">
        <f aca="false">IFERROR(AH666/AD666,"")</f>
        <v>29.5</v>
      </c>
      <c r="AJ666" s="12"/>
      <c r="AO666" s="0" t="n">
        <f aca="false">IFERROR(AL666+AM666+AN666,"")</f>
        <v>0</v>
      </c>
      <c r="AP666" s="0" t="str">
        <f aca="false">IFERROR(AO666/AK666,"")</f>
        <v/>
      </c>
    </row>
    <row r="667" customFormat="false" ht="15" hidden="false" customHeight="false" outlineLevel="0" collapsed="false">
      <c r="A667" s="0" t="s">
        <v>343</v>
      </c>
      <c r="B667" s="0" t="s">
        <v>34</v>
      </c>
      <c r="C667" s="0" t="n">
        <v>71.5</v>
      </c>
      <c r="D667" s="0" t="n">
        <v>193</v>
      </c>
      <c r="E667" s="0" t="n">
        <v>4.44</v>
      </c>
      <c r="F667" s="0" t="n">
        <v>1.24111432606184</v>
      </c>
      <c r="I667" s="0" t="n">
        <v>34.5</v>
      </c>
      <c r="J667" s="0" t="n">
        <v>0.21363797031743</v>
      </c>
      <c r="K667" s="0" t="n">
        <v>118</v>
      </c>
      <c r="L667" s="0" t="n">
        <v>0.302539003957487</v>
      </c>
      <c r="M667" s="0" t="n">
        <v>4.18</v>
      </c>
      <c r="N667" s="0" t="n">
        <v>0.734860570132871</v>
      </c>
      <c r="O667" s="0" t="n">
        <v>6.97</v>
      </c>
      <c r="P667" s="0" t="n">
        <v>0.768749544008285</v>
      </c>
      <c r="Q667" s="0" t="n">
        <v>3.26090141447791</v>
      </c>
      <c r="R667" s="0" t="n">
        <v>0.652180282895583</v>
      </c>
      <c r="V667" s="12"/>
      <c r="W667" s="0" t="n">
        <v>4</v>
      </c>
      <c r="X667" s="0" t="n">
        <v>30</v>
      </c>
      <c r="Y667" s="0" t="n">
        <v>0</v>
      </c>
      <c r="Z667" s="0" t="n">
        <v>28</v>
      </c>
      <c r="AA667" s="0" t="n">
        <f aca="false">IFERROR(X667+Y667+Z667,"")</f>
        <v>58</v>
      </c>
      <c r="AB667" s="0" t="n">
        <f aca="false">IFERROR(AA667/W667,"")</f>
        <v>14.5</v>
      </c>
      <c r="AC667" s="12"/>
      <c r="AH667" s="0" t="n">
        <f aca="false">IFERROR(AE667+AF667+AG667,"")</f>
        <v>0</v>
      </c>
      <c r="AI667" s="0" t="str">
        <f aca="false">IFERROR(AH667/AD667,"")</f>
        <v/>
      </c>
      <c r="AJ667" s="12"/>
      <c r="AK667" s="0" t="n">
        <v>2</v>
      </c>
      <c r="AL667" s="0" t="n">
        <v>89</v>
      </c>
      <c r="AM667" s="0" t="n">
        <v>0</v>
      </c>
      <c r="AN667" s="0" t="n">
        <v>6</v>
      </c>
      <c r="AO667" s="0" t="n">
        <f aca="false">IFERROR(AL667+AM667+AN667,"")</f>
        <v>95</v>
      </c>
      <c r="AP667" s="0" t="n">
        <f aca="false">IFERROR(AO667/AK667,"")</f>
        <v>47.5</v>
      </c>
    </row>
    <row r="668" customFormat="false" ht="15" hidden="false" customHeight="false" outlineLevel="0" collapsed="false">
      <c r="A668" s="0" t="s">
        <v>349</v>
      </c>
      <c r="B668" s="0" t="s">
        <v>34</v>
      </c>
      <c r="C668" s="0" t="n">
        <v>73</v>
      </c>
      <c r="D668" s="0" t="n">
        <v>195</v>
      </c>
      <c r="E668" s="0" t="n">
        <v>4.56</v>
      </c>
      <c r="F668" s="0" t="n">
        <v>0.839975420705105</v>
      </c>
      <c r="Q668" s="0" t="n">
        <v>0.839975420705105</v>
      </c>
      <c r="R668" s="0" t="n">
        <v>0.839975420705105</v>
      </c>
      <c r="V668" s="12"/>
      <c r="AA668" s="0" t="n">
        <f aca="false">IFERROR(X668+Y668+Z668,"")</f>
        <v>0</v>
      </c>
      <c r="AB668" s="0" t="str">
        <f aca="false">IFERROR(AA668/W668,"")</f>
        <v/>
      </c>
      <c r="AC668" s="12"/>
      <c r="AH668" s="0" t="n">
        <f aca="false">IFERROR(AE668+AF668+AG668,"")</f>
        <v>0</v>
      </c>
      <c r="AI668" s="0" t="str">
        <f aca="false">IFERROR(AH668/AD668,"")</f>
        <v/>
      </c>
      <c r="AJ668" s="12"/>
      <c r="AO668" s="0" t="n">
        <f aca="false">IFERROR(AL668+AM668+AN668,"")</f>
        <v>0</v>
      </c>
      <c r="AP668" s="0" t="str">
        <f aca="false">IFERROR(AO668/AK668,"")</f>
        <v/>
      </c>
    </row>
    <row r="669" customFormat="false" ht="15" hidden="false" customHeight="false" outlineLevel="0" collapsed="false">
      <c r="A669" s="0" t="s">
        <v>352</v>
      </c>
      <c r="B669" s="0" t="s">
        <v>34</v>
      </c>
      <c r="C669" s="0" t="n">
        <v>73</v>
      </c>
      <c r="D669" s="0" t="n">
        <v>185</v>
      </c>
      <c r="E669" s="0" t="n">
        <v>4.49</v>
      </c>
      <c r="F669" s="0" t="n">
        <v>1.07397311549653</v>
      </c>
      <c r="Q669" s="0" t="n">
        <v>1.07397311549653</v>
      </c>
      <c r="R669" s="0" t="n">
        <v>1.07397311549653</v>
      </c>
      <c r="V669" s="12"/>
      <c r="AA669" s="0" t="n">
        <f aca="false">IFERROR(X669+Y669+Z669,"")</f>
        <v>0</v>
      </c>
      <c r="AB669" s="0" t="str">
        <f aca="false">IFERROR(AA669/W669,"")</f>
        <v/>
      </c>
      <c r="AC669" s="12"/>
      <c r="AH669" s="0" t="n">
        <f aca="false">IFERROR(AE669+AF669+AG669,"")</f>
        <v>0</v>
      </c>
      <c r="AI669" s="0" t="str">
        <f aca="false">IFERROR(AH669/AD669,"")</f>
        <v/>
      </c>
      <c r="AJ669" s="12"/>
      <c r="AO669" s="0" t="n">
        <f aca="false">IFERROR(AL669+AM669+AN669,"")</f>
        <v>0</v>
      </c>
      <c r="AP669" s="0" t="str">
        <f aca="false">IFERROR(AO669/AK669,"")</f>
        <v/>
      </c>
    </row>
    <row r="670" customFormat="false" ht="15" hidden="false" customHeight="false" outlineLevel="0" collapsed="false">
      <c r="A670" s="0" t="s">
        <v>354</v>
      </c>
      <c r="B670" s="0" t="s">
        <v>34</v>
      </c>
      <c r="C670" s="0" t="n">
        <v>71.63</v>
      </c>
      <c r="D670" s="0" t="n">
        <v>192</v>
      </c>
      <c r="E670" s="0" t="n">
        <v>4.51</v>
      </c>
      <c r="F670" s="0" t="n">
        <v>1.00711663127041</v>
      </c>
      <c r="G670" s="0" t="n">
        <v>12</v>
      </c>
      <c r="H670" s="0" t="n">
        <v>-1.44085741597714</v>
      </c>
      <c r="I670" s="0" t="n">
        <v>34</v>
      </c>
      <c r="J670" s="0" t="n">
        <v>0.095001700466536</v>
      </c>
      <c r="K670" s="0" t="n">
        <v>120</v>
      </c>
      <c r="L670" s="0" t="n">
        <v>0.513036810258058</v>
      </c>
      <c r="M670" s="0" t="n">
        <v>4.27</v>
      </c>
      <c r="N670" s="0" t="n">
        <v>0.381013815696906</v>
      </c>
      <c r="O670" s="0" t="n">
        <v>6.98</v>
      </c>
      <c r="P670" s="0" t="n">
        <v>0.743450634047502</v>
      </c>
      <c r="Q670" s="0" t="n">
        <v>1.29876217576227</v>
      </c>
      <c r="R670" s="0" t="n">
        <v>0.216460362627045</v>
      </c>
      <c r="V670" s="12"/>
      <c r="AA670" s="0" t="n">
        <f aca="false">IFERROR(X670+Y670+Z670,"")</f>
        <v>0</v>
      </c>
      <c r="AB670" s="0" t="str">
        <f aca="false">IFERROR(AA670/W670,"")</f>
        <v/>
      </c>
      <c r="AC670" s="12"/>
      <c r="AH670" s="0" t="n">
        <f aca="false">IFERROR(AE670+AF670+AG670,"")</f>
        <v>0</v>
      </c>
      <c r="AI670" s="0" t="str">
        <f aca="false">IFERROR(AH670/AD670,"")</f>
        <v/>
      </c>
      <c r="AJ670" s="12"/>
      <c r="AO670" s="0" t="n">
        <f aca="false">IFERROR(AL670+AM670+AN670,"")</f>
        <v>0</v>
      </c>
      <c r="AP670" s="0" t="str">
        <f aca="false">IFERROR(AO670/AK670,"")</f>
        <v/>
      </c>
    </row>
    <row r="671" customFormat="false" ht="15" hidden="false" customHeight="false" outlineLevel="0" collapsed="false">
      <c r="A671" s="0" t="s">
        <v>358</v>
      </c>
      <c r="B671" s="0" t="s">
        <v>34</v>
      </c>
      <c r="C671" s="0" t="n">
        <v>75</v>
      </c>
      <c r="D671" s="0" t="n">
        <v>198</v>
      </c>
      <c r="E671" s="0" t="n">
        <v>4.64</v>
      </c>
      <c r="F671" s="0" t="n">
        <v>0.572549483800613</v>
      </c>
      <c r="Q671" s="0" t="n">
        <v>0.572549483800613</v>
      </c>
      <c r="R671" s="0" t="n">
        <v>0.572549483800613</v>
      </c>
      <c r="V671" s="12"/>
      <c r="AA671" s="0" t="n">
        <f aca="false">IFERROR(X671+Y671+Z671,"")</f>
        <v>0</v>
      </c>
      <c r="AB671" s="0" t="str">
        <f aca="false">IFERROR(AA671/W671,"")</f>
        <v/>
      </c>
      <c r="AC671" s="12"/>
      <c r="AH671" s="0" t="n">
        <f aca="false">IFERROR(AE671+AF671+AG671,"")</f>
        <v>0</v>
      </c>
      <c r="AI671" s="0" t="str">
        <f aca="false">IFERROR(AH671/AD671,"")</f>
        <v/>
      </c>
      <c r="AJ671" s="12"/>
      <c r="AO671" s="0" t="n">
        <f aca="false">IFERROR(AL671+AM671+AN671,"")</f>
        <v>0</v>
      </c>
      <c r="AP671" s="0" t="str">
        <f aca="false">IFERROR(AO671/AK671,"")</f>
        <v/>
      </c>
    </row>
    <row r="672" customFormat="false" ht="15" hidden="false" customHeight="false" outlineLevel="0" collapsed="false">
      <c r="A672" s="0" t="s">
        <v>369</v>
      </c>
      <c r="B672" s="0" t="s">
        <v>34</v>
      </c>
      <c r="C672" s="0" t="n">
        <v>74.88</v>
      </c>
      <c r="D672" s="0" t="n">
        <v>220</v>
      </c>
      <c r="E672" s="0" t="n">
        <v>4.57</v>
      </c>
      <c r="F672" s="0" t="n">
        <v>0.806547178592042</v>
      </c>
      <c r="G672" s="0" t="n">
        <v>16</v>
      </c>
      <c r="H672" s="0" t="n">
        <v>-0.786519734925182</v>
      </c>
      <c r="I672" s="0" t="n">
        <v>35.5</v>
      </c>
      <c r="J672" s="0" t="n">
        <v>0.450910510019217</v>
      </c>
      <c r="K672" s="0" t="n">
        <v>115</v>
      </c>
      <c r="L672" s="0" t="n">
        <v>-0.0132077054933691</v>
      </c>
      <c r="M672" s="0" t="n">
        <v>4.12</v>
      </c>
      <c r="N672" s="0" t="n">
        <v>0.970758406423513</v>
      </c>
      <c r="O672" s="0" t="n">
        <v>7.25</v>
      </c>
      <c r="P672" s="0" t="n">
        <v>0.060380065106401</v>
      </c>
      <c r="Q672" s="0" t="n">
        <v>1.48886871972262</v>
      </c>
      <c r="R672" s="0" t="n">
        <v>0.248144786620437</v>
      </c>
      <c r="V672" s="12"/>
      <c r="AA672" s="0" t="n">
        <f aca="false">IFERROR(X672+Y672+Z672,"")</f>
        <v>0</v>
      </c>
      <c r="AB672" s="0" t="str">
        <f aca="false">IFERROR(AA672/W672,"")</f>
        <v/>
      </c>
      <c r="AC672" s="12"/>
      <c r="AH672" s="0" t="n">
        <f aca="false">IFERROR(AE672+AF672+AG672,"")</f>
        <v>0</v>
      </c>
      <c r="AI672" s="0" t="str">
        <f aca="false">IFERROR(AH672/AD672,"")</f>
        <v/>
      </c>
      <c r="AJ672" s="12"/>
      <c r="AO672" s="0" t="n">
        <f aca="false">IFERROR(AL672+AM672+AN672,"")</f>
        <v>0</v>
      </c>
      <c r="AP672" s="0" t="str">
        <f aca="false">IFERROR(AO672/AK672,"")</f>
        <v/>
      </c>
    </row>
    <row r="673" customFormat="false" ht="15" hidden="false" customHeight="false" outlineLevel="0" collapsed="false">
      <c r="A673" s="0" t="s">
        <v>370</v>
      </c>
      <c r="B673" s="0" t="s">
        <v>34</v>
      </c>
      <c r="C673" s="0" t="n">
        <v>74.63</v>
      </c>
      <c r="D673" s="0" t="n">
        <v>209</v>
      </c>
      <c r="E673" s="0" t="n">
        <v>4.45</v>
      </c>
      <c r="F673" s="0" t="n">
        <v>1.20768608394878</v>
      </c>
      <c r="G673" s="0" t="n">
        <v>17</v>
      </c>
      <c r="H673" s="0" t="n">
        <v>-0.622935314662191</v>
      </c>
      <c r="I673" s="0" t="n">
        <v>36.5</v>
      </c>
      <c r="J673" s="0" t="n">
        <v>0.688183049721004</v>
      </c>
      <c r="K673" s="0" t="n">
        <v>125</v>
      </c>
      <c r="L673" s="0" t="n">
        <v>1.03928132600949</v>
      </c>
      <c r="Q673" s="0" t="n">
        <v>2.31221514501708</v>
      </c>
      <c r="R673" s="0" t="n">
        <v>0.57805378625427</v>
      </c>
      <c r="S673" s="0" t="n">
        <v>1</v>
      </c>
      <c r="T673" s="0" t="n">
        <v>14</v>
      </c>
      <c r="U673" s="0" t="n">
        <v>14</v>
      </c>
      <c r="V673" s="12"/>
      <c r="W673" s="0" t="n">
        <v>15</v>
      </c>
      <c r="X673" s="0" t="n">
        <v>468</v>
      </c>
      <c r="Y673" s="0" t="n">
        <v>0</v>
      </c>
      <c r="Z673" s="0" t="n">
        <v>2</v>
      </c>
      <c r="AA673" s="0" t="n">
        <f aca="false">IFERROR(X673+Y673+Z673,"")</f>
        <v>470</v>
      </c>
      <c r="AB673" s="0" t="n">
        <f aca="false">IFERROR(AA673/W673,"")</f>
        <v>31.3333333333333</v>
      </c>
      <c r="AC673" s="12"/>
      <c r="AD673" s="0" t="n">
        <v>15</v>
      </c>
      <c r="AE673" s="0" t="n">
        <v>735</v>
      </c>
      <c r="AF673" s="0" t="n">
        <v>1</v>
      </c>
      <c r="AG673" s="0" t="n">
        <v>0</v>
      </c>
      <c r="AH673" s="0" t="n">
        <f aca="false">IFERROR(AE673+AF673+AG673,"")</f>
        <v>736</v>
      </c>
      <c r="AI673" s="0" t="n">
        <f aca="false">IFERROR(AH673/AD673,"")</f>
        <v>49.0666666666667</v>
      </c>
      <c r="AJ673" s="12"/>
      <c r="AK673" s="0" t="n">
        <v>13</v>
      </c>
      <c r="AL673" s="0" t="n">
        <v>675</v>
      </c>
      <c r="AM673" s="0" t="n">
        <v>0</v>
      </c>
      <c r="AN673" s="0" t="n">
        <v>0</v>
      </c>
      <c r="AO673" s="0" t="n">
        <f aca="false">IFERROR(AL673+AM673+AN673,"")</f>
        <v>675</v>
      </c>
      <c r="AP673" s="0" t="n">
        <f aca="false">IFERROR(AO673/AK673,"")</f>
        <v>51.9230769230769</v>
      </c>
    </row>
    <row r="674" customFormat="false" ht="15" hidden="false" customHeight="false" outlineLevel="0" collapsed="false">
      <c r="A674" s="0" t="s">
        <v>371</v>
      </c>
      <c r="B674" s="0" t="s">
        <v>34</v>
      </c>
      <c r="C674" s="0" t="n">
        <v>76.25</v>
      </c>
      <c r="D674" s="0" t="n">
        <v>232</v>
      </c>
      <c r="E674" s="0" t="n">
        <v>4.7</v>
      </c>
      <c r="F674" s="0" t="n">
        <v>0.371980031122241</v>
      </c>
      <c r="G674" s="0" t="n">
        <v>17</v>
      </c>
      <c r="H674" s="0" t="n">
        <v>-0.622935314662191</v>
      </c>
      <c r="I674" s="0" t="n">
        <v>38.5</v>
      </c>
      <c r="J674" s="0" t="n">
        <v>1.16272812912458</v>
      </c>
      <c r="K674" s="0" t="n">
        <v>122</v>
      </c>
      <c r="L674" s="0" t="n">
        <v>0.723534616558629</v>
      </c>
      <c r="Q674" s="0" t="n">
        <v>1.63530746214326</v>
      </c>
      <c r="R674" s="0" t="n">
        <v>0.408826865535815</v>
      </c>
      <c r="S674" s="0" t="n">
        <v>2</v>
      </c>
      <c r="T674" s="0" t="n">
        <v>41</v>
      </c>
      <c r="U674" s="0" t="n">
        <v>40</v>
      </c>
      <c r="V674" s="12"/>
      <c r="W674" s="0" t="n">
        <v>16</v>
      </c>
      <c r="X674" s="0" t="n">
        <v>493</v>
      </c>
      <c r="Y674" s="0" t="n">
        <v>0</v>
      </c>
      <c r="Z674" s="0" t="n">
        <v>1</v>
      </c>
      <c r="AA674" s="0" t="n">
        <f aca="false">IFERROR(X674+Y674+Z674,"")</f>
        <v>494</v>
      </c>
      <c r="AB674" s="0" t="n">
        <f aca="false">IFERROR(AA674/W674,"")</f>
        <v>30.875</v>
      </c>
      <c r="AC674" s="12"/>
      <c r="AD674" s="0" t="n">
        <v>15</v>
      </c>
      <c r="AE674" s="0" t="n">
        <v>493</v>
      </c>
      <c r="AF674" s="0" t="n">
        <v>0</v>
      </c>
      <c r="AG674" s="0" t="n">
        <v>0</v>
      </c>
      <c r="AH674" s="0" t="n">
        <f aca="false">IFERROR(AE674+AF674+AG674,"")</f>
        <v>493</v>
      </c>
      <c r="AI674" s="0" t="n">
        <f aca="false">IFERROR(AH674/AD674,"")</f>
        <v>32.8666666666667</v>
      </c>
      <c r="AJ674" s="12"/>
      <c r="AK674" s="0" t="n">
        <v>16</v>
      </c>
      <c r="AL674" s="0" t="n">
        <v>841</v>
      </c>
      <c r="AM674" s="0" t="n">
        <v>0</v>
      </c>
      <c r="AN674" s="0" t="n">
        <v>4</v>
      </c>
      <c r="AO674" s="0" t="n">
        <f aca="false">IFERROR(AL674+AM674+AN674,"")</f>
        <v>845</v>
      </c>
      <c r="AP674" s="0" t="n">
        <f aca="false">IFERROR(AO674/AK674,"")</f>
        <v>52.8125</v>
      </c>
    </row>
    <row r="675" customFormat="false" ht="15" hidden="false" customHeight="false" outlineLevel="0" collapsed="false">
      <c r="A675" s="0" t="s">
        <v>372</v>
      </c>
      <c r="B675" s="0" t="s">
        <v>34</v>
      </c>
      <c r="C675" s="0" t="n">
        <v>76</v>
      </c>
      <c r="D675" s="0" t="n">
        <v>217</v>
      </c>
      <c r="E675" s="0" t="n">
        <v>4.62</v>
      </c>
      <c r="F675" s="0" t="n">
        <v>0.639405968026734</v>
      </c>
      <c r="Q675" s="0" t="n">
        <v>0.639405968026734</v>
      </c>
      <c r="R675" s="0" t="n">
        <v>0.639405968026734</v>
      </c>
      <c r="V675" s="12"/>
      <c r="AA675" s="0" t="n">
        <f aca="false">IFERROR(X675+Y675+Z675,"")</f>
        <v>0</v>
      </c>
      <c r="AB675" s="0" t="str">
        <f aca="false">IFERROR(AA675/W675,"")</f>
        <v/>
      </c>
      <c r="AC675" s="12"/>
      <c r="AH675" s="0" t="n">
        <f aca="false">IFERROR(AE675+AF675+AG675,"")</f>
        <v>0</v>
      </c>
      <c r="AI675" s="0" t="str">
        <f aca="false">IFERROR(AH675/AD675,"")</f>
        <v/>
      </c>
      <c r="AJ675" s="12"/>
      <c r="AO675" s="0" t="n">
        <f aca="false">IFERROR(AL675+AM675+AN675,"")</f>
        <v>0</v>
      </c>
      <c r="AP675" s="0" t="str">
        <f aca="false">IFERROR(AO675/AK675,"")</f>
        <v/>
      </c>
    </row>
    <row r="676" customFormat="false" ht="15" hidden="false" customHeight="false" outlineLevel="0" collapsed="false">
      <c r="A676" s="0" t="s">
        <v>374</v>
      </c>
      <c r="B676" s="0" t="s">
        <v>34</v>
      </c>
      <c r="C676" s="0" t="n">
        <v>72.38</v>
      </c>
      <c r="D676" s="0" t="n">
        <v>196</v>
      </c>
      <c r="E676" s="0" t="n">
        <v>4.42</v>
      </c>
      <c r="F676" s="0" t="n">
        <v>1.30797081028797</v>
      </c>
      <c r="G676" s="0" t="n">
        <v>10</v>
      </c>
      <c r="H676" s="0" t="n">
        <v>-1.76802625650312</v>
      </c>
      <c r="I676" s="0" t="n">
        <v>39</v>
      </c>
      <c r="J676" s="0" t="n">
        <v>1.28136439897547</v>
      </c>
      <c r="K676" s="0" t="n">
        <v>122</v>
      </c>
      <c r="L676" s="0" t="n">
        <v>0.723534616558629</v>
      </c>
      <c r="M676" s="0" t="n">
        <v>4.15</v>
      </c>
      <c r="N676" s="0" t="n">
        <v>0.85280948827819</v>
      </c>
      <c r="Q676" s="0" t="n">
        <v>2.39765305759713</v>
      </c>
      <c r="R676" s="0" t="n">
        <v>0.479530611519427</v>
      </c>
      <c r="S676" s="0" t="n">
        <v>2</v>
      </c>
      <c r="T676" s="0" t="n">
        <v>37</v>
      </c>
      <c r="U676" s="0" t="n">
        <v>36</v>
      </c>
      <c r="V676" s="12"/>
      <c r="W676" s="0" t="n">
        <v>10</v>
      </c>
      <c r="X676" s="0" t="n">
        <v>312</v>
      </c>
      <c r="Y676" s="0" t="n">
        <v>0</v>
      </c>
      <c r="Z676" s="0" t="n">
        <v>82</v>
      </c>
      <c r="AA676" s="0" t="n">
        <f aca="false">IFERROR(X676+Y676+Z676,"")</f>
        <v>394</v>
      </c>
      <c r="AB676" s="0" t="n">
        <f aca="false">IFERROR(AA676/W676,"")</f>
        <v>39.4</v>
      </c>
      <c r="AC676" s="12"/>
      <c r="AD676" s="0" t="n">
        <v>4</v>
      </c>
      <c r="AE676" s="0" t="n">
        <v>35</v>
      </c>
      <c r="AF676" s="0" t="n">
        <v>0</v>
      </c>
      <c r="AG676" s="0" t="n">
        <v>14</v>
      </c>
      <c r="AH676" s="0" t="n">
        <f aca="false">IFERROR(AE676+AF676+AG676,"")</f>
        <v>49</v>
      </c>
      <c r="AI676" s="0" t="n">
        <f aca="false">IFERROR(AH676/AD676,"")</f>
        <v>12.25</v>
      </c>
      <c r="AJ676" s="12"/>
      <c r="AO676" s="0" t="n">
        <f aca="false">IFERROR(AL676+AM676+AN676,"")</f>
        <v>0</v>
      </c>
      <c r="AP676" s="0" t="str">
        <f aca="false">IFERROR(AO676/AK676,"")</f>
        <v/>
      </c>
    </row>
    <row r="677" customFormat="false" ht="15" hidden="false" customHeight="false" outlineLevel="0" collapsed="false">
      <c r="A677" s="0" t="s">
        <v>376</v>
      </c>
      <c r="B677" s="0" t="s">
        <v>34</v>
      </c>
      <c r="C677" s="0" t="n">
        <v>75.75</v>
      </c>
      <c r="D677" s="0" t="n">
        <v>214</v>
      </c>
      <c r="E677" s="0" t="n">
        <v>4.58</v>
      </c>
      <c r="F677" s="0" t="n">
        <v>0.773118936478981</v>
      </c>
      <c r="G677" s="0" t="n">
        <v>16</v>
      </c>
      <c r="H677" s="0" t="n">
        <v>-0.786519734925182</v>
      </c>
      <c r="I677" s="0" t="n">
        <v>33.5</v>
      </c>
      <c r="J677" s="0" t="n">
        <v>-0.0236345693843577</v>
      </c>
      <c r="K677" s="0" t="n">
        <v>119</v>
      </c>
      <c r="L677" s="0" t="n">
        <v>0.407787907107773</v>
      </c>
      <c r="M677" s="0" t="n">
        <v>4.28</v>
      </c>
      <c r="N677" s="0" t="n">
        <v>0.341697509648463</v>
      </c>
      <c r="O677" s="0" t="n">
        <v>7.11</v>
      </c>
      <c r="P677" s="0" t="n">
        <v>0.414564804557342</v>
      </c>
      <c r="Q677" s="0" t="n">
        <v>1.12701485348302</v>
      </c>
      <c r="R677" s="0" t="n">
        <v>0.187835808913836</v>
      </c>
      <c r="S677" s="0" t="n">
        <v>7</v>
      </c>
      <c r="T677" s="0" t="n">
        <v>234</v>
      </c>
      <c r="U677" s="0" t="n">
        <v>224</v>
      </c>
      <c r="V677" s="12"/>
      <c r="AA677" s="0" t="n">
        <f aca="false">IFERROR(X677+Y677+Z677,"")</f>
        <v>0</v>
      </c>
      <c r="AB677" s="0" t="str">
        <f aca="false">IFERROR(AA677/W677,"")</f>
        <v/>
      </c>
      <c r="AC677" s="12"/>
      <c r="AH677" s="0" t="n">
        <f aca="false">IFERROR(AE677+AF677+AG677,"")</f>
        <v>0</v>
      </c>
      <c r="AI677" s="0" t="str">
        <f aca="false">IFERROR(AH677/AD677,"")</f>
        <v/>
      </c>
      <c r="AJ677" s="12"/>
      <c r="AO677" s="0" t="n">
        <f aca="false">IFERROR(AL677+AM677+AN677,"")</f>
        <v>0</v>
      </c>
      <c r="AP677" s="0" t="str">
        <f aca="false">IFERROR(AO677/AK677,"")</f>
        <v/>
      </c>
    </row>
    <row r="678" customFormat="false" ht="15" hidden="false" customHeight="false" outlineLevel="0" collapsed="false">
      <c r="A678" s="0" t="s">
        <v>383</v>
      </c>
      <c r="B678" s="0" t="s">
        <v>34</v>
      </c>
      <c r="C678" s="0" t="n">
        <v>73</v>
      </c>
      <c r="D678" s="0" t="n">
        <v>188</v>
      </c>
      <c r="E678" s="0" t="n">
        <v>4.55</v>
      </c>
      <c r="F678" s="0" t="n">
        <v>0.873403662818166</v>
      </c>
      <c r="Q678" s="0" t="n">
        <v>0.873403662818166</v>
      </c>
      <c r="R678" s="0" t="n">
        <v>0.873403662818166</v>
      </c>
      <c r="V678" s="12"/>
      <c r="AA678" s="0" t="n">
        <f aca="false">IFERROR(X678+Y678+Z678,"")</f>
        <v>0</v>
      </c>
      <c r="AB678" s="0" t="str">
        <f aca="false">IFERROR(AA678/W678,"")</f>
        <v/>
      </c>
      <c r="AC678" s="12"/>
      <c r="AH678" s="0" t="n">
        <f aca="false">IFERROR(AE678+AF678+AG678,"")</f>
        <v>0</v>
      </c>
      <c r="AI678" s="0" t="str">
        <f aca="false">IFERROR(AH678/AD678,"")</f>
        <v/>
      </c>
      <c r="AJ678" s="12"/>
      <c r="AO678" s="0" t="n">
        <f aca="false">IFERROR(AL678+AM678+AN678,"")</f>
        <v>0</v>
      </c>
      <c r="AP678" s="0" t="str">
        <f aca="false">IFERROR(AO678/AK678,"")</f>
        <v/>
      </c>
    </row>
    <row r="679" customFormat="false" ht="15" hidden="false" customHeight="false" outlineLevel="0" collapsed="false">
      <c r="A679" s="0" t="s">
        <v>390</v>
      </c>
      <c r="B679" s="0" t="s">
        <v>34</v>
      </c>
      <c r="C679" s="0" t="n">
        <v>77.13</v>
      </c>
      <c r="D679" s="0" t="n">
        <v>237</v>
      </c>
      <c r="E679" s="0" t="n">
        <v>4.49</v>
      </c>
      <c r="F679" s="0" t="n">
        <v>1.07397311549653</v>
      </c>
      <c r="G679" s="0" t="n">
        <v>13</v>
      </c>
      <c r="H679" s="0" t="n">
        <v>-1.27727299571415</v>
      </c>
      <c r="I679" s="0" t="n">
        <v>33.5</v>
      </c>
      <c r="J679" s="0" t="n">
        <v>-0.0236345693843577</v>
      </c>
      <c r="K679" s="0" t="n">
        <v>119</v>
      </c>
      <c r="L679" s="0" t="n">
        <v>0.407787907107773</v>
      </c>
      <c r="M679" s="0" t="n">
        <v>4.45</v>
      </c>
      <c r="N679" s="0" t="n">
        <v>-0.326679693175026</v>
      </c>
      <c r="O679" s="0" t="n">
        <v>6.89</v>
      </c>
      <c r="P679" s="0" t="n">
        <v>0.971140823694538</v>
      </c>
      <c r="Q679" s="0" t="n">
        <v>0.825314588025308</v>
      </c>
      <c r="R679" s="0" t="n">
        <v>0.137552431337551</v>
      </c>
      <c r="S679" s="0" t="n">
        <v>2</v>
      </c>
      <c r="T679" s="0" t="n">
        <v>40</v>
      </c>
      <c r="U679" s="0" t="n">
        <v>39</v>
      </c>
      <c r="V679" s="12"/>
      <c r="W679" s="0" t="n">
        <v>16</v>
      </c>
      <c r="X679" s="0" t="n">
        <v>580</v>
      </c>
      <c r="Y679" s="0" t="n">
        <v>0</v>
      </c>
      <c r="Z679" s="0" t="n">
        <v>16</v>
      </c>
      <c r="AA679" s="0" t="n">
        <f aca="false">IFERROR(X679+Y679+Z679,"")</f>
        <v>596</v>
      </c>
      <c r="AB679" s="0" t="n">
        <f aca="false">IFERROR(AA679/W679,"")</f>
        <v>37.25</v>
      </c>
      <c r="AC679" s="12"/>
      <c r="AD679" s="0" t="n">
        <v>15</v>
      </c>
      <c r="AE679" s="0" t="n">
        <v>639</v>
      </c>
      <c r="AF679" s="0" t="n">
        <v>2</v>
      </c>
      <c r="AG679" s="0" t="n">
        <v>0</v>
      </c>
      <c r="AH679" s="0" t="n">
        <f aca="false">IFERROR(AE679+AF679+AG679,"")</f>
        <v>641</v>
      </c>
      <c r="AI679" s="0" t="n">
        <f aca="false">IFERROR(AH679/AD679,"")</f>
        <v>42.7333333333333</v>
      </c>
      <c r="AJ679" s="12"/>
      <c r="AO679" s="0" t="n">
        <f aca="false">IFERROR(AL679+AM679+AN679,"")</f>
        <v>0</v>
      </c>
      <c r="AP679" s="0" t="str">
        <f aca="false">IFERROR(AO679/AK679,"")</f>
        <v/>
      </c>
    </row>
    <row r="680" customFormat="false" ht="15" hidden="false" customHeight="false" outlineLevel="0" collapsed="false">
      <c r="A680" s="0" t="s">
        <v>394</v>
      </c>
      <c r="B680" s="0" t="s">
        <v>34</v>
      </c>
      <c r="C680" s="0" t="n">
        <v>73.13</v>
      </c>
      <c r="D680" s="0" t="n">
        <v>187</v>
      </c>
      <c r="E680" s="0" t="n">
        <v>4.53</v>
      </c>
      <c r="F680" s="0" t="n">
        <v>0.940260147044288</v>
      </c>
      <c r="G680" s="0" t="n">
        <v>13</v>
      </c>
      <c r="H680" s="0" t="n">
        <v>-1.27727299571415</v>
      </c>
      <c r="Q680" s="0" t="n">
        <v>-0.337012848669865</v>
      </c>
      <c r="R680" s="0" t="n">
        <v>-0.168506424334933</v>
      </c>
      <c r="V680" s="12"/>
      <c r="AA680" s="0" t="n">
        <f aca="false">IFERROR(X680+Y680+Z680,"")</f>
        <v>0</v>
      </c>
      <c r="AB680" s="0" t="str">
        <f aca="false">IFERROR(AA680/W680,"")</f>
        <v/>
      </c>
      <c r="AC680" s="12"/>
      <c r="AH680" s="0" t="n">
        <f aca="false">IFERROR(AE680+AF680+AG680,"")</f>
        <v>0</v>
      </c>
      <c r="AI680" s="0" t="str">
        <f aca="false">IFERROR(AH680/AD680,"")</f>
        <v/>
      </c>
      <c r="AJ680" s="12"/>
      <c r="AO680" s="0" t="n">
        <f aca="false">IFERROR(AL680+AM680+AN680,"")</f>
        <v>0</v>
      </c>
      <c r="AP680" s="0" t="str">
        <f aca="false">IFERROR(AO680/AK680,"")</f>
        <v/>
      </c>
    </row>
    <row r="681" customFormat="false" ht="15" hidden="false" customHeight="false" outlineLevel="0" collapsed="false">
      <c r="A681" s="0" t="s">
        <v>419</v>
      </c>
      <c r="B681" s="0" t="s">
        <v>34</v>
      </c>
      <c r="C681" s="0" t="n">
        <v>74</v>
      </c>
      <c r="D681" s="0" t="n">
        <v>208</v>
      </c>
      <c r="E681" s="0" t="n">
        <v>4.54</v>
      </c>
      <c r="F681" s="0" t="n">
        <v>0.906831904931227</v>
      </c>
      <c r="Q681" s="0" t="n">
        <v>0.906831904931227</v>
      </c>
      <c r="R681" s="0" t="n">
        <v>0.906831904931227</v>
      </c>
      <c r="S681" s="0" t="n">
        <v>6</v>
      </c>
      <c r="T681" s="0" t="n">
        <v>187</v>
      </c>
      <c r="U681" s="0" t="n">
        <v>181</v>
      </c>
      <c r="V681" s="12"/>
      <c r="W681" s="0" t="n">
        <v>1</v>
      </c>
      <c r="X681" s="0" t="n">
        <v>0</v>
      </c>
      <c r="Y681" s="0" t="n">
        <v>0</v>
      </c>
      <c r="Z681" s="0" t="n">
        <v>12</v>
      </c>
      <c r="AA681" s="0" t="n">
        <f aca="false">IFERROR(X681+Y681+Z681,"")</f>
        <v>12</v>
      </c>
      <c r="AB681" s="0" t="n">
        <f aca="false">IFERROR(AA681/W681,"")</f>
        <v>12</v>
      </c>
      <c r="AC681" s="12"/>
      <c r="AH681" s="0" t="n">
        <f aca="false">IFERROR(AE681+AF681+AG681,"")</f>
        <v>0</v>
      </c>
      <c r="AI681" s="0" t="str">
        <f aca="false">IFERROR(AH681/AD681,"")</f>
        <v/>
      </c>
      <c r="AJ681" s="12"/>
      <c r="AO681" s="0" t="n">
        <f aca="false">IFERROR(AL681+AM681+AN681,"")</f>
        <v>0</v>
      </c>
      <c r="AP681" s="0" t="str">
        <f aca="false">IFERROR(AO681/AK681,"")</f>
        <v/>
      </c>
    </row>
    <row r="682" customFormat="false" ht="15" hidden="false" customHeight="false" outlineLevel="0" collapsed="false">
      <c r="A682" s="0" t="s">
        <v>420</v>
      </c>
      <c r="B682" s="0" t="s">
        <v>34</v>
      </c>
      <c r="C682" s="0" t="n">
        <v>71.63</v>
      </c>
      <c r="D682" s="0" t="n">
        <v>218</v>
      </c>
      <c r="E682" s="0" t="n">
        <v>4.68</v>
      </c>
      <c r="F682" s="0" t="n">
        <v>0.438836515348366</v>
      </c>
      <c r="G682" s="0" t="n">
        <v>17</v>
      </c>
      <c r="H682" s="0" t="n">
        <v>-0.622935314662191</v>
      </c>
      <c r="I682" s="0" t="n">
        <v>27.5</v>
      </c>
      <c r="J682" s="0" t="n">
        <v>-1.44726980759508</v>
      </c>
      <c r="K682" s="0" t="n">
        <v>110</v>
      </c>
      <c r="L682" s="0" t="n">
        <v>-0.539452221244796</v>
      </c>
      <c r="M682" s="0" t="n">
        <v>4.58</v>
      </c>
      <c r="N682" s="0" t="n">
        <v>-0.837791671804752</v>
      </c>
      <c r="O682" s="0" t="n">
        <v>7.35</v>
      </c>
      <c r="P682" s="0" t="n">
        <v>-0.192609034501414</v>
      </c>
      <c r="Q682" s="0" t="n">
        <v>-3.20122153445987</v>
      </c>
      <c r="R682" s="0" t="n">
        <v>-0.533536922409978</v>
      </c>
      <c r="V682" s="12"/>
      <c r="AA682" s="0" t="n">
        <f aca="false">IFERROR(X682+Y682+Z682,"")</f>
        <v>0</v>
      </c>
      <c r="AB682" s="0" t="str">
        <f aca="false">IFERROR(AA682/W682,"")</f>
        <v/>
      </c>
      <c r="AC682" s="12"/>
      <c r="AH682" s="0" t="n">
        <f aca="false">IFERROR(AE682+AF682+AG682,"")</f>
        <v>0</v>
      </c>
      <c r="AI682" s="0" t="str">
        <f aca="false">IFERROR(AH682/AD682,"")</f>
        <v/>
      </c>
      <c r="AJ682" s="12"/>
      <c r="AO682" s="0" t="n">
        <f aca="false">IFERROR(AL682+AM682+AN682,"")</f>
        <v>0</v>
      </c>
      <c r="AP682" s="0" t="str">
        <f aca="false">IFERROR(AO682/AK682,"")</f>
        <v/>
      </c>
    </row>
    <row r="683" customFormat="false" ht="15" hidden="false" customHeight="false" outlineLevel="0" collapsed="false">
      <c r="A683" s="0" t="s">
        <v>436</v>
      </c>
      <c r="B683" s="0" t="s">
        <v>34</v>
      </c>
      <c r="C683" s="0" t="n">
        <v>73</v>
      </c>
      <c r="D683" s="0" t="n">
        <v>220</v>
      </c>
      <c r="E683" s="0" t="n">
        <v>4.38</v>
      </c>
      <c r="F683" s="0" t="n">
        <v>1.44168377874021</v>
      </c>
      <c r="Q683" s="0" t="n">
        <v>1.44168377874021</v>
      </c>
      <c r="R683" s="0" t="n">
        <v>1.44168377874021</v>
      </c>
      <c r="V683" s="12"/>
      <c r="AA683" s="0" t="n">
        <f aca="false">IFERROR(X683+Y683+Z683,"")</f>
        <v>0</v>
      </c>
      <c r="AB683" s="0" t="str">
        <f aca="false">IFERROR(AA683/W683,"")</f>
        <v/>
      </c>
      <c r="AC683" s="12"/>
      <c r="AD683" s="0" t="n">
        <v>2</v>
      </c>
      <c r="AE683" s="0" t="n">
        <v>26</v>
      </c>
      <c r="AF683" s="0" t="n">
        <v>0</v>
      </c>
      <c r="AG683" s="0" t="n">
        <v>0</v>
      </c>
      <c r="AH683" s="0" t="n">
        <f aca="false">IFERROR(AE683+AF683+AG683,"")</f>
        <v>26</v>
      </c>
      <c r="AI683" s="0" t="n">
        <f aca="false">IFERROR(AH683/AD683,"")</f>
        <v>13</v>
      </c>
      <c r="AJ683" s="12"/>
      <c r="AO683" s="0" t="n">
        <f aca="false">IFERROR(AL683+AM683+AN683,"")</f>
        <v>0</v>
      </c>
      <c r="AP683" s="0" t="str">
        <f aca="false">IFERROR(AO683/AK683,"")</f>
        <v/>
      </c>
    </row>
    <row r="684" customFormat="false" ht="15" hidden="false" customHeight="false" outlineLevel="0" collapsed="false">
      <c r="A684" s="0" t="s">
        <v>440</v>
      </c>
      <c r="B684" s="0" t="s">
        <v>34</v>
      </c>
      <c r="C684" s="0" t="n">
        <v>74.38</v>
      </c>
      <c r="D684" s="0" t="n">
        <v>216</v>
      </c>
      <c r="E684" s="0" t="n">
        <v>4.58</v>
      </c>
      <c r="F684" s="0" t="n">
        <v>0.773118936478981</v>
      </c>
      <c r="G684" s="0" t="n">
        <v>23</v>
      </c>
      <c r="H684" s="0" t="n">
        <v>0.358571206915751</v>
      </c>
      <c r="I684" s="0" t="n">
        <v>36.5</v>
      </c>
      <c r="J684" s="0" t="n">
        <v>0.688183049721004</v>
      </c>
      <c r="K684" s="0" t="n">
        <v>124</v>
      </c>
      <c r="L684" s="0" t="n">
        <v>0.9340324228592</v>
      </c>
      <c r="M684" s="0" t="n">
        <v>4.18</v>
      </c>
      <c r="N684" s="0" t="n">
        <v>0.734860570132871</v>
      </c>
      <c r="O684" s="0" t="n">
        <v>6.86</v>
      </c>
      <c r="P684" s="0" t="n">
        <v>1.04703755357688</v>
      </c>
      <c r="Q684" s="0" t="n">
        <v>4.53580373968469</v>
      </c>
      <c r="R684" s="0" t="n">
        <v>0.755967289947448</v>
      </c>
      <c r="S684" s="0" t="n">
        <v>6</v>
      </c>
      <c r="T684" s="0" t="n">
        <v>186</v>
      </c>
      <c r="U684" s="0" t="n">
        <v>180</v>
      </c>
      <c r="V684" s="12"/>
      <c r="W684" s="0" t="n">
        <v>10</v>
      </c>
      <c r="X684" s="0" t="n">
        <v>36</v>
      </c>
      <c r="Y684" s="0" t="n">
        <v>0</v>
      </c>
      <c r="Z684" s="0" t="n">
        <v>121</v>
      </c>
      <c r="AA684" s="0" t="n">
        <f aca="false">IFERROR(X684+Y684+Z684,"")</f>
        <v>157</v>
      </c>
      <c r="AB684" s="0" t="n">
        <f aca="false">IFERROR(AA684/W684,"")</f>
        <v>15.7</v>
      </c>
      <c r="AC684" s="12"/>
      <c r="AD684" s="0" t="n">
        <v>3</v>
      </c>
      <c r="AE684" s="0" t="n">
        <v>22</v>
      </c>
      <c r="AF684" s="0" t="n">
        <v>0</v>
      </c>
      <c r="AG684" s="0" t="n">
        <v>19</v>
      </c>
      <c r="AH684" s="0" t="n">
        <f aca="false">IFERROR(AE684+AF684+AG684,"")</f>
        <v>41</v>
      </c>
      <c r="AI684" s="0" t="n">
        <f aca="false">IFERROR(AH684/AD684,"")</f>
        <v>13.6666666666667</v>
      </c>
      <c r="AJ684" s="12"/>
      <c r="AK684" s="0" t="n">
        <v>2</v>
      </c>
      <c r="AL684" s="0" t="n">
        <v>12</v>
      </c>
      <c r="AM684" s="0" t="n">
        <v>0</v>
      </c>
      <c r="AN684" s="0" t="n">
        <v>7</v>
      </c>
      <c r="AO684" s="0" t="n">
        <f aca="false">IFERROR(AL684+AM684+AN684,"")</f>
        <v>19</v>
      </c>
      <c r="AP684" s="0" t="n">
        <f aca="false">IFERROR(AO684/AK684,"")</f>
        <v>9.5</v>
      </c>
    </row>
    <row r="685" customFormat="false" ht="15" hidden="false" customHeight="false" outlineLevel="0" collapsed="false">
      <c r="A685" s="0" t="s">
        <v>464</v>
      </c>
      <c r="B685" s="0" t="s">
        <v>34</v>
      </c>
      <c r="C685" s="0" t="n">
        <v>70.25</v>
      </c>
      <c r="D685" s="0" t="n">
        <v>156</v>
      </c>
      <c r="E685" s="0" t="n">
        <v>4.28</v>
      </c>
      <c r="F685" s="0" t="n">
        <v>1.77596619987083</v>
      </c>
      <c r="I685" s="0" t="n">
        <v>36</v>
      </c>
      <c r="J685" s="0" t="n">
        <v>0.569546779870111</v>
      </c>
      <c r="K685" s="0" t="n">
        <v>127</v>
      </c>
      <c r="L685" s="0" t="n">
        <v>1.24977913231006</v>
      </c>
      <c r="M685" s="0" t="n">
        <v>4.15</v>
      </c>
      <c r="N685" s="0" t="n">
        <v>0.85280948827819</v>
      </c>
      <c r="O685" s="0" t="n">
        <v>7.02</v>
      </c>
      <c r="P685" s="0" t="n">
        <v>0.642254994204378</v>
      </c>
      <c r="Q685" s="0" t="n">
        <v>5.09035659453356</v>
      </c>
      <c r="R685" s="0" t="n">
        <v>1.01807131890671</v>
      </c>
      <c r="S685" s="0" t="n">
        <v>5</v>
      </c>
      <c r="T685" s="0" t="n">
        <v>159</v>
      </c>
      <c r="U685" s="0" t="n">
        <v>154</v>
      </c>
      <c r="V685" s="12"/>
      <c r="AA685" s="0" t="n">
        <f aca="false">IFERROR(X685+Y685+Z685,"")</f>
        <v>0</v>
      </c>
      <c r="AB685" s="0" t="str">
        <f aca="false">IFERROR(AA685/W685,"")</f>
        <v/>
      </c>
      <c r="AC685" s="12"/>
      <c r="AH685" s="0" t="n">
        <f aca="false">IFERROR(AE685+AF685+AG685,"")</f>
        <v>0</v>
      </c>
      <c r="AI685" s="0" t="str">
        <f aca="false">IFERROR(AH685/AD685,"")</f>
        <v/>
      </c>
      <c r="AJ685" s="12"/>
      <c r="AO685" s="0" t="n">
        <f aca="false">IFERROR(AL685+AM685+AN685,"")</f>
        <v>0</v>
      </c>
      <c r="AP685" s="0" t="str">
        <f aca="false">IFERROR(AO685/AK685,"")</f>
        <v/>
      </c>
    </row>
    <row r="686" customFormat="false" ht="15" hidden="false" customHeight="false" outlineLevel="0" collapsed="false">
      <c r="A686" s="0" t="s">
        <v>465</v>
      </c>
      <c r="B686" s="0" t="s">
        <v>34</v>
      </c>
      <c r="C686" s="0" t="n">
        <v>74</v>
      </c>
      <c r="D686" s="0" t="n">
        <v>209</v>
      </c>
      <c r="E686" s="0" t="n">
        <v>4.63</v>
      </c>
      <c r="F686" s="0" t="n">
        <v>0.605977725913674</v>
      </c>
      <c r="Q686" s="0" t="n">
        <v>0.605977725913674</v>
      </c>
      <c r="R686" s="0" t="n">
        <v>0.605977725913674</v>
      </c>
      <c r="V686" s="12"/>
      <c r="AA686" s="0" t="n">
        <f aca="false">IFERROR(X686+Y686+Z686,"")</f>
        <v>0</v>
      </c>
      <c r="AB686" s="0" t="str">
        <f aca="false">IFERROR(AA686/W686,"")</f>
        <v/>
      </c>
      <c r="AC686" s="12"/>
      <c r="AH686" s="0" t="n">
        <f aca="false">IFERROR(AE686+AF686+AG686,"")</f>
        <v>0</v>
      </c>
      <c r="AI686" s="0" t="str">
        <f aca="false">IFERROR(AH686/AD686,"")</f>
        <v/>
      </c>
      <c r="AJ686" s="12"/>
      <c r="AO686" s="0" t="n">
        <f aca="false">IFERROR(AL686+AM686+AN686,"")</f>
        <v>0</v>
      </c>
      <c r="AP686" s="0" t="str">
        <f aca="false">IFERROR(AO686/AK686,"")</f>
        <v/>
      </c>
    </row>
    <row r="687" customFormat="false" ht="15" hidden="false" customHeight="false" outlineLevel="0" collapsed="false">
      <c r="A687" s="0" t="s">
        <v>471</v>
      </c>
      <c r="B687" s="0" t="s">
        <v>34</v>
      </c>
      <c r="C687" s="0" t="n">
        <v>71</v>
      </c>
      <c r="D687" s="0" t="n">
        <v>190</v>
      </c>
      <c r="E687" s="0" t="n">
        <v>4.59</v>
      </c>
      <c r="F687" s="0" t="n">
        <v>0.73969069436592</v>
      </c>
      <c r="Q687" s="0" t="n">
        <v>0.73969069436592</v>
      </c>
      <c r="R687" s="0" t="n">
        <v>0.73969069436592</v>
      </c>
      <c r="V687" s="12"/>
      <c r="AA687" s="0" t="n">
        <f aca="false">IFERROR(X687+Y687+Z687,"")</f>
        <v>0</v>
      </c>
      <c r="AB687" s="0" t="str">
        <f aca="false">IFERROR(AA687/W687,"")</f>
        <v/>
      </c>
      <c r="AC687" s="12"/>
      <c r="AH687" s="0" t="n">
        <f aca="false">IFERROR(AE687+AF687+AG687,"")</f>
        <v>0</v>
      </c>
      <c r="AI687" s="0" t="str">
        <f aca="false">IFERROR(AH687/AD687,"")</f>
        <v/>
      </c>
      <c r="AJ687" s="12"/>
      <c r="AO687" s="0" t="n">
        <f aca="false">IFERROR(AL687+AM687+AN687,"")</f>
        <v>0</v>
      </c>
      <c r="AP687" s="0" t="str">
        <f aca="false">IFERROR(AO687/AK687,"")</f>
        <v/>
      </c>
    </row>
    <row r="688" customFormat="false" ht="15" hidden="false" customHeight="false" outlineLevel="0" collapsed="false">
      <c r="A688" s="0" t="s">
        <v>475</v>
      </c>
      <c r="B688" s="0" t="s">
        <v>34</v>
      </c>
      <c r="C688" s="0" t="n">
        <v>74.38</v>
      </c>
      <c r="D688" s="0" t="n">
        <v>217</v>
      </c>
      <c r="E688" s="0" t="n">
        <v>4.44</v>
      </c>
      <c r="F688" s="0" t="n">
        <v>1.24111432606184</v>
      </c>
      <c r="I688" s="0" t="n">
        <v>42</v>
      </c>
      <c r="J688" s="0" t="n">
        <v>1.99318201808084</v>
      </c>
      <c r="K688" s="0" t="n">
        <v>123</v>
      </c>
      <c r="L688" s="0" t="n">
        <v>0.828783519708914</v>
      </c>
      <c r="Q688" s="0" t="n">
        <v>4.06307986385159</v>
      </c>
      <c r="R688" s="0" t="n">
        <v>1.3543599546172</v>
      </c>
      <c r="S688" s="0" t="n">
        <v>3</v>
      </c>
      <c r="T688" s="0" t="n">
        <v>70</v>
      </c>
      <c r="U688" s="0" t="n">
        <v>69</v>
      </c>
      <c r="V688" s="12"/>
      <c r="W688" s="0" t="n">
        <v>10</v>
      </c>
      <c r="X688" s="0" t="n">
        <v>282</v>
      </c>
      <c r="Y688" s="0" t="n">
        <v>0</v>
      </c>
      <c r="Z688" s="0" t="n">
        <v>36</v>
      </c>
      <c r="AA688" s="0" t="n">
        <f aca="false">IFERROR(X688+Y688+Z688,"")</f>
        <v>318</v>
      </c>
      <c r="AB688" s="0" t="n">
        <f aca="false">IFERROR(AA688/W688,"")</f>
        <v>31.8</v>
      </c>
      <c r="AC688" s="12"/>
      <c r="AD688" s="0" t="n">
        <v>8</v>
      </c>
      <c r="AE688" s="0" t="n">
        <v>300</v>
      </c>
      <c r="AF688" s="0" t="n">
        <v>0</v>
      </c>
      <c r="AG688" s="0" t="n">
        <v>1</v>
      </c>
      <c r="AH688" s="0" t="n">
        <f aca="false">IFERROR(AE688+AF688+AG688,"")</f>
        <v>301</v>
      </c>
      <c r="AI688" s="0" t="n">
        <f aca="false">IFERROR(AH688/AD688,"")</f>
        <v>37.625</v>
      </c>
      <c r="AJ688" s="12"/>
      <c r="AK688" s="0" t="n">
        <v>2</v>
      </c>
      <c r="AL688" s="0" t="n">
        <v>62</v>
      </c>
      <c r="AM688" s="0" t="n">
        <v>0</v>
      </c>
      <c r="AN688" s="0" t="n">
        <v>9</v>
      </c>
      <c r="AO688" s="0" t="n">
        <f aca="false">IFERROR(AL688+AM688+AN688,"")</f>
        <v>71</v>
      </c>
      <c r="AP688" s="0" t="n">
        <f aca="false">IFERROR(AO688/AK688,"")</f>
        <v>35.5</v>
      </c>
    </row>
    <row r="689" customFormat="false" ht="15" hidden="false" customHeight="false" outlineLevel="0" collapsed="false">
      <c r="A689" s="0" t="s">
        <v>479</v>
      </c>
      <c r="B689" s="0" t="s">
        <v>34</v>
      </c>
      <c r="C689" s="0" t="n">
        <v>77</v>
      </c>
      <c r="D689" s="0" t="n">
        <v>209</v>
      </c>
      <c r="E689" s="0" t="n">
        <v>4.54</v>
      </c>
      <c r="F689" s="0" t="n">
        <v>0.906831904931227</v>
      </c>
      <c r="Q689" s="0" t="n">
        <v>0.906831904931227</v>
      </c>
      <c r="R689" s="0" t="n">
        <v>0.906831904931227</v>
      </c>
      <c r="V689" s="12"/>
      <c r="AA689" s="0" t="n">
        <f aca="false">IFERROR(X689+Y689+Z689,"")</f>
        <v>0</v>
      </c>
      <c r="AB689" s="0" t="str">
        <f aca="false">IFERROR(AA689/W689,"")</f>
        <v/>
      </c>
      <c r="AC689" s="12"/>
      <c r="AH689" s="0" t="n">
        <f aca="false">IFERROR(AE689+AF689+AG689,"")</f>
        <v>0</v>
      </c>
      <c r="AI689" s="0" t="str">
        <f aca="false">IFERROR(AH689/AD689,"")</f>
        <v/>
      </c>
      <c r="AJ689" s="12"/>
      <c r="AO689" s="0" t="n">
        <f aca="false">IFERROR(AL689+AM689+AN689,"")</f>
        <v>0</v>
      </c>
      <c r="AP689" s="0" t="str">
        <f aca="false">IFERROR(AO689/AK689,"")</f>
        <v/>
      </c>
    </row>
    <row r="690" customFormat="false" ht="15" hidden="false" customHeight="false" outlineLevel="0" collapsed="false">
      <c r="A690" s="0" t="s">
        <v>488</v>
      </c>
      <c r="B690" s="0" t="s">
        <v>34</v>
      </c>
      <c r="C690" s="0" t="n">
        <v>75</v>
      </c>
      <c r="D690" s="0" t="n">
        <v>205</v>
      </c>
      <c r="E690" s="0" t="n">
        <v>4.57</v>
      </c>
      <c r="F690" s="0" t="n">
        <v>0.806547178592042</v>
      </c>
      <c r="Q690" s="0" t="n">
        <v>0.806547178592042</v>
      </c>
      <c r="R690" s="0" t="n">
        <v>0.806547178592042</v>
      </c>
      <c r="V690" s="12"/>
      <c r="AA690" s="0" t="n">
        <f aca="false">IFERROR(X690+Y690+Z690,"")</f>
        <v>0</v>
      </c>
      <c r="AB690" s="0" t="str">
        <f aca="false">IFERROR(AA690/W690,"")</f>
        <v/>
      </c>
      <c r="AC690" s="12"/>
      <c r="AH690" s="0" t="n">
        <f aca="false">IFERROR(AE690+AF690+AG690,"")</f>
        <v>0</v>
      </c>
      <c r="AI690" s="0" t="str">
        <f aca="false">IFERROR(AH690/AD690,"")</f>
        <v/>
      </c>
      <c r="AJ690" s="12"/>
      <c r="AO690" s="0" t="n">
        <f aca="false">IFERROR(AL690+AM690+AN690,"")</f>
        <v>0</v>
      </c>
      <c r="AP690" s="0" t="str">
        <f aca="false">IFERROR(AO690/AK690,"")</f>
        <v/>
      </c>
    </row>
    <row r="691" customFormat="false" ht="15" hidden="false" customHeight="false" outlineLevel="0" collapsed="false">
      <c r="A691" s="0" t="s">
        <v>491</v>
      </c>
      <c r="B691" s="0" t="s">
        <v>34</v>
      </c>
      <c r="C691" s="0" t="n">
        <v>68</v>
      </c>
      <c r="D691" s="0" t="n">
        <v>184</v>
      </c>
      <c r="E691" s="0" t="n">
        <v>4.57</v>
      </c>
      <c r="F691" s="0" t="n">
        <v>0.806547178592042</v>
      </c>
      <c r="Q691" s="0" t="n">
        <v>0.806547178592042</v>
      </c>
      <c r="R691" s="0" t="n">
        <v>0.806547178592042</v>
      </c>
      <c r="V691" s="12"/>
      <c r="AA691" s="0" t="n">
        <f aca="false">IFERROR(X691+Y691+Z691,"")</f>
        <v>0</v>
      </c>
      <c r="AB691" s="0" t="str">
        <f aca="false">IFERROR(AA691/W691,"")</f>
        <v/>
      </c>
      <c r="AC691" s="12"/>
      <c r="AH691" s="0" t="n">
        <f aca="false">IFERROR(AE691+AF691+AG691,"")</f>
        <v>0</v>
      </c>
      <c r="AI691" s="0" t="str">
        <f aca="false">IFERROR(AH691/AD691,"")</f>
        <v/>
      </c>
      <c r="AJ691" s="12"/>
      <c r="AO691" s="0" t="n">
        <f aca="false">IFERROR(AL691+AM691+AN691,"")</f>
        <v>0</v>
      </c>
      <c r="AP691" s="0" t="str">
        <f aca="false">IFERROR(AO691/AK691,"")</f>
        <v/>
      </c>
    </row>
    <row r="692" customFormat="false" ht="15" hidden="false" customHeight="false" outlineLevel="0" collapsed="false">
      <c r="A692" s="0" t="s">
        <v>499</v>
      </c>
      <c r="B692" s="0" t="s">
        <v>34</v>
      </c>
      <c r="C692" s="0" t="n">
        <v>68.38</v>
      </c>
      <c r="D692" s="0" t="n">
        <v>185</v>
      </c>
      <c r="E692" s="0" t="n">
        <v>4.56</v>
      </c>
      <c r="F692" s="0" t="n">
        <v>0.839975420705105</v>
      </c>
      <c r="G692" s="0" t="n">
        <v>10</v>
      </c>
      <c r="H692" s="0" t="n">
        <v>-1.76802625650312</v>
      </c>
      <c r="I692" s="0" t="n">
        <v>37</v>
      </c>
      <c r="J692" s="0" t="n">
        <v>0.806819319571898</v>
      </c>
      <c r="K692" s="0" t="n">
        <v>115</v>
      </c>
      <c r="L692" s="0" t="n">
        <v>-0.0132077054933691</v>
      </c>
      <c r="M692" s="0" t="n">
        <v>4.32</v>
      </c>
      <c r="N692" s="0" t="n">
        <v>0.184432285454701</v>
      </c>
      <c r="O692" s="0" t="n">
        <v>7.17</v>
      </c>
      <c r="P692" s="0" t="n">
        <v>0.262771344792654</v>
      </c>
      <c r="Q692" s="0" t="n">
        <v>0.312764408527865</v>
      </c>
      <c r="R692" s="0" t="n">
        <v>0.0521274014213108</v>
      </c>
      <c r="S692" s="0" t="n">
        <v>4</v>
      </c>
      <c r="T692" s="0" t="n">
        <v>105</v>
      </c>
      <c r="U692" s="0" t="n">
        <v>104</v>
      </c>
      <c r="V692" s="12"/>
      <c r="W692" s="0" t="n">
        <v>16</v>
      </c>
      <c r="X692" s="0" t="n">
        <v>735</v>
      </c>
      <c r="Y692" s="0" t="n">
        <v>0</v>
      </c>
      <c r="Z692" s="0" t="n">
        <v>77</v>
      </c>
      <c r="AA692" s="0" t="n">
        <f aca="false">IFERROR(X692+Y692+Z692,"")</f>
        <v>812</v>
      </c>
      <c r="AB692" s="0" t="n">
        <f aca="false">IFERROR(AA692/W692,"")</f>
        <v>50.75</v>
      </c>
      <c r="AC692" s="12"/>
      <c r="AD692" s="0" t="n">
        <v>16</v>
      </c>
      <c r="AE692" s="0" t="n">
        <v>781</v>
      </c>
      <c r="AF692" s="0" t="n">
        <v>0</v>
      </c>
      <c r="AG692" s="0" t="n">
        <v>66</v>
      </c>
      <c r="AH692" s="0" t="n">
        <f aca="false">IFERROR(AE692+AF692+AG692,"")</f>
        <v>847</v>
      </c>
      <c r="AI692" s="0" t="n">
        <f aca="false">IFERROR(AH692/AD692,"")</f>
        <v>52.9375</v>
      </c>
      <c r="AJ692" s="12"/>
      <c r="AK692" s="0" t="n">
        <v>15</v>
      </c>
      <c r="AL692" s="0" t="n">
        <v>670</v>
      </c>
      <c r="AM692" s="0" t="n">
        <v>0</v>
      </c>
      <c r="AN692" s="0" t="n">
        <v>76</v>
      </c>
      <c r="AO692" s="0" t="n">
        <f aca="false">IFERROR(AL692+AM692+AN692,"")</f>
        <v>746</v>
      </c>
      <c r="AP692" s="0" t="n">
        <f aca="false">IFERROR(AO692/AK692,"")</f>
        <v>49.7333333333333</v>
      </c>
    </row>
    <row r="693" customFormat="false" ht="15" hidden="false" customHeight="false" outlineLevel="0" collapsed="false">
      <c r="A693" s="0" t="s">
        <v>508</v>
      </c>
      <c r="B693" s="0" t="s">
        <v>34</v>
      </c>
      <c r="C693" s="0" t="n">
        <v>74</v>
      </c>
      <c r="D693" s="0" t="n">
        <v>209</v>
      </c>
      <c r="E693" s="0" t="n">
        <v>4.53</v>
      </c>
      <c r="F693" s="0" t="n">
        <v>0.940260147044288</v>
      </c>
      <c r="Q693" s="0" t="n">
        <v>0.940260147044288</v>
      </c>
      <c r="R693" s="0" t="n">
        <v>0.940260147044288</v>
      </c>
      <c r="V693" s="12"/>
      <c r="AA693" s="0" t="n">
        <f aca="false">IFERROR(X693+Y693+Z693,"")</f>
        <v>0</v>
      </c>
      <c r="AB693" s="0" t="str">
        <f aca="false">IFERROR(AA693/W693,"")</f>
        <v/>
      </c>
      <c r="AC693" s="12"/>
      <c r="AH693" s="0" t="n">
        <f aca="false">IFERROR(AE693+AF693+AG693,"")</f>
        <v>0</v>
      </c>
      <c r="AI693" s="0" t="str">
        <f aca="false">IFERROR(AH693/AD693,"")</f>
        <v/>
      </c>
      <c r="AJ693" s="12"/>
      <c r="AO693" s="0" t="n">
        <f aca="false">IFERROR(AL693+AM693+AN693,"")</f>
        <v>0</v>
      </c>
      <c r="AP693" s="0" t="str">
        <f aca="false">IFERROR(AO693/AK693,"")</f>
        <v/>
      </c>
    </row>
    <row r="694" customFormat="false" ht="15" hidden="false" customHeight="false" outlineLevel="0" collapsed="false">
      <c r="A694" s="0" t="s">
        <v>513</v>
      </c>
      <c r="B694" s="0" t="s">
        <v>34</v>
      </c>
      <c r="C694" s="0" t="n">
        <v>73</v>
      </c>
      <c r="D694" s="0" t="n">
        <v>193</v>
      </c>
      <c r="E694" s="0" t="n">
        <v>4.54</v>
      </c>
      <c r="F694" s="0" t="n">
        <v>0.906831904931227</v>
      </c>
      <c r="Q694" s="0" t="n">
        <v>0.906831904931227</v>
      </c>
      <c r="R694" s="0" t="n">
        <v>0.906831904931227</v>
      </c>
      <c r="V694" s="12"/>
      <c r="AA694" s="0" t="n">
        <f aca="false">IFERROR(X694+Y694+Z694,"")</f>
        <v>0</v>
      </c>
      <c r="AB694" s="0" t="str">
        <f aca="false">IFERROR(AA694/W694,"")</f>
        <v/>
      </c>
      <c r="AC694" s="12"/>
      <c r="AH694" s="0" t="n">
        <f aca="false">IFERROR(AE694+AF694+AG694,"")</f>
        <v>0</v>
      </c>
      <c r="AI694" s="0" t="str">
        <f aca="false">IFERROR(AH694/AD694,"")</f>
        <v/>
      </c>
      <c r="AJ694" s="12"/>
      <c r="AO694" s="0" t="n">
        <f aca="false">IFERROR(AL694+AM694+AN694,"")</f>
        <v>0</v>
      </c>
      <c r="AP694" s="0" t="str">
        <f aca="false">IFERROR(AO694/AK694,"")</f>
        <v/>
      </c>
    </row>
    <row r="695" customFormat="false" ht="15" hidden="false" customHeight="false" outlineLevel="0" collapsed="false">
      <c r="A695" s="0" t="s">
        <v>556</v>
      </c>
      <c r="B695" s="0" t="s">
        <v>34</v>
      </c>
      <c r="C695" s="0" t="n">
        <v>76</v>
      </c>
      <c r="D695" s="0" t="n">
        <v>204</v>
      </c>
      <c r="E695" s="0" t="n">
        <v>4.54</v>
      </c>
      <c r="F695" s="0" t="n">
        <v>0.906831904931227</v>
      </c>
      <c r="Q695" s="0" t="n">
        <v>0.906831904931227</v>
      </c>
      <c r="R695" s="0" t="n">
        <v>0.906831904931227</v>
      </c>
      <c r="V695" s="12"/>
      <c r="AA695" s="0" t="n">
        <f aca="false">IFERROR(X695+Y695+Z695,"")</f>
        <v>0</v>
      </c>
      <c r="AB695" s="0" t="str">
        <f aca="false">IFERROR(AA695/W695,"")</f>
        <v/>
      </c>
      <c r="AC695" s="12"/>
      <c r="AD695" s="0" t="n">
        <v>16</v>
      </c>
      <c r="AE695" s="0" t="n">
        <v>277</v>
      </c>
      <c r="AF695" s="0" t="n">
        <v>0</v>
      </c>
      <c r="AG695" s="0" t="n">
        <v>188</v>
      </c>
      <c r="AH695" s="0" t="n">
        <f aca="false">IFERROR(AE695+AF695+AG695,"")</f>
        <v>465</v>
      </c>
      <c r="AI695" s="0" t="n">
        <f aca="false">IFERROR(AH695/AD695,"")</f>
        <v>29.0625</v>
      </c>
      <c r="AJ695" s="12"/>
      <c r="AK695" s="0" t="n">
        <v>10</v>
      </c>
      <c r="AL695" s="0" t="n">
        <v>258</v>
      </c>
      <c r="AM695" s="0" t="n">
        <v>0</v>
      </c>
      <c r="AN695" s="0" t="n">
        <v>104</v>
      </c>
      <c r="AO695" s="0" t="n">
        <f aca="false">IFERROR(AL695+AM695+AN695,"")</f>
        <v>362</v>
      </c>
      <c r="AP695" s="0" t="n">
        <f aca="false">IFERROR(AO695/AK695,"")</f>
        <v>36.2</v>
      </c>
    </row>
    <row r="696" customFormat="false" ht="15" hidden="false" customHeight="false" outlineLevel="0" collapsed="false">
      <c r="A696" s="0" t="s">
        <v>561</v>
      </c>
      <c r="B696" s="0" t="s">
        <v>34</v>
      </c>
      <c r="C696" s="0" t="n">
        <v>72.88</v>
      </c>
      <c r="D696" s="0" t="n">
        <v>191</v>
      </c>
      <c r="E696" s="0" t="n">
        <v>4.64</v>
      </c>
      <c r="F696" s="0" t="n">
        <v>0.572549483800613</v>
      </c>
      <c r="G696" s="0" t="n">
        <v>13</v>
      </c>
      <c r="H696" s="0" t="n">
        <v>-1.27727299571415</v>
      </c>
      <c r="I696" s="0" t="n">
        <v>32</v>
      </c>
      <c r="J696" s="0" t="n">
        <v>-0.379543378937039</v>
      </c>
      <c r="K696" s="0" t="n">
        <v>108</v>
      </c>
      <c r="L696" s="0" t="n">
        <v>-0.749950027545367</v>
      </c>
      <c r="M696" s="0" t="n">
        <v>4.36</v>
      </c>
      <c r="N696" s="0" t="n">
        <v>0.0271670612609386</v>
      </c>
      <c r="O696" s="0" t="n">
        <v>7.15</v>
      </c>
      <c r="P696" s="0" t="n">
        <v>0.313369164714216</v>
      </c>
      <c r="Q696" s="0" t="n">
        <v>-1.49368069242079</v>
      </c>
      <c r="R696" s="0" t="n">
        <v>-0.248946782070132</v>
      </c>
      <c r="V696" s="12"/>
      <c r="AA696" s="0" t="n">
        <f aca="false">IFERROR(X696+Y696+Z696,"")</f>
        <v>0</v>
      </c>
      <c r="AB696" s="0" t="str">
        <f aca="false">IFERROR(AA696/W696,"")</f>
        <v/>
      </c>
      <c r="AC696" s="12"/>
      <c r="AH696" s="0" t="n">
        <f aca="false">IFERROR(AE696+AF696+AG696,"")</f>
        <v>0</v>
      </c>
      <c r="AI696" s="0" t="str">
        <f aca="false">IFERROR(AH696/AD696,"")</f>
        <v/>
      </c>
      <c r="AJ696" s="12"/>
      <c r="AO696" s="0" t="n">
        <f aca="false">IFERROR(AL696+AM696+AN696,"")</f>
        <v>0</v>
      </c>
      <c r="AP696" s="0" t="str">
        <f aca="false">IFERROR(AO696/AK696,"")</f>
        <v/>
      </c>
    </row>
    <row r="697" customFormat="false" ht="15" hidden="false" customHeight="false" outlineLevel="0" collapsed="false">
      <c r="A697" s="0" t="s">
        <v>577</v>
      </c>
      <c r="B697" s="0" t="s">
        <v>34</v>
      </c>
      <c r="C697" s="0" t="n">
        <v>70.25</v>
      </c>
      <c r="D697" s="0" t="n">
        <v>192</v>
      </c>
      <c r="E697" s="0" t="n">
        <v>4.56</v>
      </c>
      <c r="F697" s="0" t="n">
        <v>0.839975420705105</v>
      </c>
      <c r="G697" s="0" t="n">
        <v>11</v>
      </c>
      <c r="H697" s="0" t="n">
        <v>-1.60444183624013</v>
      </c>
      <c r="I697" s="0" t="n">
        <v>36.5</v>
      </c>
      <c r="J697" s="0" t="n">
        <v>0.688183049721004</v>
      </c>
      <c r="K697" s="0" t="n">
        <v>114</v>
      </c>
      <c r="L697" s="0" t="n">
        <v>-0.118456608643655</v>
      </c>
      <c r="M697" s="0" t="n">
        <v>4.21</v>
      </c>
      <c r="N697" s="0" t="n">
        <v>0.616911651987548</v>
      </c>
      <c r="O697" s="0" t="n">
        <v>6.63</v>
      </c>
      <c r="P697" s="0" t="n">
        <v>1.62891248267486</v>
      </c>
      <c r="Q697" s="0" t="n">
        <v>2.05108416020473</v>
      </c>
      <c r="R697" s="0" t="n">
        <v>0.341847360034121</v>
      </c>
      <c r="S697" s="0" t="n">
        <v>4</v>
      </c>
      <c r="T697" s="0" t="n">
        <v>107</v>
      </c>
      <c r="U697" s="0" t="n">
        <v>106</v>
      </c>
      <c r="V697" s="12"/>
      <c r="W697" s="0" t="n">
        <v>9</v>
      </c>
      <c r="X697" s="0" t="n">
        <v>337</v>
      </c>
      <c r="Y697" s="0" t="n">
        <v>0</v>
      </c>
      <c r="Z697" s="0" t="n">
        <v>64</v>
      </c>
      <c r="AA697" s="0" t="n">
        <f aca="false">IFERROR(X697+Y697+Z697,"")</f>
        <v>401</v>
      </c>
      <c r="AB697" s="0" t="n">
        <f aca="false">IFERROR(AA697/W697,"")</f>
        <v>44.5555555555556</v>
      </c>
      <c r="AC697" s="12"/>
      <c r="AD697" s="0" t="n">
        <v>16</v>
      </c>
      <c r="AE697" s="0" t="n">
        <v>291</v>
      </c>
      <c r="AF697" s="0" t="n">
        <v>0</v>
      </c>
      <c r="AG697" s="0" t="n">
        <v>221</v>
      </c>
      <c r="AH697" s="0" t="n">
        <f aca="false">IFERROR(AE697+AF697+AG697,"")</f>
        <v>512</v>
      </c>
      <c r="AI697" s="0" t="n">
        <f aca="false">IFERROR(AH697/AD697,"")</f>
        <v>32</v>
      </c>
      <c r="AJ697" s="12"/>
      <c r="AK697" s="0" t="n">
        <v>16</v>
      </c>
      <c r="AL697" s="0" t="n">
        <v>382</v>
      </c>
      <c r="AM697" s="0" t="n">
        <v>0</v>
      </c>
      <c r="AN697" s="0" t="n">
        <v>191</v>
      </c>
      <c r="AO697" s="0" t="n">
        <f aca="false">IFERROR(AL697+AM697+AN697,"")</f>
        <v>573</v>
      </c>
      <c r="AP697" s="0" t="n">
        <f aca="false">IFERROR(AO697/AK697,"")</f>
        <v>35.8125</v>
      </c>
    </row>
    <row r="698" customFormat="false" ht="15" hidden="false" customHeight="false" outlineLevel="0" collapsed="false">
      <c r="A698" s="0" t="s">
        <v>579</v>
      </c>
      <c r="B698" s="0" t="s">
        <v>34</v>
      </c>
      <c r="C698" s="0" t="n">
        <v>74</v>
      </c>
      <c r="D698" s="0" t="n">
        <v>210</v>
      </c>
      <c r="E698" s="0" t="n">
        <v>4.54</v>
      </c>
      <c r="F698" s="0" t="n">
        <v>0.906831904931227</v>
      </c>
      <c r="Q698" s="0" t="n">
        <v>0.906831904931227</v>
      </c>
      <c r="R698" s="0" t="n">
        <v>0.906831904931227</v>
      </c>
      <c r="V698" s="12"/>
      <c r="AA698" s="0" t="n">
        <f aca="false">IFERROR(X698+Y698+Z698,"")</f>
        <v>0</v>
      </c>
      <c r="AB698" s="0" t="str">
        <f aca="false">IFERROR(AA698/W698,"")</f>
        <v/>
      </c>
      <c r="AC698" s="12"/>
      <c r="AH698" s="0" t="n">
        <f aca="false">IFERROR(AE698+AF698+AG698,"")</f>
        <v>0</v>
      </c>
      <c r="AI698" s="0" t="str">
        <f aca="false">IFERROR(AH698/AD698,"")</f>
        <v/>
      </c>
      <c r="AJ698" s="12"/>
      <c r="AO698" s="0" t="n">
        <f aca="false">IFERROR(AL698+AM698+AN698,"")</f>
        <v>0</v>
      </c>
      <c r="AP698" s="0" t="str">
        <f aca="false">IFERROR(AO698/AK698,"")</f>
        <v/>
      </c>
    </row>
    <row r="699" customFormat="false" ht="15" hidden="false" customHeight="false" outlineLevel="0" collapsed="false">
      <c r="A699" s="0" t="s">
        <v>580</v>
      </c>
      <c r="B699" s="0" t="s">
        <v>34</v>
      </c>
      <c r="C699" s="0" t="n">
        <v>69.63</v>
      </c>
      <c r="D699" s="0" t="n">
        <v>195</v>
      </c>
      <c r="E699" s="0" t="n">
        <v>4.51</v>
      </c>
      <c r="F699" s="0" t="n">
        <v>1.00711663127041</v>
      </c>
      <c r="G699" s="0" t="n">
        <v>10</v>
      </c>
      <c r="H699" s="0" t="n">
        <v>-1.76802625650312</v>
      </c>
      <c r="I699" s="0" t="n">
        <v>33</v>
      </c>
      <c r="J699" s="0" t="n">
        <v>-0.142270839235251</v>
      </c>
      <c r="K699" s="0" t="n">
        <v>113</v>
      </c>
      <c r="L699" s="0" t="n">
        <v>-0.22370551179394</v>
      </c>
      <c r="M699" s="0" t="n">
        <v>4.26</v>
      </c>
      <c r="N699" s="0" t="n">
        <v>0.420330121745346</v>
      </c>
      <c r="O699" s="0" t="n">
        <v>6.97</v>
      </c>
      <c r="P699" s="0" t="n">
        <v>0.768749544008285</v>
      </c>
      <c r="Q699" s="0" t="n">
        <v>0.0621936894917281</v>
      </c>
      <c r="R699" s="0" t="n">
        <v>0.010365614915288</v>
      </c>
      <c r="S699" s="0" t="n">
        <v>6</v>
      </c>
      <c r="T699" s="0" t="n">
        <v>184</v>
      </c>
      <c r="U699" s="0" t="n">
        <v>178</v>
      </c>
      <c r="V699" s="12"/>
      <c r="W699" s="0" t="n">
        <v>7</v>
      </c>
      <c r="X699" s="0" t="n">
        <v>10</v>
      </c>
      <c r="Y699" s="0" t="n">
        <v>0</v>
      </c>
      <c r="Z699" s="0" t="n">
        <v>54</v>
      </c>
      <c r="AA699" s="0" t="n">
        <f aca="false">IFERROR(X699+Y699+Z699,"")</f>
        <v>64</v>
      </c>
      <c r="AB699" s="0" t="n">
        <f aca="false">IFERROR(AA699/W699,"")</f>
        <v>9.14285714285714</v>
      </c>
      <c r="AC699" s="12"/>
      <c r="AH699" s="0" t="n">
        <f aca="false">IFERROR(AE699+AF699+AG699,"")</f>
        <v>0</v>
      </c>
      <c r="AI699" s="0" t="str">
        <f aca="false">IFERROR(AH699/AD699,"")</f>
        <v/>
      </c>
      <c r="AJ699" s="12"/>
      <c r="AK699" s="0" t="n">
        <v>13</v>
      </c>
      <c r="AL699" s="0" t="n">
        <v>250</v>
      </c>
      <c r="AM699" s="0" t="n">
        <v>0</v>
      </c>
      <c r="AN699" s="0" t="n">
        <v>62</v>
      </c>
      <c r="AO699" s="0" t="n">
        <f aca="false">IFERROR(AL699+AM699+AN699,"")</f>
        <v>312</v>
      </c>
      <c r="AP699" s="0" t="n">
        <f aca="false">IFERROR(AO699/AK699,"")</f>
        <v>24</v>
      </c>
    </row>
    <row r="700" customFormat="false" ht="15" hidden="false" customHeight="false" outlineLevel="0" collapsed="false">
      <c r="A700" s="0" t="s">
        <v>587</v>
      </c>
      <c r="B700" s="0" t="s">
        <v>34</v>
      </c>
      <c r="C700" s="0" t="n">
        <v>74</v>
      </c>
      <c r="D700" s="0" t="n">
        <v>219</v>
      </c>
      <c r="E700" s="0" t="n">
        <v>4.54</v>
      </c>
      <c r="F700" s="0" t="n">
        <v>0.906831904931227</v>
      </c>
      <c r="Q700" s="0" t="n">
        <v>0.906831904931227</v>
      </c>
      <c r="R700" s="0" t="n">
        <v>0.906831904931227</v>
      </c>
      <c r="V700" s="12"/>
      <c r="W700" s="0" t="n">
        <v>2</v>
      </c>
      <c r="X700" s="0" t="n">
        <v>28</v>
      </c>
      <c r="Y700" s="0" t="n">
        <v>0</v>
      </c>
      <c r="Z700" s="0" t="n">
        <v>5</v>
      </c>
      <c r="AA700" s="0" t="n">
        <f aca="false">IFERROR(X700+Y700+Z700,"")</f>
        <v>33</v>
      </c>
      <c r="AB700" s="0" t="n">
        <f aca="false">IFERROR(AA700/W700,"")</f>
        <v>16.5</v>
      </c>
      <c r="AC700" s="12"/>
      <c r="AD700" s="0" t="n">
        <v>1</v>
      </c>
      <c r="AE700" s="0" t="n">
        <v>13</v>
      </c>
      <c r="AF700" s="0" t="n">
        <v>0</v>
      </c>
      <c r="AG700" s="0" t="n">
        <v>3</v>
      </c>
      <c r="AH700" s="0" t="n">
        <f aca="false">IFERROR(AE700+AF700+AG700,"")</f>
        <v>16</v>
      </c>
      <c r="AI700" s="0" t="n">
        <f aca="false">IFERROR(AH700/AD700,"")</f>
        <v>16</v>
      </c>
      <c r="AJ700" s="12"/>
      <c r="AK700" s="0" t="n">
        <v>7</v>
      </c>
      <c r="AL700" s="0" t="n">
        <v>133</v>
      </c>
      <c r="AM700" s="0" t="n">
        <v>0</v>
      </c>
      <c r="AN700" s="0" t="n">
        <v>16</v>
      </c>
      <c r="AO700" s="0" t="n">
        <f aca="false">IFERROR(AL700+AM700+AN700,"")</f>
        <v>149</v>
      </c>
      <c r="AP700" s="0" t="n">
        <f aca="false">IFERROR(AO700/AK700,"")</f>
        <v>21.2857142857143</v>
      </c>
    </row>
    <row r="701" customFormat="false" ht="15" hidden="false" customHeight="false" outlineLevel="0" collapsed="false">
      <c r="A701" s="0" t="s">
        <v>588</v>
      </c>
      <c r="B701" s="0" t="s">
        <v>34</v>
      </c>
      <c r="C701" s="0" t="n">
        <v>69</v>
      </c>
      <c r="D701" s="0" t="n">
        <v>186</v>
      </c>
      <c r="E701" s="0" t="n">
        <v>4.46</v>
      </c>
      <c r="F701" s="0" t="n">
        <v>1.17425784183572</v>
      </c>
      <c r="Q701" s="0" t="n">
        <v>1.17425784183572</v>
      </c>
      <c r="R701" s="0" t="n">
        <v>1.17425784183572</v>
      </c>
      <c r="V701" s="12"/>
      <c r="AA701" s="0" t="n">
        <f aca="false">IFERROR(X701+Y701+Z701,"")</f>
        <v>0</v>
      </c>
      <c r="AB701" s="0" t="str">
        <f aca="false">IFERROR(AA701/W701,"")</f>
        <v/>
      </c>
      <c r="AC701" s="12"/>
      <c r="AH701" s="0" t="n">
        <f aca="false">IFERROR(AE701+AF701+AG701,"")</f>
        <v>0</v>
      </c>
      <c r="AI701" s="0" t="str">
        <f aca="false">IFERROR(AH701/AD701,"")</f>
        <v/>
      </c>
      <c r="AJ701" s="12"/>
      <c r="AO701" s="0" t="n">
        <f aca="false">IFERROR(AL701+AM701+AN701,"")</f>
        <v>0</v>
      </c>
      <c r="AP701" s="0" t="str">
        <f aca="false">IFERROR(AO701/AK701,"")</f>
        <v/>
      </c>
    </row>
    <row r="702" customFormat="false" ht="15" hidden="false" customHeight="false" outlineLevel="0" collapsed="false">
      <c r="A702" s="0" t="s">
        <v>589</v>
      </c>
      <c r="B702" s="0" t="s">
        <v>34</v>
      </c>
      <c r="C702" s="0" t="n">
        <v>71.63</v>
      </c>
      <c r="D702" s="0" t="n">
        <v>215</v>
      </c>
      <c r="E702" s="0" t="n">
        <v>4.54</v>
      </c>
      <c r="F702" s="0" t="n">
        <v>0.906831904931227</v>
      </c>
      <c r="I702" s="0" t="n">
        <v>32.5</v>
      </c>
      <c r="J702" s="0" t="n">
        <v>-0.260907109086145</v>
      </c>
      <c r="K702" s="0" t="n">
        <v>121</v>
      </c>
      <c r="L702" s="0" t="n">
        <v>0.618285713408343</v>
      </c>
      <c r="M702" s="0" t="n">
        <v>4.25</v>
      </c>
      <c r="N702" s="0" t="n">
        <v>0.459646427793786</v>
      </c>
      <c r="O702" s="0" t="n">
        <v>7.07</v>
      </c>
      <c r="P702" s="0" t="n">
        <v>0.515760444400468</v>
      </c>
      <c r="Q702" s="0" t="n">
        <v>2.23961738144768</v>
      </c>
      <c r="R702" s="0" t="n">
        <v>0.447923476289536</v>
      </c>
      <c r="S702" s="0" t="n">
        <v>5</v>
      </c>
      <c r="T702" s="0" t="n">
        <v>175</v>
      </c>
      <c r="U702" s="0" t="n">
        <v>169</v>
      </c>
      <c r="V702" s="12"/>
      <c r="W702" s="0" t="n">
        <v>16</v>
      </c>
      <c r="X702" s="0" t="n">
        <v>318</v>
      </c>
      <c r="Y702" s="0" t="n">
        <v>0</v>
      </c>
      <c r="Z702" s="0" t="n">
        <v>215</v>
      </c>
      <c r="AA702" s="0" t="n">
        <f aca="false">IFERROR(X702+Y702+Z702,"")</f>
        <v>533</v>
      </c>
      <c r="AB702" s="0" t="n">
        <f aca="false">IFERROR(AA702/W702,"")</f>
        <v>33.3125</v>
      </c>
      <c r="AC702" s="12"/>
      <c r="AD702" s="0" t="n">
        <v>11</v>
      </c>
      <c r="AE702" s="0" t="n">
        <v>272</v>
      </c>
      <c r="AF702" s="0" t="n">
        <v>0</v>
      </c>
      <c r="AG702" s="0" t="n">
        <v>87</v>
      </c>
      <c r="AH702" s="0" t="n">
        <f aca="false">IFERROR(AE702+AF702+AG702,"")</f>
        <v>359</v>
      </c>
      <c r="AI702" s="0" t="n">
        <f aca="false">IFERROR(AH702/AD702,"")</f>
        <v>32.6363636363636</v>
      </c>
      <c r="AJ702" s="12"/>
      <c r="AO702" s="0" t="n">
        <f aca="false">IFERROR(AL702+AM702+AN702,"")</f>
        <v>0</v>
      </c>
      <c r="AP702" s="0" t="str">
        <f aca="false">IFERROR(AO702/AK702,"")</f>
        <v/>
      </c>
    </row>
    <row r="703" customFormat="false" ht="15" hidden="false" customHeight="false" outlineLevel="0" collapsed="false">
      <c r="A703" s="0" t="s">
        <v>594</v>
      </c>
      <c r="B703" s="0" t="s">
        <v>34</v>
      </c>
      <c r="C703" s="0" t="n">
        <v>73.13</v>
      </c>
      <c r="D703" s="0" t="n">
        <v>197</v>
      </c>
      <c r="E703" s="0" t="n">
        <v>4.42</v>
      </c>
      <c r="F703" s="0" t="n">
        <v>1.30797081028797</v>
      </c>
      <c r="G703" s="0" t="n">
        <v>7</v>
      </c>
      <c r="H703" s="0" t="n">
        <v>-2.2587795172921</v>
      </c>
      <c r="I703" s="0" t="n">
        <v>41.5</v>
      </c>
      <c r="J703" s="0" t="n">
        <v>1.87454574822994</v>
      </c>
      <c r="K703" s="0" t="n">
        <v>129</v>
      </c>
      <c r="L703" s="0" t="n">
        <v>1.46027693861063</v>
      </c>
      <c r="M703" s="0" t="n">
        <v>4.15</v>
      </c>
      <c r="N703" s="0" t="n">
        <v>0.85280948827819</v>
      </c>
      <c r="O703" s="0" t="n">
        <v>6.66</v>
      </c>
      <c r="P703" s="0" t="n">
        <v>1.55301575279251</v>
      </c>
      <c r="Q703" s="0" t="n">
        <v>4.78983922090714</v>
      </c>
      <c r="R703" s="0" t="n">
        <v>0.798306536817857</v>
      </c>
      <c r="S703" s="0" t="n">
        <v>5</v>
      </c>
      <c r="T703" s="0" t="n">
        <v>162</v>
      </c>
      <c r="U703" s="0" t="n">
        <v>157</v>
      </c>
      <c r="V703" s="12"/>
      <c r="AA703" s="0" t="n">
        <f aca="false">IFERROR(X703+Y703+Z703,"")</f>
        <v>0</v>
      </c>
      <c r="AB703" s="0" t="str">
        <f aca="false">IFERROR(AA703/W703,"")</f>
        <v/>
      </c>
      <c r="AC703" s="12"/>
      <c r="AH703" s="0" t="n">
        <f aca="false">IFERROR(AE703+AF703+AG703,"")</f>
        <v>0</v>
      </c>
      <c r="AI703" s="0" t="str">
        <f aca="false">IFERROR(AH703/AD703,"")</f>
        <v/>
      </c>
      <c r="AJ703" s="12"/>
      <c r="AO703" s="0" t="n">
        <f aca="false">IFERROR(AL703+AM703+AN703,"")</f>
        <v>0</v>
      </c>
      <c r="AP703" s="0" t="str">
        <f aca="false">IFERROR(AO703/AK703,"")</f>
        <v/>
      </c>
    </row>
    <row r="704" customFormat="false" ht="15" hidden="false" customHeight="false" outlineLevel="0" collapsed="false">
      <c r="A704" s="0" t="s">
        <v>595</v>
      </c>
      <c r="B704" s="0" t="s">
        <v>34</v>
      </c>
      <c r="C704" s="0" t="n">
        <v>75</v>
      </c>
      <c r="D704" s="0" t="n">
        <v>215</v>
      </c>
      <c r="E704" s="0" t="n">
        <v>4.56</v>
      </c>
      <c r="F704" s="0" t="n">
        <v>0.839975420705105</v>
      </c>
      <c r="Q704" s="0" t="n">
        <v>0.839975420705105</v>
      </c>
      <c r="R704" s="0" t="n">
        <v>0.839975420705105</v>
      </c>
      <c r="V704" s="12"/>
      <c r="AA704" s="0" t="n">
        <f aca="false">IFERROR(X704+Y704+Z704,"")</f>
        <v>0</v>
      </c>
      <c r="AB704" s="0" t="str">
        <f aca="false">IFERROR(AA704/W704,"")</f>
        <v/>
      </c>
      <c r="AC704" s="12"/>
      <c r="AH704" s="0" t="n">
        <f aca="false">IFERROR(AE704+AF704+AG704,"")</f>
        <v>0</v>
      </c>
      <c r="AI704" s="0" t="str">
        <f aca="false">IFERROR(AH704/AD704,"")</f>
        <v/>
      </c>
      <c r="AJ704" s="12"/>
      <c r="AO704" s="0" t="n">
        <f aca="false">IFERROR(AL704+AM704+AN704,"")</f>
        <v>0</v>
      </c>
      <c r="AP704" s="0" t="str">
        <f aca="false">IFERROR(AO704/AK704,"")</f>
        <v/>
      </c>
    </row>
    <row r="705" customFormat="false" ht="15" hidden="false" customHeight="false" outlineLevel="0" collapsed="false">
      <c r="A705" s="0" t="s">
        <v>608</v>
      </c>
      <c r="B705" s="0" t="s">
        <v>34</v>
      </c>
      <c r="C705" s="0" t="n">
        <v>74.63</v>
      </c>
      <c r="D705" s="0" t="n">
        <v>215</v>
      </c>
      <c r="E705" s="0" t="n">
        <v>4.35</v>
      </c>
      <c r="F705" s="0" t="n">
        <v>1.5419685050794</v>
      </c>
      <c r="G705" s="0" t="n">
        <v>23</v>
      </c>
      <c r="H705" s="0" t="n">
        <v>0.358571206915751</v>
      </c>
      <c r="I705" s="0" t="n">
        <v>36.5</v>
      </c>
      <c r="J705" s="0" t="n">
        <v>0.688183049721004</v>
      </c>
      <c r="K705" s="0" t="n">
        <v>123</v>
      </c>
      <c r="L705" s="0" t="n">
        <v>0.828783519708914</v>
      </c>
      <c r="M705" s="0" t="n">
        <v>4.14</v>
      </c>
      <c r="N705" s="0" t="n">
        <v>0.892125794326633</v>
      </c>
      <c r="O705" s="0" t="n">
        <v>6.92</v>
      </c>
      <c r="P705" s="0" t="n">
        <v>0.895244093812193</v>
      </c>
      <c r="Q705" s="0" t="n">
        <v>5.20487616956389</v>
      </c>
      <c r="R705" s="0" t="n">
        <v>0.867479361593982</v>
      </c>
      <c r="S705" s="0" t="n">
        <v>1</v>
      </c>
      <c r="T705" s="0" t="n">
        <v>7</v>
      </c>
      <c r="U705" s="0" t="n">
        <v>7</v>
      </c>
      <c r="V705" s="12"/>
      <c r="AA705" s="0" t="n">
        <f aca="false">IFERROR(X705+Y705+Z705,"")</f>
        <v>0</v>
      </c>
      <c r="AB705" s="0" t="str">
        <f aca="false">IFERROR(AA705/W705,"")</f>
        <v/>
      </c>
      <c r="AC705" s="12"/>
      <c r="AD705" s="0" t="n">
        <v>4</v>
      </c>
      <c r="AE705" s="0" t="n">
        <v>191</v>
      </c>
      <c r="AF705" s="0" t="n">
        <v>0</v>
      </c>
      <c r="AG705" s="0" t="n">
        <v>0</v>
      </c>
      <c r="AH705" s="0" t="n">
        <f aca="false">IFERROR(AE705+AF705+AG705,"")</f>
        <v>191</v>
      </c>
      <c r="AI705" s="0" t="n">
        <f aca="false">IFERROR(AH705/AD705,"")</f>
        <v>47.75</v>
      </c>
      <c r="AJ705" s="12"/>
      <c r="AK705" s="0" t="n">
        <v>1</v>
      </c>
      <c r="AL705" s="0" t="n">
        <v>47</v>
      </c>
      <c r="AM705" s="0" t="n">
        <v>0</v>
      </c>
      <c r="AN705" s="0" t="n">
        <v>0</v>
      </c>
      <c r="AO705" s="0" t="n">
        <f aca="false">IFERROR(AL705+AM705+AN705,"")</f>
        <v>47</v>
      </c>
      <c r="AP705" s="0" t="n">
        <f aca="false">IFERROR(AO705/AK705,"")</f>
        <v>47</v>
      </c>
    </row>
    <row r="706" customFormat="false" ht="15" hidden="false" customHeight="false" outlineLevel="0" collapsed="false">
      <c r="A706" s="0" t="s">
        <v>609</v>
      </c>
      <c r="B706" s="0" t="s">
        <v>34</v>
      </c>
      <c r="C706" s="0" t="n">
        <v>73</v>
      </c>
      <c r="D706" s="0" t="n">
        <v>205</v>
      </c>
      <c r="E706" s="0" t="n">
        <v>4.56</v>
      </c>
      <c r="F706" s="0" t="n">
        <v>0.839975420705105</v>
      </c>
      <c r="Q706" s="0" t="n">
        <v>0.839975420705105</v>
      </c>
      <c r="R706" s="0" t="n">
        <v>0.839975420705105</v>
      </c>
      <c r="V706" s="12"/>
      <c r="AA706" s="0" t="n">
        <f aca="false">IFERROR(X706+Y706+Z706,"")</f>
        <v>0</v>
      </c>
      <c r="AB706" s="0" t="str">
        <f aca="false">IFERROR(AA706/W706,"")</f>
        <v/>
      </c>
      <c r="AC706" s="12"/>
      <c r="AH706" s="0" t="n">
        <f aca="false">IFERROR(AE706+AF706+AG706,"")</f>
        <v>0</v>
      </c>
      <c r="AI706" s="0" t="str">
        <f aca="false">IFERROR(AH706/AD706,"")</f>
        <v/>
      </c>
      <c r="AJ706" s="12"/>
      <c r="AO706" s="0" t="n">
        <f aca="false">IFERROR(AL706+AM706+AN706,"")</f>
        <v>0</v>
      </c>
      <c r="AP706" s="0" t="str">
        <f aca="false">IFERROR(AO706/AK706,"")</f>
        <v/>
      </c>
    </row>
    <row r="707" customFormat="false" ht="15" hidden="false" customHeight="false" outlineLevel="0" collapsed="false">
      <c r="A707" s="0" t="s">
        <v>610</v>
      </c>
      <c r="B707" s="0" t="s">
        <v>34</v>
      </c>
      <c r="C707" s="0" t="n">
        <v>75</v>
      </c>
      <c r="D707" s="0" t="n">
        <v>206</v>
      </c>
      <c r="E707" s="0" t="n">
        <v>4.64</v>
      </c>
      <c r="F707" s="0" t="n">
        <v>0.572549483800613</v>
      </c>
      <c r="G707" s="0" t="n">
        <v>14</v>
      </c>
      <c r="H707" s="0" t="n">
        <v>-1.11368857545116</v>
      </c>
      <c r="I707" s="0" t="n">
        <v>36.5</v>
      </c>
      <c r="J707" s="0" t="n">
        <v>0.688183049721004</v>
      </c>
      <c r="K707" s="0" t="n">
        <v>128</v>
      </c>
      <c r="L707" s="0" t="n">
        <v>1.35502803546034</v>
      </c>
      <c r="M707" s="0" t="n">
        <v>4.33</v>
      </c>
      <c r="N707" s="0" t="n">
        <v>0.145115979406261</v>
      </c>
      <c r="O707" s="0" t="n">
        <v>7.3</v>
      </c>
      <c r="P707" s="0" t="n">
        <v>-0.0661144846975063</v>
      </c>
      <c r="Q707" s="0" t="n">
        <v>1.58107348823955</v>
      </c>
      <c r="R707" s="0" t="n">
        <v>0.263512248039925</v>
      </c>
      <c r="V707" s="12"/>
      <c r="AA707" s="0" t="n">
        <f aca="false">IFERROR(X707+Y707+Z707,"")</f>
        <v>0</v>
      </c>
      <c r="AB707" s="0" t="str">
        <f aca="false">IFERROR(AA707/W707,"")</f>
        <v/>
      </c>
      <c r="AC707" s="12"/>
      <c r="AH707" s="0" t="n">
        <f aca="false">IFERROR(AE707+AF707+AG707,"")</f>
        <v>0</v>
      </c>
      <c r="AI707" s="0" t="str">
        <f aca="false">IFERROR(AH707/AD707,"")</f>
        <v/>
      </c>
      <c r="AJ707" s="12"/>
      <c r="AO707" s="0" t="n">
        <f aca="false">IFERROR(AL707+AM707+AN707,"")</f>
        <v>0</v>
      </c>
      <c r="AP707" s="0" t="str">
        <f aca="false">IFERROR(AO707/AK707,"")</f>
        <v/>
      </c>
    </row>
    <row r="708" customFormat="false" ht="15" hidden="false" customHeight="false" outlineLevel="0" collapsed="false">
      <c r="A708" s="0" t="s">
        <v>624</v>
      </c>
      <c r="B708" s="0" t="s">
        <v>34</v>
      </c>
      <c r="C708" s="0" t="n">
        <v>77</v>
      </c>
      <c r="D708" s="0" t="n">
        <v>228</v>
      </c>
      <c r="E708" s="0" t="n">
        <v>4.58</v>
      </c>
      <c r="F708" s="0" t="n">
        <v>0.773118936478981</v>
      </c>
      <c r="Q708" s="0" t="n">
        <v>0.773118936478981</v>
      </c>
      <c r="R708" s="0" t="n">
        <v>0.773118936478981</v>
      </c>
      <c r="V708" s="12"/>
      <c r="AA708" s="0" t="n">
        <f aca="false">IFERROR(X708+Y708+Z708,"")</f>
        <v>0</v>
      </c>
      <c r="AB708" s="0" t="str">
        <f aca="false">IFERROR(AA708/W708,"")</f>
        <v/>
      </c>
      <c r="AC708" s="12"/>
      <c r="AH708" s="0" t="n">
        <f aca="false">IFERROR(AE708+AF708+AG708,"")</f>
        <v>0</v>
      </c>
      <c r="AI708" s="0" t="str">
        <f aca="false">IFERROR(AH708/AD708,"")</f>
        <v/>
      </c>
      <c r="AJ708" s="12"/>
      <c r="AO708" s="0" t="n">
        <f aca="false">IFERROR(AL708+AM708+AN708,"")</f>
        <v>0</v>
      </c>
      <c r="AP708" s="0" t="str">
        <f aca="false">IFERROR(AO708/AK708,"")</f>
        <v/>
      </c>
    </row>
    <row r="709" customFormat="false" ht="15" hidden="false" customHeight="false" outlineLevel="0" collapsed="false">
      <c r="A709" s="0" t="s">
        <v>641</v>
      </c>
      <c r="B709" s="0" t="s">
        <v>34</v>
      </c>
      <c r="C709" s="0" t="n">
        <v>73</v>
      </c>
      <c r="D709" s="0" t="n">
        <v>231</v>
      </c>
      <c r="E709" s="0" t="n">
        <v>4.59</v>
      </c>
      <c r="F709" s="0" t="n">
        <v>0.73969069436592</v>
      </c>
      <c r="Q709" s="0" t="n">
        <v>0.73969069436592</v>
      </c>
      <c r="R709" s="0" t="n">
        <v>0.73969069436592</v>
      </c>
      <c r="V709" s="12"/>
      <c r="AA709" s="0" t="n">
        <f aca="false">IFERROR(X709+Y709+Z709,"")</f>
        <v>0</v>
      </c>
      <c r="AB709" s="0" t="str">
        <f aca="false">IFERROR(AA709/W709,"")</f>
        <v/>
      </c>
      <c r="AC709" s="12"/>
      <c r="AH709" s="0" t="n">
        <f aca="false">IFERROR(AE709+AF709+AG709,"")</f>
        <v>0</v>
      </c>
      <c r="AI709" s="0" t="str">
        <f aca="false">IFERROR(AH709/AD709,"")</f>
        <v/>
      </c>
      <c r="AJ709" s="12"/>
      <c r="AO709" s="0" t="n">
        <f aca="false">IFERROR(AL709+AM709+AN709,"")</f>
        <v>0</v>
      </c>
      <c r="AP709" s="0" t="str">
        <f aca="false">IFERROR(AO709/AK709,"")</f>
        <v/>
      </c>
    </row>
    <row r="710" customFormat="false" ht="15" hidden="false" customHeight="false" outlineLevel="0" collapsed="false">
      <c r="A710" s="0" t="s">
        <v>648</v>
      </c>
      <c r="B710" s="0" t="s">
        <v>34</v>
      </c>
      <c r="C710" s="0" t="n">
        <v>73</v>
      </c>
      <c r="D710" s="0" t="n">
        <v>193</v>
      </c>
      <c r="E710" s="0" t="n">
        <v>4.52</v>
      </c>
      <c r="F710" s="0" t="n">
        <v>0.973688389157352</v>
      </c>
      <c r="Q710" s="0" t="n">
        <v>0.973688389157352</v>
      </c>
      <c r="R710" s="0" t="n">
        <v>0.973688389157352</v>
      </c>
      <c r="V710" s="12"/>
      <c r="AA710" s="0" t="n">
        <f aca="false">IFERROR(X710+Y710+Z710,"")</f>
        <v>0</v>
      </c>
      <c r="AB710" s="0" t="str">
        <f aca="false">IFERROR(AA710/W710,"")</f>
        <v/>
      </c>
      <c r="AC710" s="12"/>
      <c r="AH710" s="0" t="n">
        <f aca="false">IFERROR(AE710+AF710+AG710,"")</f>
        <v>0</v>
      </c>
      <c r="AI710" s="0" t="str">
        <f aca="false">IFERROR(AH710/AD710,"")</f>
        <v/>
      </c>
      <c r="AJ710" s="12"/>
      <c r="AO710" s="0" t="n">
        <f aca="false">IFERROR(AL710+AM710+AN710,"")</f>
        <v>0</v>
      </c>
      <c r="AP710" s="0" t="str">
        <f aca="false">IFERROR(AO710/AK710,"")</f>
        <v/>
      </c>
    </row>
    <row r="711" customFormat="false" ht="15" hidden="false" customHeight="false" outlineLevel="0" collapsed="false">
      <c r="A711" s="0" t="s">
        <v>663</v>
      </c>
      <c r="B711" s="0" t="s">
        <v>34</v>
      </c>
      <c r="C711" s="0" t="n">
        <v>71</v>
      </c>
      <c r="D711" s="0" t="n">
        <v>207</v>
      </c>
      <c r="E711" s="0" t="n">
        <v>4.57</v>
      </c>
      <c r="F711" s="0" t="n">
        <v>0.806547178592042</v>
      </c>
      <c r="Q711" s="0" t="n">
        <v>0.806547178592042</v>
      </c>
      <c r="R711" s="0" t="n">
        <v>0.806547178592042</v>
      </c>
      <c r="V711" s="12"/>
      <c r="AA711" s="0" t="n">
        <f aca="false">IFERROR(X711+Y711+Z711,"")</f>
        <v>0</v>
      </c>
      <c r="AB711" s="0" t="str">
        <f aca="false">IFERROR(AA711/W711,"")</f>
        <v/>
      </c>
      <c r="AC711" s="12"/>
      <c r="AH711" s="0" t="n">
        <f aca="false">IFERROR(AE711+AF711+AG711,"")</f>
        <v>0</v>
      </c>
      <c r="AI711" s="0" t="str">
        <f aca="false">IFERROR(AH711/AD711,"")</f>
        <v/>
      </c>
      <c r="AJ711" s="12"/>
      <c r="AO711" s="0" t="n">
        <f aca="false">IFERROR(AL711+AM711+AN711,"")</f>
        <v>0</v>
      </c>
      <c r="AP711" s="0" t="str">
        <f aca="false">IFERROR(AO711/AK711,"")</f>
        <v/>
      </c>
    </row>
    <row r="712" customFormat="false" ht="15" hidden="false" customHeight="false" outlineLevel="0" collapsed="false">
      <c r="A712" s="0" t="s">
        <v>670</v>
      </c>
      <c r="B712" s="0" t="s">
        <v>34</v>
      </c>
      <c r="C712" s="0" t="n">
        <v>68.5</v>
      </c>
      <c r="D712" s="0" t="n">
        <v>180</v>
      </c>
      <c r="E712" s="0" t="n">
        <v>4.43</v>
      </c>
      <c r="F712" s="0" t="n">
        <v>1.27454256817491</v>
      </c>
      <c r="G712" s="0" t="n">
        <v>13</v>
      </c>
      <c r="H712" s="0" t="n">
        <v>-1.27727299571415</v>
      </c>
      <c r="I712" s="0" t="n">
        <v>34</v>
      </c>
      <c r="J712" s="0" t="n">
        <v>0.095001700466536</v>
      </c>
      <c r="K712" s="0" t="n">
        <v>121</v>
      </c>
      <c r="L712" s="0" t="n">
        <v>0.618285713408343</v>
      </c>
      <c r="M712" s="0" t="n">
        <v>4.07</v>
      </c>
      <c r="N712" s="0" t="n">
        <v>1.16733993666571</v>
      </c>
      <c r="O712" s="0" t="n">
        <v>6.64</v>
      </c>
      <c r="P712" s="0" t="n">
        <v>1.60361357271408</v>
      </c>
      <c r="Q712" s="0" t="n">
        <v>3.48151049571542</v>
      </c>
      <c r="R712" s="0" t="n">
        <v>0.580251749285904</v>
      </c>
      <c r="S712" s="0" t="n">
        <v>7</v>
      </c>
      <c r="T712" s="0" t="n">
        <v>238</v>
      </c>
      <c r="U712" s="0" t="n">
        <v>228</v>
      </c>
      <c r="V712" s="12"/>
      <c r="W712" s="0" t="n">
        <v>1</v>
      </c>
      <c r="X712" s="0" t="n">
        <v>5</v>
      </c>
      <c r="Y712" s="0" t="n">
        <v>0</v>
      </c>
      <c r="Z712" s="0" t="n">
        <v>1</v>
      </c>
      <c r="AA712" s="0" t="n">
        <f aca="false">IFERROR(X712+Y712+Z712,"")</f>
        <v>6</v>
      </c>
      <c r="AB712" s="0" t="n">
        <f aca="false">IFERROR(AA712/W712,"")</f>
        <v>6</v>
      </c>
      <c r="AC712" s="12"/>
      <c r="AD712" s="0" t="n">
        <v>3</v>
      </c>
      <c r="AE712" s="0" t="n">
        <v>0</v>
      </c>
      <c r="AF712" s="0" t="n">
        <v>0</v>
      </c>
      <c r="AG712" s="0" t="n">
        <v>32</v>
      </c>
      <c r="AH712" s="0" t="n">
        <f aca="false">IFERROR(AE712+AF712+AG712,"")</f>
        <v>32</v>
      </c>
      <c r="AI712" s="0" t="n">
        <f aca="false">IFERROR(AH712/AD712,"")</f>
        <v>10.6666666666667</v>
      </c>
      <c r="AJ712" s="12"/>
      <c r="AO712" s="0" t="n">
        <f aca="false">IFERROR(AL712+AM712+AN712,"")</f>
        <v>0</v>
      </c>
      <c r="AP712" s="0" t="str">
        <f aca="false">IFERROR(AO712/AK712,"")</f>
        <v/>
      </c>
    </row>
    <row r="713" customFormat="false" ht="15" hidden="false" customHeight="false" outlineLevel="0" collapsed="false">
      <c r="A713" s="0" t="s">
        <v>679</v>
      </c>
      <c r="B713" s="0" t="s">
        <v>34</v>
      </c>
      <c r="C713" s="0" t="n">
        <v>70</v>
      </c>
      <c r="D713" s="0" t="n">
        <v>190</v>
      </c>
      <c r="E713" s="0" t="n">
        <v>4.58</v>
      </c>
      <c r="F713" s="0" t="n">
        <v>0.773118936478981</v>
      </c>
      <c r="Q713" s="0" t="n">
        <v>0.773118936478981</v>
      </c>
      <c r="R713" s="0" t="n">
        <v>0.773118936478981</v>
      </c>
      <c r="V713" s="12"/>
      <c r="AA713" s="0" t="n">
        <f aca="false">IFERROR(X713+Y713+Z713,"")</f>
        <v>0</v>
      </c>
      <c r="AB713" s="0" t="str">
        <f aca="false">IFERROR(AA713/W713,"")</f>
        <v/>
      </c>
      <c r="AC713" s="12"/>
      <c r="AH713" s="0" t="n">
        <f aca="false">IFERROR(AE713+AF713+AG713,"")</f>
        <v>0</v>
      </c>
      <c r="AI713" s="0" t="str">
        <f aca="false">IFERROR(AH713/AD713,"")</f>
        <v/>
      </c>
      <c r="AJ713" s="12"/>
      <c r="AO713" s="0" t="n">
        <f aca="false">IFERROR(AL713+AM713+AN713,"")</f>
        <v>0</v>
      </c>
      <c r="AP713" s="0" t="str">
        <f aca="false">IFERROR(AO713/AK713,"")</f>
        <v/>
      </c>
    </row>
    <row r="714" customFormat="false" ht="15" hidden="false" customHeight="false" outlineLevel="0" collapsed="false">
      <c r="A714" s="0" t="s">
        <v>692</v>
      </c>
      <c r="B714" s="0" t="s">
        <v>34</v>
      </c>
      <c r="C714" s="0" t="n">
        <v>75</v>
      </c>
      <c r="D714" s="0" t="n">
        <v>220</v>
      </c>
      <c r="E714" s="0" t="n">
        <v>4.79</v>
      </c>
      <c r="F714" s="0" t="n">
        <v>0.0711258521046877</v>
      </c>
      <c r="Q714" s="0" t="n">
        <v>0.0711258521046877</v>
      </c>
      <c r="R714" s="0" t="n">
        <v>0.0711258521046877</v>
      </c>
      <c r="V714" s="12"/>
      <c r="AA714" s="0" t="n">
        <f aca="false">IFERROR(X714+Y714+Z714,"")</f>
        <v>0</v>
      </c>
      <c r="AB714" s="0" t="str">
        <f aca="false">IFERROR(AA714/W714,"")</f>
        <v/>
      </c>
      <c r="AC714" s="12"/>
      <c r="AH714" s="0" t="n">
        <f aca="false">IFERROR(AE714+AF714+AG714,"")</f>
        <v>0</v>
      </c>
      <c r="AI714" s="0" t="str">
        <f aca="false">IFERROR(AH714/AD714,"")</f>
        <v/>
      </c>
      <c r="AJ714" s="12"/>
      <c r="AO714" s="0" t="n">
        <f aca="false">IFERROR(AL714+AM714+AN714,"")</f>
        <v>0</v>
      </c>
      <c r="AP714" s="0" t="str">
        <f aca="false">IFERROR(AO714/AK714,"")</f>
        <v/>
      </c>
    </row>
    <row r="715" customFormat="false" ht="15" hidden="false" customHeight="false" outlineLevel="0" collapsed="false">
      <c r="A715" s="0" t="s">
        <v>693</v>
      </c>
      <c r="B715" s="0" t="s">
        <v>34</v>
      </c>
      <c r="C715" s="0" t="n">
        <v>77</v>
      </c>
      <c r="D715" s="0" t="n">
        <v>205</v>
      </c>
      <c r="E715" s="0" t="n">
        <v>4.62</v>
      </c>
      <c r="F715" s="0" t="n">
        <v>0.639405968026734</v>
      </c>
      <c r="Q715" s="0" t="n">
        <v>0.639405968026734</v>
      </c>
      <c r="R715" s="0" t="n">
        <v>0.639405968026734</v>
      </c>
      <c r="V715" s="12"/>
      <c r="AA715" s="0" t="n">
        <f aca="false">IFERROR(X715+Y715+Z715,"")</f>
        <v>0</v>
      </c>
      <c r="AB715" s="0" t="str">
        <f aca="false">IFERROR(AA715/W715,"")</f>
        <v/>
      </c>
      <c r="AC715" s="12"/>
      <c r="AH715" s="0" t="n">
        <f aca="false">IFERROR(AE715+AF715+AG715,"")</f>
        <v>0</v>
      </c>
      <c r="AI715" s="0" t="str">
        <f aca="false">IFERROR(AH715/AD715,"")</f>
        <v/>
      </c>
      <c r="AJ715" s="12"/>
      <c r="AO715" s="0" t="n">
        <f aca="false">IFERROR(AL715+AM715+AN715,"")</f>
        <v>0</v>
      </c>
      <c r="AP715" s="0" t="str">
        <f aca="false">IFERROR(AO715/AK715,"")</f>
        <v/>
      </c>
    </row>
    <row r="716" customFormat="false" ht="15" hidden="false" customHeight="false" outlineLevel="0" collapsed="false">
      <c r="A716" s="0" t="s">
        <v>708</v>
      </c>
      <c r="B716" s="0" t="s">
        <v>34</v>
      </c>
      <c r="C716" s="0" t="n">
        <v>74</v>
      </c>
      <c r="D716" s="0" t="n">
        <v>202</v>
      </c>
      <c r="E716" s="0" t="n">
        <v>4.59</v>
      </c>
      <c r="F716" s="0" t="n">
        <v>0.73969069436592</v>
      </c>
      <c r="Q716" s="0" t="n">
        <v>0.73969069436592</v>
      </c>
      <c r="R716" s="0" t="n">
        <v>0.73969069436592</v>
      </c>
      <c r="S716" s="0" t="n">
        <v>6</v>
      </c>
      <c r="T716" s="0" t="n">
        <v>180</v>
      </c>
      <c r="U716" s="0" t="n">
        <v>174</v>
      </c>
      <c r="V716" s="12"/>
      <c r="AA716" s="0" t="n">
        <f aca="false">IFERROR(X716+Y716+Z716,"")</f>
        <v>0</v>
      </c>
      <c r="AB716" s="0" t="str">
        <f aca="false">IFERROR(AA716/W716,"")</f>
        <v/>
      </c>
      <c r="AC716" s="12"/>
      <c r="AH716" s="0" t="n">
        <f aca="false">IFERROR(AE716+AF716+AG716,"")</f>
        <v>0</v>
      </c>
      <c r="AI716" s="0" t="str">
        <f aca="false">IFERROR(AH716/AD716,"")</f>
        <v/>
      </c>
      <c r="AJ716" s="12"/>
      <c r="AO716" s="0" t="n">
        <f aca="false">IFERROR(AL716+AM716+AN716,"")</f>
        <v>0</v>
      </c>
      <c r="AP716" s="0" t="str">
        <f aca="false">IFERROR(AO716/AK716,"")</f>
        <v/>
      </c>
    </row>
    <row r="717" customFormat="false" ht="15" hidden="false" customHeight="false" outlineLevel="0" collapsed="false">
      <c r="A717" s="0" t="s">
        <v>729</v>
      </c>
      <c r="B717" s="0" t="s">
        <v>34</v>
      </c>
      <c r="C717" s="0" t="n">
        <v>75</v>
      </c>
      <c r="D717" s="0" t="n">
        <v>238</v>
      </c>
      <c r="E717" s="0" t="n">
        <v>4.63</v>
      </c>
      <c r="F717" s="0" t="n">
        <v>0.605977725913674</v>
      </c>
      <c r="Q717" s="0" t="n">
        <v>0.605977725913674</v>
      </c>
      <c r="R717" s="0" t="n">
        <v>0.605977725913674</v>
      </c>
      <c r="S717" s="0" t="n">
        <v>7</v>
      </c>
      <c r="T717" s="0" t="n">
        <v>220</v>
      </c>
      <c r="U717" s="0" t="n">
        <v>211</v>
      </c>
      <c r="V717" s="12"/>
      <c r="W717" s="0" t="n">
        <v>9</v>
      </c>
      <c r="X717" s="0" t="n">
        <v>0</v>
      </c>
      <c r="Y717" s="0" t="n">
        <v>0</v>
      </c>
      <c r="Z717" s="0" t="n">
        <v>112</v>
      </c>
      <c r="AA717" s="0" t="n">
        <f aca="false">IFERROR(X717+Y717+Z717,"")</f>
        <v>112</v>
      </c>
      <c r="AB717" s="0" t="n">
        <f aca="false">IFERROR(AA717/W717,"")</f>
        <v>12.4444444444444</v>
      </c>
      <c r="AC717" s="12"/>
      <c r="AD717" s="0" t="n">
        <v>10</v>
      </c>
      <c r="AE717" s="0" t="n">
        <v>172</v>
      </c>
      <c r="AF717" s="0" t="n">
        <v>0</v>
      </c>
      <c r="AG717" s="0" t="n">
        <v>139</v>
      </c>
      <c r="AH717" s="0" t="n">
        <f aca="false">IFERROR(AE717+AF717+AG717,"")</f>
        <v>311</v>
      </c>
      <c r="AI717" s="0" t="n">
        <f aca="false">IFERROR(AH717/AD717,"")</f>
        <v>31.1</v>
      </c>
      <c r="AJ717" s="12"/>
      <c r="AK717" s="0" t="n">
        <v>11</v>
      </c>
      <c r="AL717" s="0" t="n">
        <v>100</v>
      </c>
      <c r="AM717" s="0" t="n">
        <v>0</v>
      </c>
      <c r="AN717" s="0" t="n">
        <v>133</v>
      </c>
      <c r="AO717" s="0" t="n">
        <f aca="false">IFERROR(AL717+AM717+AN717,"")</f>
        <v>233</v>
      </c>
      <c r="AP717" s="0" t="n">
        <f aca="false">IFERROR(AO717/AK717,"")</f>
        <v>21.1818181818182</v>
      </c>
    </row>
    <row r="718" customFormat="false" ht="15" hidden="false" customHeight="false" outlineLevel="0" collapsed="false">
      <c r="A718" s="0" t="s">
        <v>732</v>
      </c>
      <c r="B718" s="0" t="s">
        <v>34</v>
      </c>
      <c r="C718" s="0" t="n">
        <v>72.13</v>
      </c>
      <c r="D718" s="0" t="n">
        <v>198</v>
      </c>
      <c r="E718" s="0" t="n">
        <v>4.42</v>
      </c>
      <c r="F718" s="0" t="n">
        <v>1.30797081028797</v>
      </c>
      <c r="G718" s="0" t="n">
        <v>12</v>
      </c>
      <c r="H718" s="0" t="n">
        <v>-1.44085741597714</v>
      </c>
      <c r="Q718" s="0" t="n">
        <v>-0.132886605689177</v>
      </c>
      <c r="R718" s="0" t="n">
        <v>-0.0664433028445886</v>
      </c>
      <c r="S718" s="0" t="n">
        <v>1</v>
      </c>
      <c r="T718" s="0" t="n">
        <v>20</v>
      </c>
      <c r="U718" s="0" t="n">
        <v>20</v>
      </c>
      <c r="V718" s="12"/>
      <c r="W718" s="0" t="n">
        <v>13</v>
      </c>
      <c r="X718" s="0" t="n">
        <v>669</v>
      </c>
      <c r="Y718" s="0" t="n">
        <v>0</v>
      </c>
      <c r="Z718" s="0" t="n">
        <v>1</v>
      </c>
      <c r="AA718" s="0" t="n">
        <f aca="false">IFERROR(X718+Y718+Z718,"")</f>
        <v>670</v>
      </c>
      <c r="AB718" s="0" t="n">
        <f aca="false">IFERROR(AA718/W718,"")</f>
        <v>51.5384615384615</v>
      </c>
      <c r="AC718" s="12"/>
      <c r="AD718" s="0" t="n">
        <v>15</v>
      </c>
      <c r="AE718" s="0" t="n">
        <v>882</v>
      </c>
      <c r="AF718" s="0" t="n">
        <v>0</v>
      </c>
      <c r="AG718" s="0" t="n">
        <v>20</v>
      </c>
      <c r="AH718" s="0" t="n">
        <f aca="false">IFERROR(AE718+AF718+AG718,"")</f>
        <v>902</v>
      </c>
      <c r="AI718" s="0" t="n">
        <f aca="false">IFERROR(AH718/AD718,"")</f>
        <v>60.1333333333333</v>
      </c>
      <c r="AJ718" s="12"/>
      <c r="AK718" s="0" t="n">
        <v>16</v>
      </c>
      <c r="AL718" s="0" t="n">
        <v>811</v>
      </c>
      <c r="AM718" s="0" t="n">
        <v>0</v>
      </c>
      <c r="AN718" s="0" t="n">
        <v>0</v>
      </c>
      <c r="AO718" s="0" t="n">
        <f aca="false">IFERROR(AL718+AM718+AN718,"")</f>
        <v>811</v>
      </c>
      <c r="AP718" s="0" t="n">
        <f aca="false">IFERROR(AO718/AK718,"")</f>
        <v>50.6875</v>
      </c>
    </row>
    <row r="719" customFormat="false" ht="15" hidden="false" customHeight="false" outlineLevel="0" collapsed="false">
      <c r="A719" s="0" t="s">
        <v>737</v>
      </c>
      <c r="B719" s="0" t="s">
        <v>34</v>
      </c>
      <c r="C719" s="0" t="n">
        <v>71</v>
      </c>
      <c r="D719" s="0" t="n">
        <v>193</v>
      </c>
      <c r="E719" s="0" t="n">
        <v>4.57</v>
      </c>
      <c r="F719" s="0" t="n">
        <v>0.806547178592042</v>
      </c>
      <c r="Q719" s="0" t="n">
        <v>0.806547178592042</v>
      </c>
      <c r="R719" s="0" t="n">
        <v>0.806547178592042</v>
      </c>
      <c r="V719" s="12"/>
      <c r="AA719" s="0" t="n">
        <f aca="false">IFERROR(X719+Y719+Z719,"")</f>
        <v>0</v>
      </c>
      <c r="AB719" s="0" t="str">
        <f aca="false">IFERROR(AA719/W719,"")</f>
        <v/>
      </c>
      <c r="AC719" s="12"/>
      <c r="AH719" s="0" t="n">
        <f aca="false">IFERROR(AE719+AF719+AG719,"")</f>
        <v>0</v>
      </c>
      <c r="AI719" s="0" t="str">
        <f aca="false">IFERROR(AH719/AD719,"")</f>
        <v/>
      </c>
      <c r="AJ719" s="12"/>
      <c r="AO719" s="0" t="n">
        <f aca="false">IFERROR(AL719+AM719+AN719,"")</f>
        <v>0</v>
      </c>
      <c r="AP719" s="0" t="str">
        <f aca="false">IFERROR(AO719/AK719,"")</f>
        <v/>
      </c>
    </row>
    <row r="720" customFormat="false" ht="15" hidden="false" customHeight="false" outlineLevel="0" collapsed="false">
      <c r="A720" s="0" t="s">
        <v>746</v>
      </c>
      <c r="B720" s="0" t="s">
        <v>34</v>
      </c>
      <c r="C720" s="0" t="n">
        <v>74</v>
      </c>
      <c r="D720" s="0" t="n">
        <v>213</v>
      </c>
      <c r="E720" s="0" t="n">
        <v>4.57</v>
      </c>
      <c r="F720" s="0" t="n">
        <v>0.806547178592042</v>
      </c>
      <c r="Q720" s="0" t="n">
        <v>0.806547178592042</v>
      </c>
      <c r="R720" s="0" t="n">
        <v>0.806547178592042</v>
      </c>
      <c r="V720" s="12"/>
      <c r="AA720" s="0" t="n">
        <f aca="false">IFERROR(X720+Y720+Z720,"")</f>
        <v>0</v>
      </c>
      <c r="AB720" s="0" t="str">
        <f aca="false">IFERROR(AA720/W720,"")</f>
        <v/>
      </c>
      <c r="AC720" s="12"/>
      <c r="AH720" s="0" t="n">
        <f aca="false">IFERROR(AE720+AF720+AG720,"")</f>
        <v>0</v>
      </c>
      <c r="AI720" s="0" t="str">
        <f aca="false">IFERROR(AH720/AD720,"")</f>
        <v/>
      </c>
      <c r="AJ720" s="12"/>
      <c r="AO720" s="0" t="n">
        <f aca="false">IFERROR(AL720+AM720+AN720,"")</f>
        <v>0</v>
      </c>
      <c r="AP720" s="0" t="str">
        <f aca="false">IFERROR(AO720/AK720,"")</f>
        <v/>
      </c>
    </row>
    <row r="721" customFormat="false" ht="15" hidden="false" customHeight="false" outlineLevel="0" collapsed="false">
      <c r="A721" s="0" t="s">
        <v>757</v>
      </c>
      <c r="B721" s="0" t="s">
        <v>34</v>
      </c>
      <c r="C721" s="0" t="n">
        <v>69.75</v>
      </c>
      <c r="D721" s="0" t="n">
        <v>185</v>
      </c>
      <c r="E721" s="0" t="n">
        <v>4.33</v>
      </c>
      <c r="F721" s="0" t="n">
        <v>1.60882498930552</v>
      </c>
      <c r="G721" s="0" t="n">
        <v>13</v>
      </c>
      <c r="H721" s="0" t="n">
        <v>-1.27727299571415</v>
      </c>
      <c r="I721" s="0" t="n">
        <v>37</v>
      </c>
      <c r="J721" s="0" t="n">
        <v>0.806819319571898</v>
      </c>
      <c r="K721" s="0" t="n">
        <v>122</v>
      </c>
      <c r="L721" s="0" t="n">
        <v>0.723534616558629</v>
      </c>
      <c r="M721" s="0" t="n">
        <v>4.11</v>
      </c>
      <c r="N721" s="0" t="n">
        <v>1.01007471247195</v>
      </c>
      <c r="O721" s="0" t="n">
        <v>6.7</v>
      </c>
      <c r="P721" s="0" t="n">
        <v>1.45182011294939</v>
      </c>
      <c r="Q721" s="0" t="n">
        <v>4.32380075514323</v>
      </c>
      <c r="R721" s="0" t="n">
        <v>0.720633459190539</v>
      </c>
      <c r="S721" s="0" t="n">
        <v>1</v>
      </c>
      <c r="T721" s="0" t="n">
        <v>29</v>
      </c>
      <c r="U721" s="0" t="n">
        <v>28</v>
      </c>
      <c r="V721" s="12"/>
      <c r="W721" s="0" t="n">
        <v>11</v>
      </c>
      <c r="X721" s="0" t="n">
        <v>211</v>
      </c>
      <c r="Y721" s="0" t="n">
        <v>0</v>
      </c>
      <c r="Z721" s="0" t="n">
        <v>19</v>
      </c>
      <c r="AA721" s="0" t="n">
        <f aca="false">IFERROR(X721+Y721+Z721,"")</f>
        <v>230</v>
      </c>
      <c r="AB721" s="0" t="n">
        <f aca="false">IFERROR(AA721/W721,"")</f>
        <v>20.9090909090909</v>
      </c>
      <c r="AC721" s="12"/>
      <c r="AD721" s="0" t="n">
        <v>15</v>
      </c>
      <c r="AE721" s="0" t="n">
        <v>795</v>
      </c>
      <c r="AF721" s="0" t="n">
        <v>0</v>
      </c>
      <c r="AG721" s="0" t="n">
        <v>3</v>
      </c>
      <c r="AH721" s="0" t="n">
        <f aca="false">IFERROR(AE721+AF721+AG721,"")</f>
        <v>798</v>
      </c>
      <c r="AI721" s="0" t="n">
        <f aca="false">IFERROR(AH721/AD721,"")</f>
        <v>53.2</v>
      </c>
      <c r="AJ721" s="12"/>
      <c r="AK721" s="0" t="n">
        <v>15</v>
      </c>
      <c r="AL721" s="0" t="n">
        <v>377</v>
      </c>
      <c r="AM721" s="0" t="n">
        <v>0</v>
      </c>
      <c r="AN721" s="0" t="n">
        <v>0</v>
      </c>
      <c r="AO721" s="0" t="n">
        <f aca="false">IFERROR(AL721+AM721+AN721,"")</f>
        <v>377</v>
      </c>
      <c r="AP721" s="0" t="n">
        <f aca="false">IFERROR(AO721/AK721,"")</f>
        <v>25.1333333333333</v>
      </c>
    </row>
    <row r="722" customFormat="false" ht="15" hidden="false" customHeight="false" outlineLevel="0" collapsed="false">
      <c r="A722" s="0" t="s">
        <v>771</v>
      </c>
      <c r="B722" s="0" t="s">
        <v>34</v>
      </c>
      <c r="C722" s="0" t="n">
        <v>73</v>
      </c>
      <c r="D722" s="0" t="n">
        <v>195</v>
      </c>
      <c r="E722" s="0" t="n">
        <v>4.44</v>
      </c>
      <c r="F722" s="0" t="n">
        <v>1.24111432606184</v>
      </c>
      <c r="Q722" s="0" t="n">
        <v>1.24111432606184</v>
      </c>
      <c r="R722" s="0" t="n">
        <v>1.24111432606184</v>
      </c>
      <c r="V722" s="12"/>
      <c r="W722" s="0" t="n">
        <v>11</v>
      </c>
      <c r="X722" s="0" t="n">
        <v>0</v>
      </c>
      <c r="Y722" s="0" t="n">
        <v>259</v>
      </c>
      <c r="Z722" s="0" t="n">
        <v>86</v>
      </c>
      <c r="AA722" s="0" t="n">
        <f aca="false">IFERROR(X722+Y722+Z722,"")</f>
        <v>345</v>
      </c>
      <c r="AB722" s="0" t="n">
        <f aca="false">IFERROR(AA722/W722,"")</f>
        <v>31.3636363636364</v>
      </c>
      <c r="AC722" s="12"/>
      <c r="AD722" s="0" t="n">
        <v>14</v>
      </c>
      <c r="AE722" s="0" t="n">
        <v>0</v>
      </c>
      <c r="AF722" s="0" t="n">
        <v>300</v>
      </c>
      <c r="AG722" s="0" t="n">
        <v>160</v>
      </c>
      <c r="AH722" s="0" t="n">
        <f aca="false">IFERROR(AE722+AF722+AG722,"")</f>
        <v>460</v>
      </c>
      <c r="AI722" s="0" t="n">
        <f aca="false">IFERROR(AH722/AD722,"")</f>
        <v>32.8571428571429</v>
      </c>
      <c r="AJ722" s="12"/>
      <c r="AK722" s="0" t="n">
        <v>15</v>
      </c>
      <c r="AL722" s="0" t="n">
        <v>0</v>
      </c>
      <c r="AM722" s="0" t="n">
        <v>372</v>
      </c>
      <c r="AN722" s="0" t="n">
        <v>223</v>
      </c>
      <c r="AO722" s="0" t="n">
        <f aca="false">IFERROR(AL722+AM722+AN722,"")</f>
        <v>595</v>
      </c>
      <c r="AP722" s="0" t="n">
        <f aca="false">IFERROR(AO722/AK722,"")</f>
        <v>39.6666666666667</v>
      </c>
    </row>
    <row r="723" customFormat="false" ht="15" hidden="false" customHeight="false" outlineLevel="0" collapsed="false">
      <c r="A723" s="0" t="s">
        <v>774</v>
      </c>
      <c r="B723" s="0" t="s">
        <v>34</v>
      </c>
      <c r="C723" s="0" t="n">
        <v>73</v>
      </c>
      <c r="D723" s="0" t="n">
        <v>191</v>
      </c>
      <c r="E723" s="0" t="n">
        <v>4.68</v>
      </c>
      <c r="F723" s="0" t="n">
        <v>0.438836515348366</v>
      </c>
      <c r="Q723" s="0" t="n">
        <v>0.438836515348366</v>
      </c>
      <c r="R723" s="0" t="n">
        <v>0.438836515348366</v>
      </c>
      <c r="V723" s="12"/>
      <c r="AA723" s="0" t="n">
        <f aca="false">IFERROR(X723+Y723+Z723,"")</f>
        <v>0</v>
      </c>
      <c r="AB723" s="0" t="str">
        <f aca="false">IFERROR(AA723/W723,"")</f>
        <v/>
      </c>
      <c r="AC723" s="12"/>
      <c r="AH723" s="0" t="n">
        <f aca="false">IFERROR(AE723+AF723+AG723,"")</f>
        <v>0</v>
      </c>
      <c r="AI723" s="0" t="str">
        <f aca="false">IFERROR(AH723/AD723,"")</f>
        <v/>
      </c>
      <c r="AJ723" s="12"/>
      <c r="AO723" s="0" t="n">
        <f aca="false">IFERROR(AL723+AM723+AN723,"")</f>
        <v>0</v>
      </c>
      <c r="AP723" s="0" t="str">
        <f aca="false">IFERROR(AO723/AK723,"")</f>
        <v/>
      </c>
    </row>
    <row r="724" customFormat="false" ht="15" hidden="false" customHeight="false" outlineLevel="0" collapsed="false">
      <c r="A724" s="0" t="s">
        <v>784</v>
      </c>
      <c r="B724" s="0" t="s">
        <v>34</v>
      </c>
      <c r="C724" s="0" t="n">
        <v>72.38</v>
      </c>
      <c r="D724" s="0" t="n">
        <v>198</v>
      </c>
      <c r="E724" s="0" t="n">
        <v>4.6</v>
      </c>
      <c r="F724" s="0" t="n">
        <v>0.706262452252859</v>
      </c>
      <c r="G724" s="0" t="n">
        <v>16</v>
      </c>
      <c r="H724" s="0" t="n">
        <v>-0.786519734925182</v>
      </c>
      <c r="I724" s="0" t="n">
        <v>41</v>
      </c>
      <c r="J724" s="0" t="n">
        <v>1.75590947837905</v>
      </c>
      <c r="K724" s="0" t="n">
        <v>132</v>
      </c>
      <c r="L724" s="0" t="n">
        <v>1.77602364806148</v>
      </c>
      <c r="M724" s="0" t="n">
        <v>4.15</v>
      </c>
      <c r="N724" s="0" t="n">
        <v>0.85280948827819</v>
      </c>
      <c r="O724" s="0" t="n">
        <v>6.86</v>
      </c>
      <c r="P724" s="0" t="n">
        <v>1.04703755357688</v>
      </c>
      <c r="Q724" s="0" t="n">
        <v>5.35152288562328</v>
      </c>
      <c r="R724" s="0" t="n">
        <v>0.891920480937213</v>
      </c>
      <c r="V724" s="12"/>
      <c r="W724" s="0" t="n">
        <v>1</v>
      </c>
      <c r="X724" s="0" t="n">
        <v>1</v>
      </c>
      <c r="Y724" s="0" t="n">
        <v>0</v>
      </c>
      <c r="Z724" s="0" t="n">
        <v>0</v>
      </c>
      <c r="AA724" s="0" t="n">
        <f aca="false">IFERROR(X724+Y724+Z724,"")</f>
        <v>1</v>
      </c>
      <c r="AB724" s="0" t="n">
        <f aca="false">IFERROR(AA724/W724,"")</f>
        <v>1</v>
      </c>
      <c r="AC724" s="12"/>
      <c r="AH724" s="0" t="n">
        <f aca="false">IFERROR(AE724+AF724+AG724,"")</f>
        <v>0</v>
      </c>
      <c r="AI724" s="0" t="str">
        <f aca="false">IFERROR(AH724/AD724,"")</f>
        <v/>
      </c>
      <c r="AJ724" s="12"/>
      <c r="AO724" s="0" t="n">
        <f aca="false">IFERROR(AL724+AM724+AN724,"")</f>
        <v>0</v>
      </c>
      <c r="AP724" s="0" t="str">
        <f aca="false">IFERROR(AO724/AK724,"")</f>
        <v/>
      </c>
    </row>
    <row r="725" customFormat="false" ht="15" hidden="false" customHeight="false" outlineLevel="0" collapsed="false">
      <c r="A725" s="0" t="s">
        <v>785</v>
      </c>
      <c r="B725" s="0" t="s">
        <v>34</v>
      </c>
      <c r="C725" s="0" t="n">
        <v>71.38</v>
      </c>
      <c r="D725" s="0" t="n">
        <v>182</v>
      </c>
      <c r="E725" s="0" t="n">
        <v>4.53</v>
      </c>
      <c r="F725" s="0" t="n">
        <v>0.940260147044288</v>
      </c>
      <c r="I725" s="0" t="n">
        <v>36.5</v>
      </c>
      <c r="J725" s="0" t="n">
        <v>0.688183049721004</v>
      </c>
      <c r="K725" s="0" t="n">
        <v>122</v>
      </c>
      <c r="L725" s="0" t="n">
        <v>0.723534616558629</v>
      </c>
      <c r="M725" s="0" t="n">
        <v>4.12</v>
      </c>
      <c r="N725" s="0" t="n">
        <v>0.970758406423513</v>
      </c>
      <c r="O725" s="0" t="n">
        <v>6.88</v>
      </c>
      <c r="P725" s="0" t="n">
        <v>0.996439733655319</v>
      </c>
      <c r="Q725" s="0" t="n">
        <v>4.31917595340275</v>
      </c>
      <c r="R725" s="0" t="n">
        <v>0.863835190680551</v>
      </c>
      <c r="S725" s="0" t="n">
        <v>5</v>
      </c>
      <c r="T725" s="0" t="n">
        <v>139</v>
      </c>
      <c r="U725" s="0" t="n">
        <v>135</v>
      </c>
      <c r="V725" s="12"/>
      <c r="W725" s="0" t="n">
        <v>9</v>
      </c>
      <c r="X725" s="0" t="n">
        <v>168</v>
      </c>
      <c r="Y725" s="0" t="n">
        <v>0</v>
      </c>
      <c r="Z725" s="0" t="n">
        <v>39</v>
      </c>
      <c r="AA725" s="0" t="n">
        <f aca="false">IFERROR(X725+Y725+Z725,"")</f>
        <v>207</v>
      </c>
      <c r="AB725" s="0" t="n">
        <f aca="false">IFERROR(AA725/W725,"")</f>
        <v>23</v>
      </c>
      <c r="AC725" s="12"/>
      <c r="AD725" s="0" t="n">
        <v>8</v>
      </c>
      <c r="AE725" s="0" t="n">
        <v>63</v>
      </c>
      <c r="AF725" s="0" t="n">
        <v>0</v>
      </c>
      <c r="AG725" s="0" t="n">
        <v>36</v>
      </c>
      <c r="AH725" s="0" t="n">
        <f aca="false">IFERROR(AE725+AF725+AG725,"")</f>
        <v>99</v>
      </c>
      <c r="AI725" s="0" t="n">
        <f aca="false">IFERROR(AH725/AD725,"")</f>
        <v>12.375</v>
      </c>
      <c r="AJ725" s="12"/>
      <c r="AO725" s="0" t="n">
        <f aca="false">IFERROR(AL725+AM725+AN725,"")</f>
        <v>0</v>
      </c>
      <c r="AP725" s="0" t="str">
        <f aca="false">IFERROR(AO725/AK725,"")</f>
        <v/>
      </c>
    </row>
    <row r="726" customFormat="false" ht="15" hidden="false" customHeight="false" outlineLevel="0" collapsed="false">
      <c r="A726" s="0" t="s">
        <v>807</v>
      </c>
      <c r="B726" s="0" t="s">
        <v>34</v>
      </c>
      <c r="C726" s="0" t="n">
        <v>71.88</v>
      </c>
      <c r="D726" s="0" t="n">
        <v>204</v>
      </c>
      <c r="E726" s="0" t="n">
        <v>4.62</v>
      </c>
      <c r="F726" s="0" t="n">
        <v>0.639405968026734</v>
      </c>
      <c r="G726" s="0" t="n">
        <v>15</v>
      </c>
      <c r="H726" s="0" t="n">
        <v>-0.950104155188172</v>
      </c>
      <c r="I726" s="0" t="n">
        <v>33</v>
      </c>
      <c r="J726" s="0" t="n">
        <v>-0.142270839235251</v>
      </c>
      <c r="K726" s="0" t="n">
        <v>121</v>
      </c>
      <c r="L726" s="0" t="n">
        <v>0.618285713408343</v>
      </c>
      <c r="M726" s="0" t="n">
        <v>4.11</v>
      </c>
      <c r="N726" s="0" t="n">
        <v>1.01007471247195</v>
      </c>
      <c r="O726" s="0" t="n">
        <v>7.08</v>
      </c>
      <c r="P726" s="0" t="n">
        <v>0.490461534439687</v>
      </c>
      <c r="Q726" s="0" t="n">
        <v>1.66585293392329</v>
      </c>
      <c r="R726" s="0" t="n">
        <v>0.277642155653882</v>
      </c>
      <c r="V726" s="12"/>
      <c r="AA726" s="0" t="n">
        <f aca="false">IFERROR(X726+Y726+Z726,"")</f>
        <v>0</v>
      </c>
      <c r="AB726" s="0" t="str">
        <f aca="false">IFERROR(AA726/W726,"")</f>
        <v/>
      </c>
      <c r="AC726" s="12"/>
      <c r="AH726" s="0" t="n">
        <f aca="false">IFERROR(AE726+AF726+AG726,"")</f>
        <v>0</v>
      </c>
      <c r="AI726" s="0" t="str">
        <f aca="false">IFERROR(AH726/AD726,"")</f>
        <v/>
      </c>
      <c r="AJ726" s="12"/>
      <c r="AO726" s="0" t="n">
        <f aca="false">IFERROR(AL726+AM726+AN726,"")</f>
        <v>0</v>
      </c>
      <c r="AP726" s="0" t="str">
        <f aca="false">IFERROR(AO726/AK726,"")</f>
        <v/>
      </c>
    </row>
    <row r="727" customFormat="false" ht="15" hidden="false" customHeight="false" outlineLevel="0" collapsed="false">
      <c r="A727" s="0" t="s">
        <v>819</v>
      </c>
      <c r="B727" s="0" t="s">
        <v>34</v>
      </c>
      <c r="C727" s="0" t="n">
        <v>73.38</v>
      </c>
      <c r="D727" s="0" t="n">
        <v>212</v>
      </c>
      <c r="E727" s="0" t="n">
        <v>4.43</v>
      </c>
      <c r="F727" s="0" t="n">
        <v>1.27454256817491</v>
      </c>
      <c r="G727" s="0" t="n">
        <v>23</v>
      </c>
      <c r="H727" s="0" t="n">
        <v>0.358571206915751</v>
      </c>
      <c r="I727" s="0" t="n">
        <v>41</v>
      </c>
      <c r="J727" s="0" t="n">
        <v>1.75590947837905</v>
      </c>
      <c r="K727" s="0" t="n">
        <v>131</v>
      </c>
      <c r="L727" s="0" t="n">
        <v>1.6707747449112</v>
      </c>
      <c r="M727" s="0" t="n">
        <v>4.06</v>
      </c>
      <c r="N727" s="0" t="n">
        <v>1.20665624271416</v>
      </c>
      <c r="O727" s="0" t="n">
        <v>6.98</v>
      </c>
      <c r="P727" s="0" t="n">
        <v>0.743450634047502</v>
      </c>
      <c r="Q727" s="0" t="n">
        <v>7.00990487514256</v>
      </c>
      <c r="R727" s="0" t="n">
        <v>1.16831747919043</v>
      </c>
      <c r="S727" s="0" t="n">
        <v>3</v>
      </c>
      <c r="T727" s="0" t="n">
        <v>87</v>
      </c>
      <c r="U727" s="0" t="n">
        <v>86</v>
      </c>
      <c r="V727" s="12"/>
      <c r="W727" s="0" t="n">
        <v>7</v>
      </c>
      <c r="X727" s="0" t="n">
        <v>36</v>
      </c>
      <c r="Y727" s="0" t="n">
        <v>0</v>
      </c>
      <c r="Z727" s="0" t="n">
        <v>17</v>
      </c>
      <c r="AA727" s="0" t="n">
        <f aca="false">IFERROR(X727+Y727+Z727,"")</f>
        <v>53</v>
      </c>
      <c r="AB727" s="0" t="n">
        <f aca="false">IFERROR(AA727/W727,"")</f>
        <v>7.57142857142857</v>
      </c>
      <c r="AC727" s="12"/>
      <c r="AD727" s="0" t="n">
        <v>14</v>
      </c>
      <c r="AE727" s="0" t="n">
        <v>313</v>
      </c>
      <c r="AF727" s="0" t="n">
        <v>0</v>
      </c>
      <c r="AG727" s="0" t="n">
        <v>191</v>
      </c>
      <c r="AH727" s="0" t="n">
        <f aca="false">IFERROR(AE727+AF727+AG727,"")</f>
        <v>504</v>
      </c>
      <c r="AI727" s="0" t="n">
        <f aca="false">IFERROR(AH727/AD727,"")</f>
        <v>36</v>
      </c>
      <c r="AJ727" s="12"/>
      <c r="AK727" s="0" t="n">
        <v>12</v>
      </c>
      <c r="AL727" s="0" t="n">
        <v>92</v>
      </c>
      <c r="AM727" s="0" t="n">
        <v>0</v>
      </c>
      <c r="AN727" s="0" t="n">
        <v>148</v>
      </c>
      <c r="AO727" s="0" t="n">
        <f aca="false">IFERROR(AL727+AM727+AN727,"")</f>
        <v>240</v>
      </c>
      <c r="AP727" s="0" t="n">
        <f aca="false">IFERROR(AO727/AK727,"")</f>
        <v>20</v>
      </c>
    </row>
    <row r="728" customFormat="false" ht="15" hidden="false" customHeight="false" outlineLevel="0" collapsed="false">
      <c r="A728" s="0" t="s">
        <v>828</v>
      </c>
      <c r="B728" s="0" t="s">
        <v>34</v>
      </c>
      <c r="C728" s="0" t="n">
        <v>74</v>
      </c>
      <c r="D728" s="0" t="n">
        <v>206</v>
      </c>
      <c r="E728" s="0" t="n">
        <v>4.42</v>
      </c>
      <c r="F728" s="0" t="n">
        <v>1.30797081028797</v>
      </c>
      <c r="Q728" s="0" t="n">
        <v>1.30797081028797</v>
      </c>
      <c r="R728" s="0" t="n">
        <v>1.30797081028797</v>
      </c>
      <c r="V728" s="12"/>
      <c r="AA728" s="0" t="n">
        <f aca="false">IFERROR(X728+Y728+Z728,"")</f>
        <v>0</v>
      </c>
      <c r="AB728" s="0" t="str">
        <f aca="false">IFERROR(AA728/W728,"")</f>
        <v/>
      </c>
      <c r="AC728" s="12"/>
      <c r="AH728" s="0" t="n">
        <f aca="false">IFERROR(AE728+AF728+AG728,"")</f>
        <v>0</v>
      </c>
      <c r="AI728" s="0" t="str">
        <f aca="false">IFERROR(AH728/AD728,"")</f>
        <v/>
      </c>
      <c r="AJ728" s="12"/>
      <c r="AO728" s="0" t="n">
        <f aca="false">IFERROR(AL728+AM728+AN728,"")</f>
        <v>0</v>
      </c>
      <c r="AP728" s="0" t="str">
        <f aca="false">IFERROR(AO728/AK728,"")</f>
        <v/>
      </c>
    </row>
    <row r="729" customFormat="false" ht="15" hidden="false" customHeight="false" outlineLevel="0" collapsed="false">
      <c r="A729" s="0" t="s">
        <v>832</v>
      </c>
      <c r="B729" s="0" t="s">
        <v>34</v>
      </c>
      <c r="C729" s="0" t="n">
        <v>66</v>
      </c>
      <c r="D729" s="0" t="n">
        <v>167</v>
      </c>
      <c r="E729" s="0" t="n">
        <v>4.38</v>
      </c>
      <c r="F729" s="0" t="n">
        <v>1.44168377874021</v>
      </c>
      <c r="Q729" s="0" t="n">
        <v>1.44168377874021</v>
      </c>
      <c r="R729" s="0" t="n">
        <v>1.44168377874021</v>
      </c>
      <c r="V729" s="12"/>
      <c r="AA729" s="0" t="n">
        <f aca="false">IFERROR(X729+Y729+Z729,"")</f>
        <v>0</v>
      </c>
      <c r="AB729" s="0" t="str">
        <f aca="false">IFERROR(AA729/W729,"")</f>
        <v/>
      </c>
      <c r="AC729" s="12"/>
      <c r="AD729" s="0" t="n">
        <v>5</v>
      </c>
      <c r="AE729" s="0" t="n">
        <v>30</v>
      </c>
      <c r="AF729" s="0" t="n">
        <v>0</v>
      </c>
      <c r="AG729" s="0" t="n">
        <v>0</v>
      </c>
      <c r="AH729" s="0" t="n">
        <f aca="false">IFERROR(AE729+AF729+AG729,"")</f>
        <v>30</v>
      </c>
      <c r="AI729" s="0" t="n">
        <f aca="false">IFERROR(AH729/AD729,"")</f>
        <v>6</v>
      </c>
      <c r="AJ729" s="12"/>
      <c r="AO729" s="0" t="n">
        <f aca="false">IFERROR(AL729+AM729+AN729,"")</f>
        <v>0</v>
      </c>
      <c r="AP729" s="0" t="str">
        <f aca="false">IFERROR(AO729/AK729,"")</f>
        <v/>
      </c>
    </row>
    <row r="730" customFormat="false" ht="15" hidden="false" customHeight="false" outlineLevel="0" collapsed="false">
      <c r="A730" s="0" t="s">
        <v>838</v>
      </c>
      <c r="B730" s="0" t="s">
        <v>34</v>
      </c>
      <c r="C730" s="0" t="n">
        <v>72</v>
      </c>
      <c r="D730" s="0" t="n">
        <v>195</v>
      </c>
      <c r="E730" s="0" t="n">
        <v>4.46</v>
      </c>
      <c r="F730" s="0" t="n">
        <v>1.17425784183572</v>
      </c>
      <c r="I730" s="0" t="n">
        <v>35</v>
      </c>
      <c r="J730" s="0" t="n">
        <v>0.332274240168323</v>
      </c>
      <c r="K730" s="0" t="n">
        <v>115</v>
      </c>
      <c r="L730" s="0" t="n">
        <v>-0.0132077054933691</v>
      </c>
      <c r="M730" s="0" t="n">
        <v>4.32</v>
      </c>
      <c r="N730" s="0" t="n">
        <v>0.184432285454701</v>
      </c>
      <c r="O730" s="0" t="n">
        <v>7.03</v>
      </c>
      <c r="P730" s="0" t="n">
        <v>0.616956084243595</v>
      </c>
      <c r="Q730" s="0" t="n">
        <v>2.29471274620897</v>
      </c>
      <c r="R730" s="0" t="n">
        <v>0.458942549241794</v>
      </c>
      <c r="S730" s="0" t="n">
        <v>5</v>
      </c>
      <c r="T730" s="0" t="n">
        <v>146</v>
      </c>
      <c r="U730" s="0" t="n">
        <v>141</v>
      </c>
      <c r="V730" s="12"/>
      <c r="W730" s="0" t="n">
        <v>13</v>
      </c>
      <c r="X730" s="0" t="n">
        <v>654</v>
      </c>
      <c r="Y730" s="0" t="n">
        <v>0</v>
      </c>
      <c r="Z730" s="0" t="n">
        <v>6</v>
      </c>
      <c r="AA730" s="0" t="n">
        <f aca="false">IFERROR(X730+Y730+Z730,"")</f>
        <v>660</v>
      </c>
      <c r="AB730" s="0" t="n">
        <f aca="false">IFERROR(AA730/W730,"")</f>
        <v>50.7692307692308</v>
      </c>
      <c r="AC730" s="12"/>
      <c r="AD730" s="0" t="n">
        <v>13</v>
      </c>
      <c r="AE730" s="0" t="n">
        <v>694</v>
      </c>
      <c r="AF730" s="0" t="n">
        <v>0</v>
      </c>
      <c r="AG730" s="0" t="n">
        <v>8</v>
      </c>
      <c r="AH730" s="0" t="n">
        <f aca="false">IFERROR(AE730+AF730+AG730,"")</f>
        <v>702</v>
      </c>
      <c r="AI730" s="0" t="n">
        <f aca="false">IFERROR(AH730/AD730,"")</f>
        <v>54</v>
      </c>
      <c r="AJ730" s="12"/>
      <c r="AK730" s="0" t="n">
        <v>14</v>
      </c>
      <c r="AL730" s="0" t="n">
        <v>780</v>
      </c>
      <c r="AM730" s="0" t="n">
        <v>0</v>
      </c>
      <c r="AN730" s="0" t="n">
        <v>0</v>
      </c>
      <c r="AO730" s="0" t="n">
        <f aca="false">IFERROR(AL730+AM730+AN730,"")</f>
        <v>780</v>
      </c>
      <c r="AP730" s="0" t="n">
        <f aca="false">IFERROR(AO730/AK730,"")</f>
        <v>55.7142857142857</v>
      </c>
    </row>
    <row r="731" customFormat="false" ht="15" hidden="false" customHeight="false" outlineLevel="0" collapsed="false">
      <c r="A731" s="0" t="s">
        <v>851</v>
      </c>
      <c r="B731" s="0" t="s">
        <v>34</v>
      </c>
      <c r="C731" s="0" t="n">
        <v>68</v>
      </c>
      <c r="D731" s="0" t="n">
        <v>175</v>
      </c>
      <c r="E731" s="0" t="n">
        <v>4.42</v>
      </c>
      <c r="F731" s="0" t="n">
        <v>1.30797081028797</v>
      </c>
      <c r="Q731" s="0" t="n">
        <v>1.30797081028797</v>
      </c>
      <c r="R731" s="0" t="n">
        <v>1.30797081028797</v>
      </c>
      <c r="V731" s="12"/>
      <c r="AA731" s="0" t="n">
        <f aca="false">IFERROR(X731+Y731+Z731,"")</f>
        <v>0</v>
      </c>
      <c r="AB731" s="0" t="str">
        <f aca="false">IFERROR(AA731/W731,"")</f>
        <v/>
      </c>
      <c r="AC731" s="12"/>
      <c r="AH731" s="0" t="n">
        <f aca="false">IFERROR(AE731+AF731+AG731,"")</f>
        <v>0</v>
      </c>
      <c r="AI731" s="0" t="str">
        <f aca="false">IFERROR(AH731/AD731,"")</f>
        <v/>
      </c>
      <c r="AJ731" s="12"/>
      <c r="AO731" s="0" t="n">
        <f aca="false">IFERROR(AL731+AM731+AN731,"")</f>
        <v>0</v>
      </c>
      <c r="AP731" s="0" t="str">
        <f aca="false">IFERROR(AO731/AK731,"")</f>
        <v/>
      </c>
    </row>
    <row r="732" customFormat="false" ht="15" hidden="false" customHeight="false" outlineLevel="0" collapsed="false">
      <c r="A732" s="0" t="s">
        <v>860</v>
      </c>
      <c r="B732" s="0" t="s">
        <v>34</v>
      </c>
      <c r="C732" s="0" t="n">
        <v>71</v>
      </c>
      <c r="D732" s="0" t="n">
        <v>197</v>
      </c>
      <c r="E732" s="0" t="n">
        <v>4.53</v>
      </c>
      <c r="F732" s="0" t="n">
        <v>0.940260147044288</v>
      </c>
      <c r="Q732" s="0" t="n">
        <v>0.940260147044288</v>
      </c>
      <c r="R732" s="0" t="n">
        <v>0.940260147044288</v>
      </c>
      <c r="V732" s="12"/>
      <c r="AA732" s="0" t="n">
        <f aca="false">IFERROR(X732+Y732+Z732,"")</f>
        <v>0</v>
      </c>
      <c r="AB732" s="0" t="str">
        <f aca="false">IFERROR(AA732/W732,"")</f>
        <v/>
      </c>
      <c r="AC732" s="12"/>
      <c r="AH732" s="0" t="n">
        <f aca="false">IFERROR(AE732+AF732+AG732,"")</f>
        <v>0</v>
      </c>
      <c r="AI732" s="0" t="str">
        <f aca="false">IFERROR(AH732/AD732,"")</f>
        <v/>
      </c>
      <c r="AJ732" s="12"/>
      <c r="AO732" s="0" t="n">
        <f aca="false">IFERROR(AL732+AM732+AN732,"")</f>
        <v>0</v>
      </c>
      <c r="AP732" s="0" t="str">
        <f aca="false">IFERROR(AO732/AK732,"")</f>
        <v/>
      </c>
    </row>
    <row r="733" customFormat="false" ht="15" hidden="false" customHeight="false" outlineLevel="0" collapsed="false">
      <c r="A733" s="0" t="s">
        <v>862</v>
      </c>
      <c r="B733" s="0" t="s">
        <v>34</v>
      </c>
      <c r="C733" s="0" t="n">
        <v>71.75</v>
      </c>
      <c r="D733" s="0" t="n">
        <v>211</v>
      </c>
      <c r="E733" s="0" t="n">
        <v>4.65</v>
      </c>
      <c r="F733" s="0" t="n">
        <v>0.539121241687549</v>
      </c>
      <c r="G733" s="0" t="n">
        <v>17</v>
      </c>
      <c r="H733" s="0" t="n">
        <v>-0.622935314662191</v>
      </c>
      <c r="I733" s="0" t="n">
        <v>34</v>
      </c>
      <c r="J733" s="0" t="n">
        <v>0.095001700466536</v>
      </c>
      <c r="K733" s="0" t="n">
        <v>118</v>
      </c>
      <c r="L733" s="0" t="n">
        <v>0.302539003957487</v>
      </c>
      <c r="M733" s="0" t="n">
        <v>4.5</v>
      </c>
      <c r="N733" s="0" t="n">
        <v>-0.523261223417228</v>
      </c>
      <c r="O733" s="0" t="n">
        <v>7.51</v>
      </c>
      <c r="P733" s="0" t="n">
        <v>-0.597391593873919</v>
      </c>
      <c r="Q733" s="0" t="n">
        <v>-0.806926185841766</v>
      </c>
      <c r="R733" s="0" t="n">
        <v>-0.134487697640294</v>
      </c>
      <c r="V733" s="12"/>
      <c r="AA733" s="0" t="n">
        <f aca="false">IFERROR(X733+Y733+Z733,"")</f>
        <v>0</v>
      </c>
      <c r="AB733" s="0" t="str">
        <f aca="false">IFERROR(AA733/W733,"")</f>
        <v/>
      </c>
      <c r="AC733" s="12"/>
      <c r="AH733" s="0" t="n">
        <f aca="false">IFERROR(AE733+AF733+AG733,"")</f>
        <v>0</v>
      </c>
      <c r="AI733" s="0" t="str">
        <f aca="false">IFERROR(AH733/AD733,"")</f>
        <v/>
      </c>
      <c r="AJ733" s="12"/>
      <c r="AO733" s="0" t="n">
        <f aca="false">IFERROR(AL733+AM733+AN733,"")</f>
        <v>0</v>
      </c>
      <c r="AP733" s="0" t="str">
        <f aca="false">IFERROR(AO733/AK733,"")</f>
        <v/>
      </c>
    </row>
    <row r="734" customFormat="false" ht="15" hidden="false" customHeight="false" outlineLevel="0" collapsed="false">
      <c r="A734" s="0" t="s">
        <v>887</v>
      </c>
      <c r="B734" s="0" t="s">
        <v>34</v>
      </c>
      <c r="C734" s="0" t="n">
        <v>72.75</v>
      </c>
      <c r="D734" s="0" t="n">
        <v>196</v>
      </c>
      <c r="E734" s="0" t="n">
        <v>4.51</v>
      </c>
      <c r="F734" s="0" t="n">
        <v>1.00711663127041</v>
      </c>
      <c r="I734" s="0" t="n">
        <v>32.5</v>
      </c>
      <c r="J734" s="0" t="n">
        <v>-0.260907109086145</v>
      </c>
      <c r="K734" s="0" t="n">
        <v>119</v>
      </c>
      <c r="L734" s="0" t="n">
        <v>0.407787907107773</v>
      </c>
      <c r="M734" s="0" t="n">
        <v>4.28</v>
      </c>
      <c r="N734" s="0" t="n">
        <v>0.341697509648463</v>
      </c>
      <c r="O734" s="0" t="n">
        <v>7.14</v>
      </c>
      <c r="P734" s="0" t="n">
        <v>0.338668074674999</v>
      </c>
      <c r="Q734" s="0" t="n">
        <v>1.8343630136155</v>
      </c>
      <c r="R734" s="0" t="n">
        <v>0.3668726027231</v>
      </c>
      <c r="V734" s="12"/>
      <c r="AA734" s="0" t="n">
        <f aca="false">IFERROR(X734+Y734+Z734,"")</f>
        <v>0</v>
      </c>
      <c r="AB734" s="0" t="str">
        <f aca="false">IFERROR(AA734/W734,"")</f>
        <v/>
      </c>
      <c r="AC734" s="12"/>
      <c r="AH734" s="0" t="n">
        <f aca="false">IFERROR(AE734+AF734+AG734,"")</f>
        <v>0</v>
      </c>
      <c r="AI734" s="0" t="str">
        <f aca="false">IFERROR(AH734/AD734,"")</f>
        <v/>
      </c>
      <c r="AJ734" s="12"/>
      <c r="AO734" s="0" t="n">
        <f aca="false">IFERROR(AL734+AM734+AN734,"")</f>
        <v>0</v>
      </c>
      <c r="AP734" s="0" t="str">
        <f aca="false">IFERROR(AO734/AK734,"")</f>
        <v/>
      </c>
    </row>
    <row r="735" customFormat="false" ht="15" hidden="false" customHeight="false" outlineLevel="0" collapsed="false">
      <c r="A735" s="0" t="s">
        <v>890</v>
      </c>
      <c r="B735" s="0" t="s">
        <v>34</v>
      </c>
      <c r="C735" s="0" t="n">
        <v>67</v>
      </c>
      <c r="D735" s="0" t="n">
        <v>188</v>
      </c>
      <c r="E735" s="0" t="n">
        <v>4.68</v>
      </c>
      <c r="F735" s="0" t="n">
        <v>0.438836515348366</v>
      </c>
      <c r="Q735" s="0" t="n">
        <v>0.438836515348366</v>
      </c>
      <c r="R735" s="0" t="n">
        <v>0.438836515348366</v>
      </c>
      <c r="V735" s="12"/>
      <c r="AA735" s="0" t="n">
        <f aca="false">IFERROR(X735+Y735+Z735,"")</f>
        <v>0</v>
      </c>
      <c r="AB735" s="0" t="str">
        <f aca="false">IFERROR(AA735/W735,"")</f>
        <v/>
      </c>
      <c r="AC735" s="12"/>
      <c r="AH735" s="0" t="n">
        <f aca="false">IFERROR(AE735+AF735+AG735,"")</f>
        <v>0</v>
      </c>
      <c r="AI735" s="0" t="str">
        <f aca="false">IFERROR(AH735/AD735,"")</f>
        <v/>
      </c>
      <c r="AJ735" s="12"/>
      <c r="AO735" s="0" t="n">
        <f aca="false">IFERROR(AL735+AM735+AN735,"")</f>
        <v>0</v>
      </c>
      <c r="AP735" s="0" t="str">
        <f aca="false">IFERROR(AO735/AK735,"")</f>
        <v/>
      </c>
    </row>
    <row r="736" customFormat="false" ht="15" hidden="false" customHeight="false" outlineLevel="0" collapsed="false">
      <c r="A736" s="0" t="s">
        <v>892</v>
      </c>
      <c r="B736" s="0" t="s">
        <v>34</v>
      </c>
      <c r="C736" s="0" t="n">
        <v>71</v>
      </c>
      <c r="D736" s="0" t="n">
        <v>197</v>
      </c>
      <c r="E736" s="0" t="n">
        <v>4.42</v>
      </c>
      <c r="F736" s="0" t="n">
        <v>1.30797081028797</v>
      </c>
      <c r="Q736" s="0" t="n">
        <v>1.30797081028797</v>
      </c>
      <c r="R736" s="0" t="n">
        <v>1.30797081028797</v>
      </c>
      <c r="V736" s="12"/>
      <c r="AA736" s="0" t="n">
        <f aca="false">IFERROR(X736+Y736+Z736,"")</f>
        <v>0</v>
      </c>
      <c r="AB736" s="0" t="str">
        <f aca="false">IFERROR(AA736/W736,"")</f>
        <v/>
      </c>
      <c r="AC736" s="12"/>
      <c r="AH736" s="0" t="n">
        <f aca="false">IFERROR(AE736+AF736+AG736,"")</f>
        <v>0</v>
      </c>
      <c r="AI736" s="0" t="str">
        <f aca="false">IFERROR(AH736/AD736,"")</f>
        <v/>
      </c>
      <c r="AJ736" s="12"/>
      <c r="AO736" s="0" t="n">
        <f aca="false">IFERROR(AL736+AM736+AN736,"")</f>
        <v>0</v>
      </c>
      <c r="AP736" s="0" t="str">
        <f aca="false">IFERROR(AO736/AK736,"")</f>
        <v/>
      </c>
    </row>
    <row r="737" customFormat="false" ht="15" hidden="false" customHeight="false" outlineLevel="0" collapsed="false">
      <c r="A737" s="0" t="s">
        <v>893</v>
      </c>
      <c r="B737" s="0" t="s">
        <v>34</v>
      </c>
      <c r="C737" s="0" t="n">
        <v>74.5</v>
      </c>
      <c r="D737" s="0" t="n">
        <v>192</v>
      </c>
      <c r="E737" s="0" t="n">
        <v>4.61</v>
      </c>
      <c r="F737" s="0" t="n">
        <v>0.672834210139795</v>
      </c>
      <c r="G737" s="0" t="n">
        <v>10</v>
      </c>
      <c r="H737" s="0" t="n">
        <v>-1.76802625650312</v>
      </c>
      <c r="I737" s="0" t="n">
        <v>36</v>
      </c>
      <c r="J737" s="0" t="n">
        <v>0.569546779870111</v>
      </c>
      <c r="K737" s="0" t="n">
        <v>114</v>
      </c>
      <c r="L737" s="0" t="n">
        <v>-0.118456608643655</v>
      </c>
      <c r="M737" s="0" t="n">
        <v>4.13</v>
      </c>
      <c r="N737" s="0" t="n">
        <v>0.931442100375073</v>
      </c>
      <c r="O737" s="0" t="n">
        <v>6.92</v>
      </c>
      <c r="P737" s="0" t="n">
        <v>0.895244093812193</v>
      </c>
      <c r="Q737" s="0" t="n">
        <v>1.18258431905039</v>
      </c>
      <c r="R737" s="0" t="n">
        <v>0.197097386508399</v>
      </c>
      <c r="S737" s="0" t="n">
        <v>5</v>
      </c>
      <c r="T737" s="0" t="n">
        <v>156</v>
      </c>
      <c r="U737" s="0" t="n">
        <v>151</v>
      </c>
      <c r="V737" s="12"/>
      <c r="W737" s="0" t="n">
        <v>9</v>
      </c>
      <c r="X737" s="0" t="n">
        <v>0</v>
      </c>
      <c r="Y737" s="0" t="n">
        <v>133</v>
      </c>
      <c r="Z737" s="0" t="n">
        <v>78</v>
      </c>
      <c r="AA737" s="0" t="n">
        <f aca="false">IFERROR(X737+Y737+Z737,"")</f>
        <v>211</v>
      </c>
      <c r="AB737" s="0" t="n">
        <f aca="false">IFERROR(AA737/W737,"")</f>
        <v>23.4444444444444</v>
      </c>
      <c r="AC737" s="12"/>
      <c r="AD737" s="0" t="n">
        <v>16</v>
      </c>
      <c r="AE737" s="0" t="n">
        <v>0</v>
      </c>
      <c r="AF737" s="0" t="n">
        <v>862</v>
      </c>
      <c r="AG737" s="0" t="n">
        <v>166</v>
      </c>
      <c r="AH737" s="0" t="n">
        <f aca="false">IFERROR(AE737+AF737+AG737,"")</f>
        <v>1028</v>
      </c>
      <c r="AI737" s="0" t="n">
        <f aca="false">IFERROR(AH737/AD737,"")</f>
        <v>64.25</v>
      </c>
      <c r="AJ737" s="12"/>
      <c r="AO737" s="0" t="n">
        <f aca="false">IFERROR(AL737+AM737+AN737,"")</f>
        <v>0</v>
      </c>
      <c r="AP737" s="0" t="str">
        <f aca="false">IFERROR(AO737/AK737,"")</f>
        <v/>
      </c>
    </row>
    <row r="738" customFormat="false" ht="15" hidden="false" customHeight="false" outlineLevel="0" collapsed="false">
      <c r="A738" s="0" t="s">
        <v>904</v>
      </c>
      <c r="B738" s="0" t="s">
        <v>34</v>
      </c>
      <c r="C738" s="0" t="n">
        <v>72.25</v>
      </c>
      <c r="D738" s="0" t="n">
        <v>210</v>
      </c>
      <c r="E738" s="0" t="n">
        <v>4.41</v>
      </c>
      <c r="F738" s="0" t="n">
        <v>1.34139905240103</v>
      </c>
      <c r="G738" s="0" t="n">
        <v>16</v>
      </c>
      <c r="H738" s="0" t="n">
        <v>-0.786519734925182</v>
      </c>
      <c r="I738" s="0" t="n">
        <v>38</v>
      </c>
      <c r="J738" s="0" t="n">
        <v>1.04409185927369</v>
      </c>
      <c r="K738" s="0" t="n">
        <v>122</v>
      </c>
      <c r="L738" s="0" t="n">
        <v>0.723534616558629</v>
      </c>
      <c r="M738" s="0" t="n">
        <v>4.08</v>
      </c>
      <c r="N738" s="0" t="n">
        <v>1.12802363061728</v>
      </c>
      <c r="O738" s="0" t="n">
        <v>6.96</v>
      </c>
      <c r="P738" s="0" t="n">
        <v>0.794048453969066</v>
      </c>
      <c r="Q738" s="0" t="n">
        <v>4.2445778778945</v>
      </c>
      <c r="R738" s="0" t="n">
        <v>0.70742964631575</v>
      </c>
      <c r="S738" s="0" t="n">
        <v>7</v>
      </c>
      <c r="T738" s="0" t="n">
        <v>245</v>
      </c>
      <c r="U738" s="0" t="n">
        <v>235</v>
      </c>
      <c r="V738" s="12"/>
      <c r="W738" s="0" t="n">
        <v>7</v>
      </c>
      <c r="X738" s="0" t="n">
        <v>55</v>
      </c>
      <c r="Y738" s="0" t="n">
        <v>0</v>
      </c>
      <c r="Z738" s="0" t="n">
        <v>107</v>
      </c>
      <c r="AA738" s="0" t="n">
        <f aca="false">IFERROR(X738+Y738+Z738,"")</f>
        <v>162</v>
      </c>
      <c r="AB738" s="0" t="n">
        <f aca="false">IFERROR(AA738/W738,"")</f>
        <v>23.1428571428571</v>
      </c>
      <c r="AC738" s="12"/>
      <c r="AD738" s="0" t="n">
        <v>2</v>
      </c>
      <c r="AE738" s="0" t="n">
        <v>0</v>
      </c>
      <c r="AF738" s="0" t="n">
        <v>0</v>
      </c>
      <c r="AG738" s="0" t="n">
        <v>7</v>
      </c>
      <c r="AH738" s="0" t="n">
        <f aca="false">IFERROR(AE738+AF738+AG738,"")</f>
        <v>7</v>
      </c>
      <c r="AI738" s="0" t="n">
        <f aca="false">IFERROR(AH738/AD738,"")</f>
        <v>3.5</v>
      </c>
      <c r="AJ738" s="12"/>
      <c r="AK738" s="0" t="n">
        <v>8</v>
      </c>
      <c r="AL738" s="0" t="n">
        <v>234</v>
      </c>
      <c r="AM738" s="0" t="n">
        <v>0</v>
      </c>
      <c r="AN738" s="0" t="n">
        <v>10</v>
      </c>
      <c r="AO738" s="0" t="n">
        <f aca="false">IFERROR(AL738+AM738+AN738,"")</f>
        <v>244</v>
      </c>
      <c r="AP738" s="0" t="n">
        <f aca="false">IFERROR(AO738/AK738,"")</f>
        <v>30.5</v>
      </c>
    </row>
    <row r="739" customFormat="false" ht="15" hidden="false" customHeight="false" outlineLevel="0" collapsed="false">
      <c r="A739" s="0" t="s">
        <v>915</v>
      </c>
      <c r="B739" s="0" t="s">
        <v>34</v>
      </c>
      <c r="C739" s="0" t="n">
        <v>71.88</v>
      </c>
      <c r="D739" s="0" t="n">
        <v>221</v>
      </c>
      <c r="E739" s="0" t="n">
        <v>4.55</v>
      </c>
      <c r="F739" s="0" t="n">
        <v>0.873403662818166</v>
      </c>
      <c r="I739" s="0" t="n">
        <v>40.5</v>
      </c>
      <c r="J739" s="0" t="n">
        <v>1.63727320852815</v>
      </c>
      <c r="K739" s="0" t="n">
        <v>121</v>
      </c>
      <c r="L739" s="0" t="n">
        <v>0.618285713408343</v>
      </c>
      <c r="M739" s="0" t="n">
        <v>4.21</v>
      </c>
      <c r="N739" s="0" t="n">
        <v>0.616911651987548</v>
      </c>
      <c r="O739" s="0" t="n">
        <v>6.97</v>
      </c>
      <c r="P739" s="0" t="n">
        <v>0.768749544008285</v>
      </c>
      <c r="Q739" s="0" t="n">
        <v>4.5146237807505</v>
      </c>
      <c r="R739" s="0" t="n">
        <v>0.9029247561501</v>
      </c>
      <c r="S739" s="0" t="n">
        <v>3</v>
      </c>
      <c r="T739" s="0" t="n">
        <v>94</v>
      </c>
      <c r="U739" s="0" t="n">
        <v>93</v>
      </c>
      <c r="V739" s="12"/>
      <c r="W739" s="0" t="n">
        <v>6</v>
      </c>
      <c r="X739" s="0" t="n">
        <v>242</v>
      </c>
      <c r="Y739" s="0" t="n">
        <v>0</v>
      </c>
      <c r="Z739" s="0" t="n">
        <v>20</v>
      </c>
      <c r="AA739" s="0" t="n">
        <f aca="false">IFERROR(X739+Y739+Z739,"")</f>
        <v>262</v>
      </c>
      <c r="AB739" s="0" t="n">
        <f aca="false">IFERROR(AA739/W739,"")</f>
        <v>43.6666666666667</v>
      </c>
      <c r="AC739" s="12"/>
      <c r="AD739" s="0" t="n">
        <v>15</v>
      </c>
      <c r="AE739" s="0" t="n">
        <v>391</v>
      </c>
      <c r="AF739" s="0" t="n">
        <v>0</v>
      </c>
      <c r="AG739" s="0" t="n">
        <v>144</v>
      </c>
      <c r="AH739" s="0" t="n">
        <f aca="false">IFERROR(AE739+AF739+AG739,"")</f>
        <v>535</v>
      </c>
      <c r="AI739" s="0" t="n">
        <f aca="false">IFERROR(AH739/AD739,"")</f>
        <v>35.6666666666667</v>
      </c>
      <c r="AJ739" s="12"/>
      <c r="AK739" s="0" t="n">
        <v>8</v>
      </c>
      <c r="AL739" s="0" t="n">
        <v>275</v>
      </c>
      <c r="AM739" s="0" t="n">
        <v>0</v>
      </c>
      <c r="AN739" s="0" t="n">
        <v>5</v>
      </c>
      <c r="AO739" s="0" t="n">
        <f aca="false">IFERROR(AL739+AM739+AN739,"")</f>
        <v>280</v>
      </c>
      <c r="AP739" s="0" t="n">
        <f aca="false">IFERROR(AO739/AK739,"")</f>
        <v>35</v>
      </c>
    </row>
    <row r="740" customFormat="false" ht="15" hidden="false" customHeight="false" outlineLevel="0" collapsed="false">
      <c r="A740" s="0" t="s">
        <v>921</v>
      </c>
      <c r="B740" s="0" t="s">
        <v>34</v>
      </c>
      <c r="C740" s="0" t="n">
        <v>69.88</v>
      </c>
      <c r="D740" s="0" t="n">
        <v>182</v>
      </c>
      <c r="E740" s="0" t="n">
        <v>4.4</v>
      </c>
      <c r="F740" s="0" t="n">
        <v>1.37482729451409</v>
      </c>
      <c r="I740" s="0" t="n">
        <v>35.5</v>
      </c>
      <c r="J740" s="0" t="n">
        <v>0.450910510019217</v>
      </c>
      <c r="K740" s="0" t="n">
        <v>121</v>
      </c>
      <c r="L740" s="0" t="n">
        <v>0.618285713408343</v>
      </c>
      <c r="M740" s="0" t="n">
        <v>4.07</v>
      </c>
      <c r="N740" s="0" t="n">
        <v>1.16733993666571</v>
      </c>
      <c r="O740" s="0" t="n">
        <v>6.89</v>
      </c>
      <c r="P740" s="0" t="n">
        <v>0.971140823694538</v>
      </c>
      <c r="Q740" s="0" t="n">
        <v>4.5825042783019</v>
      </c>
      <c r="R740" s="0" t="n">
        <v>0.91650085566038</v>
      </c>
      <c r="S740" s="0" t="n">
        <v>3</v>
      </c>
      <c r="T740" s="0" t="n">
        <v>69</v>
      </c>
      <c r="U740" s="0" t="n">
        <v>68</v>
      </c>
      <c r="V740" s="12"/>
      <c r="X740" s="0" t="n">
        <v>663</v>
      </c>
      <c r="Y740" s="0" t="n">
        <v>0</v>
      </c>
      <c r="Z740" s="0" t="n">
        <v>152</v>
      </c>
      <c r="AA740" s="0" t="n">
        <f aca="false">IFERROR(X740+Y740+Z740,"")</f>
        <v>815</v>
      </c>
      <c r="AB740" s="0" t="str">
        <f aca="false">IFERROR(AA740/W740,"")</f>
        <v/>
      </c>
      <c r="AC740" s="12"/>
      <c r="AD740" s="0" t="n">
        <v>15</v>
      </c>
      <c r="AE740" s="0" t="n">
        <v>558</v>
      </c>
      <c r="AF740" s="0" t="n">
        <v>0</v>
      </c>
      <c r="AG740" s="0" t="n">
        <v>122</v>
      </c>
      <c r="AH740" s="0" t="n">
        <f aca="false">IFERROR(AE740+AF740+AG740,"")</f>
        <v>680</v>
      </c>
      <c r="AI740" s="0" t="n">
        <f aca="false">IFERROR(AH740/AD740,"")</f>
        <v>45.3333333333333</v>
      </c>
      <c r="AJ740" s="12"/>
      <c r="AK740" s="0" t="n">
        <v>16</v>
      </c>
      <c r="AL740" s="0" t="n">
        <v>691</v>
      </c>
      <c r="AM740" s="0" t="n">
        <v>0</v>
      </c>
      <c r="AN740" s="0" t="n">
        <v>167</v>
      </c>
      <c r="AO740" s="0" t="n">
        <f aca="false">IFERROR(AL740+AM740+AN740,"")</f>
        <v>858</v>
      </c>
      <c r="AP740" s="0" t="n">
        <f aca="false">IFERROR(AO740/AK740,"")</f>
        <v>53.625</v>
      </c>
    </row>
    <row r="741" customFormat="false" ht="15" hidden="false" customHeight="false" outlineLevel="0" collapsed="false">
      <c r="A741" s="0" t="s">
        <v>929</v>
      </c>
      <c r="B741" s="0" t="s">
        <v>34</v>
      </c>
      <c r="C741" s="0" t="n">
        <v>75</v>
      </c>
      <c r="D741" s="0" t="n">
        <v>204</v>
      </c>
      <c r="E741" s="0" t="n">
        <v>4.43</v>
      </c>
      <c r="F741" s="0" t="n">
        <v>1.27454256817491</v>
      </c>
      <c r="Q741" s="0" t="n">
        <v>1.27454256817491</v>
      </c>
      <c r="R741" s="0" t="n">
        <v>1.27454256817491</v>
      </c>
      <c r="V741" s="12"/>
      <c r="W741" s="0" t="n">
        <v>4</v>
      </c>
      <c r="X741" s="0" t="n">
        <v>26</v>
      </c>
      <c r="Y741" s="0" t="n">
        <v>0</v>
      </c>
      <c r="Z741" s="0" t="n">
        <v>39</v>
      </c>
      <c r="AA741" s="0" t="n">
        <f aca="false">IFERROR(X741+Y741+Z741,"")</f>
        <v>65</v>
      </c>
      <c r="AB741" s="0" t="n">
        <f aca="false">IFERROR(AA741/W741,"")</f>
        <v>16.25</v>
      </c>
      <c r="AC741" s="12"/>
      <c r="AD741" s="0" t="n">
        <v>16</v>
      </c>
      <c r="AE741" s="0" t="n">
        <v>891</v>
      </c>
      <c r="AF741" s="0" t="n">
        <v>0</v>
      </c>
      <c r="AG741" s="0" t="n">
        <v>4</v>
      </c>
      <c r="AH741" s="0" t="n">
        <f aca="false">IFERROR(AE741+AF741+AG741,"")</f>
        <v>895</v>
      </c>
      <c r="AI741" s="0" t="n">
        <f aca="false">IFERROR(AH741/AD741,"")</f>
        <v>55.9375</v>
      </c>
      <c r="AJ741" s="12"/>
      <c r="AK741" s="0" t="n">
        <v>16</v>
      </c>
      <c r="AL741" s="0" t="n">
        <v>851</v>
      </c>
      <c r="AM741" s="0" t="n">
        <v>0</v>
      </c>
      <c r="AN741" s="0" t="n">
        <v>11</v>
      </c>
      <c r="AO741" s="0" t="n">
        <f aca="false">IFERROR(AL741+AM741+AN741,"")</f>
        <v>862</v>
      </c>
      <c r="AP741" s="0" t="n">
        <f aca="false">IFERROR(AO741/AK741,"")</f>
        <v>53.875</v>
      </c>
    </row>
    <row r="742" customFormat="false" ht="15" hidden="false" customHeight="false" outlineLevel="0" collapsed="false">
      <c r="A742" s="0" t="s">
        <v>936</v>
      </c>
      <c r="B742" s="0" t="s">
        <v>34</v>
      </c>
      <c r="C742" s="0" t="n">
        <v>71</v>
      </c>
      <c r="D742" s="0" t="n">
        <v>188</v>
      </c>
      <c r="E742" s="0" t="n">
        <v>4.47</v>
      </c>
      <c r="F742" s="0" t="n">
        <v>1.14082959972266</v>
      </c>
      <c r="Q742" s="0" t="n">
        <v>1.14082959972266</v>
      </c>
      <c r="R742" s="0" t="n">
        <v>1.14082959972266</v>
      </c>
      <c r="V742" s="12"/>
      <c r="AA742" s="0" t="n">
        <f aca="false">IFERROR(X742+Y742+Z742,"")</f>
        <v>0</v>
      </c>
      <c r="AB742" s="0" t="str">
        <f aca="false">IFERROR(AA742/W742,"")</f>
        <v/>
      </c>
      <c r="AC742" s="12"/>
      <c r="AH742" s="0" t="n">
        <f aca="false">IFERROR(AE742+AF742+AG742,"")</f>
        <v>0</v>
      </c>
      <c r="AI742" s="0" t="str">
        <f aca="false">IFERROR(AH742/AD742,"")</f>
        <v/>
      </c>
      <c r="AJ742" s="12"/>
      <c r="AO742" s="0" t="n">
        <f aca="false">IFERROR(AL742+AM742+AN742,"")</f>
        <v>0</v>
      </c>
      <c r="AP742" s="0" t="str">
        <f aca="false">IFERROR(AO742/AK742,"")</f>
        <v/>
      </c>
    </row>
    <row r="743" customFormat="false" ht="15" hidden="false" customHeight="false" outlineLevel="0" collapsed="false">
      <c r="A743" s="0" t="s">
        <v>938</v>
      </c>
      <c r="B743" s="0" t="s">
        <v>34</v>
      </c>
      <c r="C743" s="0" t="n">
        <v>74</v>
      </c>
      <c r="D743" s="0" t="n">
        <v>224</v>
      </c>
      <c r="E743" s="0" t="n">
        <v>4.67</v>
      </c>
      <c r="F743" s="0" t="n">
        <v>0.472264757461427</v>
      </c>
      <c r="I743" s="0" t="n">
        <v>35.5</v>
      </c>
      <c r="J743" s="0" t="n">
        <v>0.450910510019217</v>
      </c>
      <c r="K743" s="0" t="n">
        <v>117</v>
      </c>
      <c r="L743" s="0" t="n">
        <v>0.197290100807202</v>
      </c>
      <c r="M743" s="0" t="n">
        <v>4.13</v>
      </c>
      <c r="N743" s="0" t="n">
        <v>0.931442100375073</v>
      </c>
      <c r="O743" s="0" t="n">
        <v>6.93</v>
      </c>
      <c r="P743" s="0" t="n">
        <v>0.869945183851412</v>
      </c>
      <c r="Q743" s="0" t="n">
        <v>2.92185265251433</v>
      </c>
      <c r="R743" s="0" t="n">
        <v>0.584370530502866</v>
      </c>
      <c r="S743" s="0" t="n">
        <v>4</v>
      </c>
      <c r="T743" s="0" t="n">
        <v>123</v>
      </c>
      <c r="U743" s="0" t="n">
        <v>121</v>
      </c>
      <c r="V743" s="12"/>
      <c r="W743" s="0" t="n">
        <v>1</v>
      </c>
      <c r="X743" s="0" t="n">
        <v>5</v>
      </c>
      <c r="Y743" s="0" t="n">
        <v>0</v>
      </c>
      <c r="Z743" s="0" t="n">
        <v>0</v>
      </c>
      <c r="AA743" s="0" t="n">
        <f aca="false">IFERROR(X743+Y743+Z743,"")</f>
        <v>5</v>
      </c>
      <c r="AB743" s="0" t="n">
        <f aca="false">IFERROR(AA743/W743,"")</f>
        <v>5</v>
      </c>
      <c r="AC743" s="12"/>
      <c r="AD743" s="0" t="n">
        <v>6</v>
      </c>
      <c r="AE743" s="0" t="n">
        <v>36</v>
      </c>
      <c r="AF743" s="0" t="n">
        <v>0</v>
      </c>
      <c r="AG743" s="0" t="n">
        <v>94</v>
      </c>
      <c r="AH743" s="0" t="n">
        <f aca="false">IFERROR(AE743+AF743+AG743,"")</f>
        <v>130</v>
      </c>
      <c r="AI743" s="0" t="n">
        <f aca="false">IFERROR(AH743/AD743,"")</f>
        <v>21.6666666666667</v>
      </c>
      <c r="AJ743" s="12"/>
      <c r="AK743" s="0" t="n">
        <v>16</v>
      </c>
      <c r="AL743" s="0" t="n">
        <v>21</v>
      </c>
      <c r="AM743" s="0" t="n">
        <v>0</v>
      </c>
      <c r="AN743" s="0" t="n">
        <v>312</v>
      </c>
      <c r="AO743" s="0" t="n">
        <f aca="false">IFERROR(AL743+AM743+AN743,"")</f>
        <v>333</v>
      </c>
      <c r="AP743" s="0" t="n">
        <f aca="false">IFERROR(AO743/AK743,"")</f>
        <v>20.8125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744:L745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71"/>
  </cols>
  <sheetData>
    <row r="1" customFormat="fals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BE1" s="8"/>
    </row>
    <row r="2" customFormat="fals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BE2" s="8"/>
    </row>
    <row r="3" customFormat="false" ht="15" hidden="false" customHeight="false" outlineLevel="0" collapsed="false">
      <c r="A3" s="0" t="s">
        <v>46</v>
      </c>
      <c r="B3" s="0" t="s">
        <v>47</v>
      </c>
      <c r="C3" s="0" t="n">
        <v>72.13</v>
      </c>
      <c r="D3" s="0" t="n">
        <v>196</v>
      </c>
      <c r="E3" s="0" t="n">
        <v>4.51</v>
      </c>
      <c r="F3" s="0" t="n">
        <v>1.00711663127041</v>
      </c>
      <c r="G3" s="0" t="n">
        <v>17</v>
      </c>
      <c r="H3" s="0" t="n">
        <v>-0.622935314662191</v>
      </c>
      <c r="I3" s="0" t="n">
        <v>40</v>
      </c>
      <c r="J3" s="0" t="n">
        <v>1.51863693867726</v>
      </c>
      <c r="K3" s="0" t="n">
        <v>121</v>
      </c>
      <c r="L3" s="0" t="n">
        <v>0.618285713408343</v>
      </c>
      <c r="M3" s="0" t="n">
        <v>4.07</v>
      </c>
      <c r="N3" s="0" t="n">
        <v>1.16733993666571</v>
      </c>
      <c r="O3" s="0" t="n">
        <v>7.05</v>
      </c>
      <c r="P3" s="0" t="n">
        <v>0.566358264322033</v>
      </c>
      <c r="Q3" s="0" t="n">
        <v>4.25480216968157</v>
      </c>
      <c r="R3" s="0" t="n">
        <v>0.709133694946929</v>
      </c>
      <c r="S3" s="0" t="n">
        <v>3</v>
      </c>
      <c r="T3" s="0" t="n">
        <v>80</v>
      </c>
      <c r="U3" s="0" t="n">
        <v>79</v>
      </c>
      <c r="V3" s="12"/>
      <c r="AA3" s="0" t="n">
        <f aca="false">IFERROR(X3+Y3+Z3,"")</f>
        <v>0</v>
      </c>
      <c r="AB3" s="0" t="str">
        <f aca="false">IFERROR(AA3/W3,"")</f>
        <v/>
      </c>
      <c r="AC3" s="12"/>
      <c r="AD3" s="0" t="n">
        <v>1</v>
      </c>
      <c r="AE3" s="0" t="n">
        <v>0</v>
      </c>
      <c r="AF3" s="0" t="n">
        <v>0</v>
      </c>
      <c r="AG3" s="0" t="n">
        <v>4</v>
      </c>
      <c r="AH3" s="0" t="n">
        <f aca="false">IFERROR(AE3+AF3+AG3,"")</f>
        <v>4</v>
      </c>
      <c r="AI3" s="0" t="n">
        <f aca="false">IFERROR(AH3/AD3,"")</f>
        <v>4</v>
      </c>
      <c r="AJ3" s="12"/>
      <c r="AO3" s="0" t="n">
        <f aca="false">IFERROR(AL3+AM3+AN3,"")</f>
        <v>0</v>
      </c>
      <c r="AP3" s="0" t="str">
        <f aca="false">IFERROR(AO3/AK3,"")</f>
        <v/>
      </c>
    </row>
    <row r="4" customFormat="false" ht="15" hidden="false" customHeight="false" outlineLevel="0" collapsed="false">
      <c r="A4" s="0" t="s">
        <v>48</v>
      </c>
      <c r="B4" s="0" t="s">
        <v>47</v>
      </c>
      <c r="C4" s="0" t="n">
        <v>71</v>
      </c>
      <c r="D4" s="0" t="n">
        <v>202</v>
      </c>
      <c r="E4" s="0" t="n">
        <v>4.57</v>
      </c>
      <c r="F4" s="0" t="n">
        <v>0.806547178592042</v>
      </c>
      <c r="Q4" s="0" t="n">
        <v>0.806547178592042</v>
      </c>
      <c r="R4" s="0" t="n">
        <v>0.806547178592042</v>
      </c>
      <c r="V4" s="12"/>
      <c r="AA4" s="0" t="n">
        <f aca="false">IFERROR(X4+Y4+Z4,"")</f>
        <v>0</v>
      </c>
      <c r="AB4" s="0" t="str">
        <f aca="false">IFERROR(AA4/W4,"")</f>
        <v/>
      </c>
      <c r="AC4" s="12"/>
      <c r="AD4" s="0" t="n">
        <v>8</v>
      </c>
      <c r="AE4" s="0" t="n">
        <v>0</v>
      </c>
      <c r="AF4" s="0" t="n">
        <v>6</v>
      </c>
      <c r="AG4" s="0" t="n">
        <v>85</v>
      </c>
      <c r="AH4" s="0" t="n">
        <f aca="false">IFERROR(AE4+AF4+AG4,"")</f>
        <v>91</v>
      </c>
      <c r="AI4" s="0" t="n">
        <f aca="false">IFERROR(AH4/AD4,"")</f>
        <v>11.375</v>
      </c>
      <c r="AJ4" s="12"/>
      <c r="AO4" s="0" t="n">
        <f aca="false">IFERROR(AL4+AM4+AN4,"")</f>
        <v>0</v>
      </c>
      <c r="AP4" s="0" t="str">
        <f aca="false">IFERROR(AO4/AK4,"")</f>
        <v/>
      </c>
    </row>
    <row r="5" customFormat="false" ht="15" hidden="false" customHeight="false" outlineLevel="0" collapsed="false">
      <c r="A5" s="0" t="s">
        <v>112</v>
      </c>
      <c r="B5" s="0" t="s">
        <v>47</v>
      </c>
      <c r="C5" s="0" t="n">
        <v>73</v>
      </c>
      <c r="D5" s="0" t="n">
        <v>182</v>
      </c>
      <c r="E5" s="0" t="n">
        <v>4.52</v>
      </c>
      <c r="F5" s="0" t="n">
        <v>0.973688389157352</v>
      </c>
      <c r="Q5" s="0" t="n">
        <v>0.973688389157352</v>
      </c>
      <c r="R5" s="0" t="n">
        <v>0.973688389157352</v>
      </c>
      <c r="V5" s="12"/>
      <c r="AA5" s="0" t="n">
        <f aca="false">IFERROR(X5+Y5+Z5,"")</f>
        <v>0</v>
      </c>
      <c r="AB5" s="0" t="str">
        <f aca="false">IFERROR(AA5/W5,"")</f>
        <v/>
      </c>
      <c r="AC5" s="12"/>
      <c r="AH5" s="0" t="n">
        <f aca="false">IFERROR(AE5+AF5+AG5,"")</f>
        <v>0</v>
      </c>
      <c r="AI5" s="0" t="str">
        <f aca="false">IFERROR(AH5/AD5,"")</f>
        <v/>
      </c>
      <c r="AJ5" s="12"/>
      <c r="AO5" s="0" t="n">
        <f aca="false">IFERROR(AL5+AM5+AN5,"")</f>
        <v>0</v>
      </c>
      <c r="AP5" s="0" t="str">
        <f aca="false">IFERROR(AO5/AK5,"")</f>
        <v/>
      </c>
    </row>
    <row r="6" customFormat="false" ht="15" hidden="false" customHeight="false" outlineLevel="0" collapsed="false">
      <c r="A6" s="0" t="s">
        <v>138</v>
      </c>
      <c r="B6" s="0" t="s">
        <v>47</v>
      </c>
      <c r="C6" s="0" t="n">
        <v>71</v>
      </c>
      <c r="D6" s="0" t="n">
        <v>177</v>
      </c>
      <c r="E6" s="0" t="n">
        <v>4.52</v>
      </c>
      <c r="F6" s="0" t="n">
        <v>0.973688389157352</v>
      </c>
      <c r="Q6" s="0" t="n">
        <v>0.973688389157352</v>
      </c>
      <c r="R6" s="0" t="n">
        <v>0.973688389157352</v>
      </c>
      <c r="V6" s="12"/>
      <c r="AA6" s="0" t="n">
        <f aca="false">IFERROR(X6+Y6+Z6,"")</f>
        <v>0</v>
      </c>
      <c r="AB6" s="0" t="str">
        <f aca="false">IFERROR(AA6/W6,"")</f>
        <v/>
      </c>
      <c r="AC6" s="12"/>
      <c r="AH6" s="0" t="n">
        <f aca="false">IFERROR(AE6+AF6+AG6,"")</f>
        <v>0</v>
      </c>
      <c r="AI6" s="0" t="str">
        <f aca="false">IFERROR(AH6/AD6,"")</f>
        <v/>
      </c>
      <c r="AJ6" s="12"/>
      <c r="AO6" s="0" t="n">
        <f aca="false">IFERROR(AL6+AM6+AN6,"")</f>
        <v>0</v>
      </c>
      <c r="AP6" s="0" t="str">
        <f aca="false">IFERROR(AO6/AK6,"")</f>
        <v/>
      </c>
    </row>
    <row r="7" customFormat="false" ht="15" hidden="false" customHeight="false" outlineLevel="0" collapsed="false">
      <c r="A7" s="0" t="s">
        <v>144</v>
      </c>
      <c r="B7" s="0" t="s">
        <v>47</v>
      </c>
      <c r="C7" s="0" t="n">
        <v>70</v>
      </c>
      <c r="D7" s="0" t="n">
        <v>186</v>
      </c>
      <c r="E7" s="0" t="n">
        <v>4.55</v>
      </c>
      <c r="F7" s="0" t="n">
        <v>0.873403662818166</v>
      </c>
      <c r="Q7" s="0" t="n">
        <v>0.873403662818166</v>
      </c>
      <c r="R7" s="0" t="n">
        <v>0.873403662818166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O7" s="0" t="n">
        <f aca="false">IFERROR(AL7+AM7+AN7,"")</f>
        <v>0</v>
      </c>
      <c r="AP7" s="0" t="str">
        <f aca="false">IFERROR(AO7/AK7,"")</f>
        <v/>
      </c>
    </row>
    <row r="8" customFormat="false" ht="15" hidden="false" customHeight="false" outlineLevel="0" collapsed="false">
      <c r="A8" s="0" t="s">
        <v>152</v>
      </c>
      <c r="B8" s="0" t="s">
        <v>47</v>
      </c>
      <c r="C8" s="0" t="n">
        <v>69.5</v>
      </c>
      <c r="D8" s="0" t="n">
        <v>195</v>
      </c>
      <c r="E8" s="0" t="n">
        <v>4.51</v>
      </c>
      <c r="F8" s="0" t="n">
        <v>1.00711663127041</v>
      </c>
      <c r="G8" s="0" t="n">
        <v>17</v>
      </c>
      <c r="H8" s="0" t="n">
        <v>-0.622935314662191</v>
      </c>
      <c r="I8" s="0" t="n">
        <v>36</v>
      </c>
      <c r="J8" s="0" t="n">
        <v>0.569546779870111</v>
      </c>
      <c r="K8" s="0" t="n">
        <v>130</v>
      </c>
      <c r="L8" s="0" t="n">
        <v>1.56552584176091</v>
      </c>
      <c r="M8" s="0" t="n">
        <v>3.82</v>
      </c>
      <c r="N8" s="0" t="n">
        <v>2.15024758787673</v>
      </c>
      <c r="O8" s="0" t="n">
        <v>6.8</v>
      </c>
      <c r="P8" s="0" t="n">
        <v>1.19883101334157</v>
      </c>
      <c r="Q8" s="0" t="n">
        <v>5.86833253945755</v>
      </c>
      <c r="R8" s="0" t="n">
        <v>0.978055423242924</v>
      </c>
      <c r="S8" s="0" t="n">
        <v>5</v>
      </c>
      <c r="T8" s="0" t="n">
        <v>145</v>
      </c>
      <c r="U8" s="0" t="n">
        <v>140</v>
      </c>
      <c r="V8" s="12"/>
      <c r="W8" s="0" t="n">
        <v>16</v>
      </c>
      <c r="X8" s="0" t="n">
        <v>0</v>
      </c>
      <c r="Y8" s="0" t="n">
        <v>254</v>
      </c>
      <c r="Z8" s="0" t="n">
        <v>191</v>
      </c>
      <c r="AA8" s="0" t="n">
        <f aca="false">IFERROR(X8+Y8+Z8,"")</f>
        <v>445</v>
      </c>
      <c r="AB8" s="0" t="n">
        <f aca="false">IFERROR(AA8/W8,"")</f>
        <v>27.8125</v>
      </c>
      <c r="AC8" s="12"/>
      <c r="AD8" s="0" t="n">
        <v>16</v>
      </c>
      <c r="AE8" s="0" t="n">
        <v>0</v>
      </c>
      <c r="AF8" s="0" t="n">
        <v>620</v>
      </c>
      <c r="AG8" s="0" t="n">
        <v>215</v>
      </c>
      <c r="AH8" s="0" t="n">
        <f aca="false">IFERROR(AE8+AF8+AG8,"")</f>
        <v>835</v>
      </c>
      <c r="AI8" s="0" t="n">
        <f aca="false">IFERROR(AH8/AD8,"")</f>
        <v>52.1875</v>
      </c>
      <c r="AJ8" s="12"/>
      <c r="AK8" s="0" t="n">
        <v>16</v>
      </c>
      <c r="AL8" s="0" t="n">
        <v>0</v>
      </c>
      <c r="AM8" s="0" t="n">
        <v>662</v>
      </c>
      <c r="AN8" s="0" t="n">
        <v>189</v>
      </c>
      <c r="AO8" s="0" t="n">
        <f aca="false">IFERROR(AL8+AM8+AN8,"")</f>
        <v>851</v>
      </c>
      <c r="AP8" s="0" t="n">
        <f aca="false">IFERROR(AO8/AK8,"")</f>
        <v>53.1875</v>
      </c>
    </row>
    <row r="9" customFormat="false" ht="15" hidden="false" customHeight="false" outlineLevel="0" collapsed="false">
      <c r="A9" s="0" t="s">
        <v>189</v>
      </c>
      <c r="B9" s="0" t="s">
        <v>47</v>
      </c>
      <c r="C9" s="0" t="n">
        <v>69</v>
      </c>
      <c r="D9" s="0" t="n">
        <v>184</v>
      </c>
      <c r="E9" s="0" t="n">
        <v>4.49</v>
      </c>
      <c r="F9" s="0" t="n">
        <v>1.07397311549653</v>
      </c>
      <c r="Q9" s="0" t="n">
        <v>1.07397311549653</v>
      </c>
      <c r="R9" s="0" t="n">
        <v>1.07397311549653</v>
      </c>
      <c r="V9" s="12"/>
      <c r="W9" s="0" t="n">
        <v>9</v>
      </c>
      <c r="X9" s="0" t="n">
        <v>0</v>
      </c>
      <c r="Y9" s="0" t="n">
        <v>322</v>
      </c>
      <c r="Z9" s="0" t="n">
        <v>68</v>
      </c>
      <c r="AA9" s="0" t="n">
        <f aca="false">IFERROR(X9+Y9+Z9,"")</f>
        <v>390</v>
      </c>
      <c r="AB9" s="0" t="n">
        <f aca="false">IFERROR(AA9/W9,"")</f>
        <v>43.3333333333333</v>
      </c>
      <c r="AC9" s="12"/>
      <c r="AD9" s="0" t="n">
        <v>11</v>
      </c>
      <c r="AE9" s="0" t="n">
        <v>0</v>
      </c>
      <c r="AF9" s="0" t="n">
        <v>489</v>
      </c>
      <c r="AG9" s="0" t="n">
        <v>17</v>
      </c>
      <c r="AH9" s="0" t="n">
        <f aca="false">IFERROR(AE9+AF9+AG9,"")</f>
        <v>506</v>
      </c>
      <c r="AI9" s="0" t="n">
        <f aca="false">IFERROR(AH9/AD9,"")</f>
        <v>46</v>
      </c>
      <c r="AJ9" s="12"/>
      <c r="AK9" s="0" t="n">
        <v>12</v>
      </c>
      <c r="AL9" s="0" t="n">
        <v>0</v>
      </c>
      <c r="AM9" s="0" t="n">
        <v>512</v>
      </c>
      <c r="AN9" s="0" t="n">
        <v>1</v>
      </c>
      <c r="AO9" s="0" t="n">
        <f aca="false">IFERROR(AL9+AM9+AN9,"")</f>
        <v>513</v>
      </c>
      <c r="AP9" s="0" t="n">
        <f aca="false">IFERROR(AO9/AK9,"")</f>
        <v>42.75</v>
      </c>
    </row>
    <row r="10" customFormat="false" ht="15" hidden="false" customHeight="false" outlineLevel="0" collapsed="false">
      <c r="A10" s="0" t="s">
        <v>195</v>
      </c>
      <c r="B10" s="0" t="s">
        <v>47</v>
      </c>
      <c r="C10" s="0" t="n">
        <v>72.63</v>
      </c>
      <c r="D10" s="0" t="n">
        <v>199</v>
      </c>
      <c r="E10" s="0" t="n">
        <v>4.49</v>
      </c>
      <c r="F10" s="0" t="n">
        <v>1.07397311549653</v>
      </c>
      <c r="I10" s="0" t="n">
        <v>44.5</v>
      </c>
      <c r="J10" s="0" t="n">
        <v>2.5863633673353</v>
      </c>
      <c r="K10" s="0" t="n">
        <v>147</v>
      </c>
      <c r="L10" s="0" t="n">
        <v>3.35475719531576</v>
      </c>
      <c r="M10" s="0" t="n">
        <v>3.94</v>
      </c>
      <c r="N10" s="0" t="n">
        <v>1.67845191529544</v>
      </c>
      <c r="O10" s="0" t="n">
        <v>6.78</v>
      </c>
      <c r="P10" s="0" t="n">
        <v>1.24942883326313</v>
      </c>
      <c r="Q10" s="0" t="n">
        <v>9.94297442670618</v>
      </c>
      <c r="R10" s="0" t="n">
        <v>1.98859488534124</v>
      </c>
      <c r="S10" s="0" t="n">
        <v>1</v>
      </c>
      <c r="T10" s="0" t="n">
        <v>27</v>
      </c>
      <c r="U10" s="0" t="n">
        <v>26</v>
      </c>
      <c r="V10" s="12"/>
      <c r="W10" s="0" t="n">
        <v>16</v>
      </c>
      <c r="X10" s="0" t="n">
        <v>0</v>
      </c>
      <c r="Y10" s="0" t="n">
        <v>871</v>
      </c>
      <c r="Z10" s="0" t="n">
        <v>186</v>
      </c>
      <c r="AA10" s="0" t="n">
        <f aca="false">IFERROR(X10+Y10+Z10,"")</f>
        <v>1057</v>
      </c>
      <c r="AB10" s="0" t="n">
        <f aca="false">IFERROR(AA10/W10,"")</f>
        <v>66.0625</v>
      </c>
      <c r="AC10" s="12"/>
      <c r="AD10" s="0" t="n">
        <v>16</v>
      </c>
      <c r="AE10" s="0" t="n">
        <v>0</v>
      </c>
      <c r="AF10" s="0" t="n">
        <v>982</v>
      </c>
      <c r="AG10" s="0" t="n">
        <v>227</v>
      </c>
      <c r="AH10" s="0" t="n">
        <f aca="false">IFERROR(AE10+AF10+AG10,"")</f>
        <v>1209</v>
      </c>
      <c r="AI10" s="0" t="n">
        <f aca="false">IFERROR(AH10/AD10,"")</f>
        <v>75.5625</v>
      </c>
      <c r="AJ10" s="12"/>
      <c r="AK10" s="0" t="n">
        <v>16</v>
      </c>
      <c r="AL10" s="0" t="n">
        <v>0</v>
      </c>
      <c r="AM10" s="0" t="n">
        <v>910</v>
      </c>
      <c r="AN10" s="0" t="n">
        <v>219</v>
      </c>
      <c r="AO10" s="0" t="n">
        <f aca="false">IFERROR(AL10+AM10+AN10,"")</f>
        <v>1129</v>
      </c>
      <c r="AP10" s="0" t="n">
        <f aca="false">IFERROR(AO10/AK10,"")</f>
        <v>70.5625</v>
      </c>
    </row>
    <row r="11" customFormat="false" ht="15" hidden="false" customHeight="false" outlineLevel="0" collapsed="false">
      <c r="A11" s="0" t="s">
        <v>198</v>
      </c>
      <c r="B11" s="0" t="s">
        <v>47</v>
      </c>
      <c r="C11" s="0" t="n">
        <v>73</v>
      </c>
      <c r="D11" s="0" t="n">
        <v>195</v>
      </c>
      <c r="E11" s="0" t="n">
        <v>4.53</v>
      </c>
      <c r="F11" s="0" t="n">
        <v>0.940260147044288</v>
      </c>
      <c r="Q11" s="0" t="n">
        <v>0.940260147044288</v>
      </c>
      <c r="R11" s="0" t="n">
        <v>0.940260147044288</v>
      </c>
      <c r="V11" s="12"/>
      <c r="W11" s="0" t="n">
        <v>15</v>
      </c>
      <c r="X11" s="0" t="n">
        <v>0</v>
      </c>
      <c r="Y11" s="0" t="n">
        <v>185</v>
      </c>
      <c r="Z11" s="0" t="n">
        <v>13</v>
      </c>
      <c r="AA11" s="0" t="n">
        <f aca="false">IFERROR(X11+Y11+Z11,"")</f>
        <v>198</v>
      </c>
      <c r="AB11" s="0" t="n">
        <f aca="false">IFERROR(AA11/W11,"")</f>
        <v>13.2</v>
      </c>
      <c r="AC11" s="12"/>
      <c r="AD11" s="0" t="n">
        <v>16</v>
      </c>
      <c r="AE11" s="0" t="n">
        <v>0</v>
      </c>
      <c r="AF11" s="0" t="n">
        <v>392</v>
      </c>
      <c r="AG11" s="0" t="n">
        <v>43</v>
      </c>
      <c r="AH11" s="0" t="n">
        <f aca="false">IFERROR(AE11+AF11+AG11,"")</f>
        <v>435</v>
      </c>
      <c r="AI11" s="0" t="n">
        <f aca="false">IFERROR(AH11/AD11,"")</f>
        <v>27.1875</v>
      </c>
      <c r="AJ11" s="12"/>
      <c r="AK11" s="0" t="n">
        <v>1</v>
      </c>
      <c r="AL11" s="0" t="n">
        <v>0</v>
      </c>
      <c r="AM11" s="0" t="n">
        <v>15</v>
      </c>
      <c r="AN11" s="0" t="n">
        <v>0</v>
      </c>
      <c r="AO11" s="0" t="n">
        <f aca="false">IFERROR(AL11+AM11+AN11,"")</f>
        <v>15</v>
      </c>
      <c r="AP11" s="0" t="n">
        <f aca="false">IFERROR(AO11/AK11,"")</f>
        <v>15</v>
      </c>
    </row>
    <row r="12" customFormat="false" ht="15" hidden="false" customHeight="false" outlineLevel="0" collapsed="false">
      <c r="A12" s="0" t="s">
        <v>213</v>
      </c>
      <c r="B12" s="0" t="s">
        <v>47</v>
      </c>
      <c r="C12" s="0" t="n">
        <v>69</v>
      </c>
      <c r="D12" s="0" t="n">
        <v>196</v>
      </c>
      <c r="E12" s="0" t="n">
        <v>4.53</v>
      </c>
      <c r="F12" s="0" t="n">
        <v>0.940260147044288</v>
      </c>
      <c r="Q12" s="0" t="n">
        <v>0.940260147044288</v>
      </c>
      <c r="R12" s="0" t="n">
        <v>0.940260147044288</v>
      </c>
      <c r="V12" s="12"/>
      <c r="W12" s="0" t="n">
        <v>3</v>
      </c>
      <c r="X12" s="0" t="n">
        <v>0</v>
      </c>
      <c r="Y12" s="0" t="n">
        <v>0</v>
      </c>
      <c r="Z12" s="0" t="n">
        <v>36</v>
      </c>
      <c r="AA12" s="0" t="n">
        <f aca="false">IFERROR(X12+Y12+Z12,"")</f>
        <v>36</v>
      </c>
      <c r="AB12" s="0" t="n">
        <f aca="false">IFERROR(AA12/W12,"")</f>
        <v>12</v>
      </c>
      <c r="AC12" s="12"/>
      <c r="AH12" s="0" t="n">
        <f aca="false">IFERROR(AE12+AF12+AG12,"")</f>
        <v>0</v>
      </c>
      <c r="AI12" s="0" t="str">
        <f aca="false">IFERROR(AH12/AD12,"")</f>
        <v/>
      </c>
      <c r="AJ12" s="12"/>
      <c r="AO12" s="0" t="n">
        <f aca="false">IFERROR(AL12+AM12+AN12,"")</f>
        <v>0</v>
      </c>
      <c r="AP12" s="0" t="str">
        <f aca="false">IFERROR(AO12/AK12,"")</f>
        <v/>
      </c>
    </row>
    <row r="13" customFormat="false" ht="15" hidden="false" customHeight="false" outlineLevel="0" collapsed="false">
      <c r="A13" s="0" t="s">
        <v>227</v>
      </c>
      <c r="B13" s="0" t="s">
        <v>47</v>
      </c>
      <c r="C13" s="0" t="n">
        <v>69.88</v>
      </c>
      <c r="D13" s="0" t="n">
        <v>180</v>
      </c>
      <c r="E13" s="0" t="n">
        <v>4.44</v>
      </c>
      <c r="F13" s="0" t="n">
        <v>1.24111432606184</v>
      </c>
      <c r="I13" s="0" t="n">
        <v>34.5</v>
      </c>
      <c r="J13" s="0" t="n">
        <v>0.21363797031743</v>
      </c>
      <c r="K13" s="0" t="n">
        <v>123</v>
      </c>
      <c r="L13" s="0" t="n">
        <v>0.828783519708914</v>
      </c>
      <c r="M13" s="0" t="n">
        <v>4.2</v>
      </c>
      <c r="N13" s="0" t="n">
        <v>0.656227958035988</v>
      </c>
      <c r="O13" s="0" t="n">
        <v>7.07</v>
      </c>
      <c r="P13" s="0" t="n">
        <v>0.515760444400468</v>
      </c>
      <c r="Q13" s="0" t="n">
        <v>3.45552421852464</v>
      </c>
      <c r="R13" s="0" t="n">
        <v>0.691104843704928</v>
      </c>
      <c r="S13" s="0" t="n">
        <v>6</v>
      </c>
      <c r="T13" s="0" t="n">
        <v>189</v>
      </c>
      <c r="U13" s="0" t="n">
        <v>183</v>
      </c>
      <c r="V13" s="12"/>
      <c r="W13" s="0" t="n">
        <v>6</v>
      </c>
      <c r="X13" s="0" t="n">
        <v>0</v>
      </c>
      <c r="Y13" s="0" t="n">
        <v>264</v>
      </c>
      <c r="Z13" s="0" t="n">
        <v>18</v>
      </c>
      <c r="AA13" s="0" t="n">
        <f aca="false">IFERROR(X13+Y13+Z13,"")</f>
        <v>282</v>
      </c>
      <c r="AB13" s="0" t="n">
        <f aca="false">IFERROR(AA13/W13,"")</f>
        <v>47</v>
      </c>
      <c r="AC13" s="12"/>
      <c r="AH13" s="0" t="n">
        <f aca="false">IFERROR(AE13+AF13+AG13,"")</f>
        <v>0</v>
      </c>
      <c r="AI13" s="0" t="str">
        <f aca="false">IFERROR(AH13/AD13,"")</f>
        <v/>
      </c>
      <c r="AJ13" s="12"/>
      <c r="AO13" s="0" t="n">
        <f aca="false">IFERROR(AL13+AM13+AN13,"")</f>
        <v>0</v>
      </c>
      <c r="AP13" s="0" t="str">
        <f aca="false">IFERROR(AO13/AK13,"")</f>
        <v/>
      </c>
    </row>
    <row r="14" customFormat="false" ht="15" hidden="false" customHeight="false" outlineLevel="0" collapsed="false">
      <c r="A14" s="0" t="s">
        <v>228</v>
      </c>
      <c r="B14" s="0" t="s">
        <v>47</v>
      </c>
      <c r="C14" s="0" t="n">
        <v>71</v>
      </c>
      <c r="D14" s="0" t="n">
        <v>205</v>
      </c>
      <c r="E14" s="0" t="n">
        <v>4.58</v>
      </c>
      <c r="F14" s="0" t="n">
        <v>0.773118936478981</v>
      </c>
      <c r="Q14" s="0" t="n">
        <v>0.773118936478981</v>
      </c>
      <c r="R14" s="0" t="n">
        <v>0.773118936478981</v>
      </c>
      <c r="V14" s="12"/>
      <c r="AA14" s="0" t="n">
        <f aca="false">IFERROR(X14+Y14+Z14,"")</f>
        <v>0</v>
      </c>
      <c r="AB14" s="0" t="str">
        <f aca="false">IFERROR(AA14/W14,"")</f>
        <v/>
      </c>
      <c r="AC14" s="12"/>
      <c r="AH14" s="0" t="n">
        <f aca="false">IFERROR(AE14+AF14+AG14,"")</f>
        <v>0</v>
      </c>
      <c r="AI14" s="0" t="str">
        <f aca="false">IFERROR(AH14/AD14,"")</f>
        <v/>
      </c>
      <c r="AJ14" s="12"/>
      <c r="AO14" s="0" t="n">
        <f aca="false">IFERROR(AL14+AM14+AN14,"")</f>
        <v>0</v>
      </c>
      <c r="AP14" s="0" t="str">
        <f aca="false">IFERROR(AO14/AK14,"")</f>
        <v/>
      </c>
    </row>
    <row r="15" customFormat="false" ht="15" hidden="false" customHeight="false" outlineLevel="0" collapsed="false">
      <c r="A15" s="0" t="s">
        <v>236</v>
      </c>
      <c r="B15" s="0" t="s">
        <v>47</v>
      </c>
      <c r="C15" s="0" t="n">
        <v>73</v>
      </c>
      <c r="D15" s="0" t="n">
        <v>195</v>
      </c>
      <c r="E15" s="0" t="n">
        <v>4.62</v>
      </c>
      <c r="F15" s="0" t="n">
        <v>0.639405968026734</v>
      </c>
      <c r="Q15" s="0" t="n">
        <v>0.639405968026734</v>
      </c>
      <c r="R15" s="0" t="n">
        <v>0.639405968026734</v>
      </c>
      <c r="V15" s="12"/>
      <c r="AA15" s="0" t="n">
        <f aca="false">IFERROR(X15+Y15+Z15,"")</f>
        <v>0</v>
      </c>
      <c r="AB15" s="0" t="str">
        <f aca="false">IFERROR(AA15/W15,"")</f>
        <v/>
      </c>
      <c r="AC15" s="12"/>
      <c r="AH15" s="0" t="n">
        <f aca="false">IFERROR(AE15+AF15+AG15,"")</f>
        <v>0</v>
      </c>
      <c r="AI15" s="0" t="str">
        <f aca="false">IFERROR(AH15/AD15,"")</f>
        <v/>
      </c>
      <c r="AJ15" s="12"/>
      <c r="AO15" s="0" t="n">
        <f aca="false">IFERROR(AL15+AM15+AN15,"")</f>
        <v>0</v>
      </c>
      <c r="AP15" s="0" t="str">
        <f aca="false">IFERROR(AO15/AK15,"")</f>
        <v/>
      </c>
    </row>
    <row r="16" customFormat="false" ht="15" hidden="false" customHeight="false" outlineLevel="0" collapsed="false">
      <c r="A16" s="0" t="s">
        <v>241</v>
      </c>
      <c r="B16" s="0" t="s">
        <v>47</v>
      </c>
      <c r="C16" s="0" t="n">
        <v>71</v>
      </c>
      <c r="D16" s="0" t="n">
        <v>182</v>
      </c>
      <c r="E16" s="0" t="n">
        <v>4.46</v>
      </c>
      <c r="F16" s="0" t="n">
        <v>1.17425784183572</v>
      </c>
      <c r="Q16" s="0" t="n">
        <v>1.17425784183572</v>
      </c>
      <c r="R16" s="0" t="n">
        <v>1.17425784183572</v>
      </c>
      <c r="V16" s="12"/>
      <c r="AA16" s="0" t="n">
        <f aca="false">IFERROR(X16+Y16+Z16,"")</f>
        <v>0</v>
      </c>
      <c r="AB16" s="0" t="str">
        <f aca="false">IFERROR(AA16/W16,"")</f>
        <v/>
      </c>
      <c r="AC16" s="12"/>
      <c r="AH16" s="0" t="n">
        <f aca="false">IFERROR(AE16+AF16+AG16,"")</f>
        <v>0</v>
      </c>
      <c r="AI16" s="0" t="str">
        <f aca="false">IFERROR(AH16/AD16,"")</f>
        <v/>
      </c>
      <c r="AJ16" s="12"/>
      <c r="AO16" s="0" t="n">
        <f aca="false">IFERROR(AL16+AM16+AN16,"")</f>
        <v>0</v>
      </c>
      <c r="AP16" s="0" t="str">
        <f aca="false">IFERROR(AO16/AK16,"")</f>
        <v/>
      </c>
    </row>
    <row r="17" customFormat="false" ht="15" hidden="false" customHeight="false" outlineLevel="0" collapsed="false">
      <c r="A17" s="0" t="s">
        <v>258</v>
      </c>
      <c r="B17" s="0" t="s">
        <v>47</v>
      </c>
      <c r="C17" s="0" t="n">
        <v>69</v>
      </c>
      <c r="D17" s="0" t="n">
        <v>186</v>
      </c>
      <c r="E17" s="0" t="n">
        <v>4.56</v>
      </c>
      <c r="F17" s="0" t="n">
        <v>0.839975420705105</v>
      </c>
      <c r="Q17" s="0" t="n">
        <v>0.839975420705105</v>
      </c>
      <c r="R17" s="0" t="n">
        <v>0.839975420705105</v>
      </c>
      <c r="V17" s="12"/>
      <c r="W17" s="0" t="n">
        <v>11</v>
      </c>
      <c r="X17" s="0" t="n">
        <v>0</v>
      </c>
      <c r="Y17" s="0" t="n">
        <v>170</v>
      </c>
      <c r="Z17" s="0" t="n">
        <v>195</v>
      </c>
      <c r="AA17" s="0" t="n">
        <f aca="false">IFERROR(X17+Y17+Z17,"")</f>
        <v>365</v>
      </c>
      <c r="AB17" s="0" t="n">
        <f aca="false">IFERROR(AA17/W17,"")</f>
        <v>33.1818181818182</v>
      </c>
      <c r="AC17" s="12"/>
      <c r="AD17" s="0" t="n">
        <v>3</v>
      </c>
      <c r="AE17" s="0" t="n">
        <v>0</v>
      </c>
      <c r="AF17" s="0" t="n">
        <v>0</v>
      </c>
      <c r="AG17" s="0" t="n">
        <v>48</v>
      </c>
      <c r="AH17" s="0" t="n">
        <f aca="false">IFERROR(AE17+AF17+AG17,"")</f>
        <v>48</v>
      </c>
      <c r="AI17" s="0" t="n">
        <f aca="false">IFERROR(AH17/AD17,"")</f>
        <v>16</v>
      </c>
      <c r="AJ17" s="12"/>
      <c r="AO17" s="0" t="n">
        <f aca="false">IFERROR(AL17+AM17+AN17,"")</f>
        <v>0</v>
      </c>
      <c r="AP17" s="0" t="str">
        <f aca="false">IFERROR(AO17/AK17,"")</f>
        <v/>
      </c>
    </row>
    <row r="18" customFormat="false" ht="15" hidden="false" customHeight="false" outlineLevel="0" collapsed="false">
      <c r="A18" s="0" t="s">
        <v>281</v>
      </c>
      <c r="B18" s="0" t="s">
        <v>47</v>
      </c>
      <c r="C18" s="0" t="n">
        <v>71.5</v>
      </c>
      <c r="D18" s="0" t="n">
        <v>201</v>
      </c>
      <c r="E18" s="0" t="n">
        <v>4.44</v>
      </c>
      <c r="F18" s="0" t="n">
        <v>1.24111432606184</v>
      </c>
      <c r="G18" s="0" t="n">
        <v>17</v>
      </c>
      <c r="H18" s="0" t="n">
        <v>-0.622935314662191</v>
      </c>
      <c r="I18" s="0" t="n">
        <v>38</v>
      </c>
      <c r="J18" s="0" t="n">
        <v>1.04409185927369</v>
      </c>
      <c r="K18" s="0" t="n">
        <v>130</v>
      </c>
      <c r="L18" s="0" t="n">
        <v>1.56552584176091</v>
      </c>
      <c r="M18" s="0" t="n">
        <v>4.07</v>
      </c>
      <c r="N18" s="0" t="n">
        <v>1.16733993666571</v>
      </c>
      <c r="O18" s="0" t="n">
        <v>6.83</v>
      </c>
      <c r="P18" s="0" t="n">
        <v>1.12293428345923</v>
      </c>
      <c r="Q18" s="0" t="n">
        <v>5.51807093255919</v>
      </c>
      <c r="R18" s="0" t="n">
        <v>0.919678488759865</v>
      </c>
      <c r="S18" s="0" t="n">
        <v>3</v>
      </c>
      <c r="T18" s="0" t="n">
        <v>83</v>
      </c>
      <c r="U18" s="0" t="n">
        <v>82</v>
      </c>
      <c r="V18" s="12"/>
      <c r="W18" s="0" t="n">
        <v>10</v>
      </c>
      <c r="X18" s="0" t="n">
        <v>0</v>
      </c>
      <c r="Y18" s="0" t="n">
        <v>226</v>
      </c>
      <c r="Z18" s="0" t="n">
        <v>96</v>
      </c>
      <c r="AA18" s="0" t="n">
        <f aca="false">IFERROR(X18+Y18+Z18,"")</f>
        <v>322</v>
      </c>
      <c r="AB18" s="0" t="n">
        <f aca="false">IFERROR(AA18/W18,"")</f>
        <v>32.2</v>
      </c>
      <c r="AC18" s="12"/>
      <c r="AD18" s="0" t="n">
        <v>11</v>
      </c>
      <c r="AE18" s="0" t="n">
        <v>0</v>
      </c>
      <c r="AF18" s="0" t="n">
        <v>409</v>
      </c>
      <c r="AG18" s="0" t="n">
        <v>128</v>
      </c>
      <c r="AH18" s="0" t="n">
        <f aca="false">IFERROR(AE18+AF18+AG18,"")</f>
        <v>537</v>
      </c>
      <c r="AI18" s="0" t="n">
        <f aca="false">IFERROR(AH18/AD18,"")</f>
        <v>48.8181818181818</v>
      </c>
      <c r="AJ18" s="12"/>
      <c r="AK18" s="0" t="n">
        <v>2</v>
      </c>
      <c r="AL18" s="0" t="n">
        <v>0</v>
      </c>
      <c r="AM18" s="0" t="n">
        <v>1</v>
      </c>
      <c r="AN18" s="0" t="n">
        <v>39</v>
      </c>
      <c r="AO18" s="0" t="n">
        <f aca="false">IFERROR(AL18+AM18+AN18,"")</f>
        <v>40</v>
      </c>
      <c r="AP18" s="0" t="n">
        <f aca="false">IFERROR(AO18/AK18,"")</f>
        <v>20</v>
      </c>
    </row>
    <row r="19" customFormat="false" ht="15" hidden="false" customHeight="false" outlineLevel="0" collapsed="false">
      <c r="A19" s="0" t="s">
        <v>285</v>
      </c>
      <c r="B19" s="0" t="s">
        <v>47</v>
      </c>
      <c r="C19" s="0" t="n">
        <v>73</v>
      </c>
      <c r="D19" s="0" t="n">
        <v>190</v>
      </c>
      <c r="E19" s="0" t="n">
        <v>4.52</v>
      </c>
      <c r="F19" s="0" t="n">
        <v>0.973688389157352</v>
      </c>
      <c r="Q19" s="0" t="n">
        <v>0.973688389157352</v>
      </c>
      <c r="R19" s="0" t="n">
        <v>0.973688389157352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D19" s="0" t="n">
        <v>4</v>
      </c>
      <c r="AE19" s="0" t="n">
        <v>0</v>
      </c>
      <c r="AF19" s="0" t="n">
        <v>0</v>
      </c>
      <c r="AG19" s="0" t="n">
        <v>56</v>
      </c>
      <c r="AH19" s="0" t="n">
        <f aca="false">IFERROR(AE19+AF19+AG19,"")</f>
        <v>56</v>
      </c>
      <c r="AI19" s="0" t="n">
        <f aca="false">IFERROR(AH19/AD19,"")</f>
        <v>14</v>
      </c>
      <c r="AJ19" s="12"/>
      <c r="AK19" s="0" t="n">
        <v>7</v>
      </c>
      <c r="AL19" s="0" t="n">
        <v>0</v>
      </c>
      <c r="AM19" s="0" t="n">
        <v>161</v>
      </c>
      <c r="AN19" s="0" t="n">
        <v>104</v>
      </c>
      <c r="AO19" s="0" t="n">
        <f aca="false">IFERROR(AL19+AM19+AN19,"")</f>
        <v>265</v>
      </c>
      <c r="AP19" s="0" t="n">
        <f aca="false">IFERROR(AO19/AK19,"")</f>
        <v>37.8571428571429</v>
      </c>
    </row>
    <row r="20" customFormat="false" ht="15" hidden="false" customHeight="false" outlineLevel="0" collapsed="false">
      <c r="A20" s="0" t="s">
        <v>296</v>
      </c>
      <c r="B20" s="0" t="s">
        <v>47</v>
      </c>
      <c r="C20" s="0" t="n">
        <v>72</v>
      </c>
      <c r="D20" s="0" t="n">
        <v>189</v>
      </c>
      <c r="E20" s="0" t="n">
        <v>4.5</v>
      </c>
      <c r="F20" s="0" t="n">
        <v>1.04054487338347</v>
      </c>
      <c r="I20" s="0" t="n">
        <v>33</v>
      </c>
      <c r="J20" s="0" t="n">
        <v>-0.142270839235251</v>
      </c>
      <c r="K20" s="0" t="n">
        <v>118</v>
      </c>
      <c r="L20" s="0" t="n">
        <v>0.302539003957487</v>
      </c>
      <c r="Q20" s="0" t="n">
        <v>1.20081303810571</v>
      </c>
      <c r="R20" s="0" t="n">
        <v>0.400271012701903</v>
      </c>
      <c r="S20" s="0" t="n">
        <v>5</v>
      </c>
      <c r="T20" s="0" t="n">
        <v>167</v>
      </c>
      <c r="U20" s="0" t="n">
        <v>162</v>
      </c>
      <c r="V20" s="12"/>
      <c r="W20" s="0" t="n">
        <v>7</v>
      </c>
      <c r="X20" s="0" t="n">
        <v>0</v>
      </c>
      <c r="Y20" s="0" t="n">
        <v>230</v>
      </c>
      <c r="Z20" s="0" t="n">
        <v>36</v>
      </c>
      <c r="AA20" s="0" t="n">
        <f aca="false">IFERROR(X20+Y20+Z20,"")</f>
        <v>266</v>
      </c>
      <c r="AB20" s="0" t="n">
        <f aca="false">IFERROR(AA20/W20,"")</f>
        <v>38</v>
      </c>
      <c r="AC20" s="12"/>
      <c r="AH20" s="0" t="n">
        <f aca="false">IFERROR(AE20+AF20+AG20,"")</f>
        <v>0</v>
      </c>
      <c r="AI20" s="0" t="str">
        <f aca="false">IFERROR(AH20/AD20,"")</f>
        <v/>
      </c>
      <c r="AJ20" s="12"/>
      <c r="AO20" s="0" t="n">
        <f aca="false">IFERROR(AL20+AM20+AN20,"")</f>
        <v>0</v>
      </c>
      <c r="AP20" s="0" t="str">
        <f aca="false">IFERROR(AO20/AK20,"")</f>
        <v/>
      </c>
    </row>
    <row r="21" customFormat="false" ht="15" hidden="false" customHeight="false" outlineLevel="0" collapsed="false">
      <c r="A21" s="0" t="s">
        <v>341</v>
      </c>
      <c r="B21" s="0" t="s">
        <v>47</v>
      </c>
      <c r="C21" s="0" t="n">
        <v>73</v>
      </c>
      <c r="D21" s="0" t="n">
        <v>186</v>
      </c>
      <c r="E21" s="0" t="n">
        <v>4.54</v>
      </c>
      <c r="F21" s="0" t="n">
        <v>0.906831904931227</v>
      </c>
      <c r="Q21" s="0" t="n">
        <v>0.906831904931227</v>
      </c>
      <c r="R21" s="0" t="n">
        <v>0.906831904931227</v>
      </c>
      <c r="V21" s="12"/>
      <c r="AA21" s="0" t="n">
        <f aca="false">IFERROR(X21+Y21+Z21,"")</f>
        <v>0</v>
      </c>
      <c r="AB21" s="0" t="str">
        <f aca="false">IFERROR(AA21/W21,"")</f>
        <v/>
      </c>
      <c r="AC21" s="12"/>
      <c r="AH21" s="0" t="n">
        <f aca="false">IFERROR(AE21+AF21+AG21,"")</f>
        <v>0</v>
      </c>
      <c r="AI21" s="0" t="str">
        <f aca="false">IFERROR(AH21/AD21,"")</f>
        <v/>
      </c>
      <c r="AJ21" s="12"/>
      <c r="AO21" s="0" t="n">
        <f aca="false">IFERROR(AL21+AM21+AN21,"")</f>
        <v>0</v>
      </c>
      <c r="AP21" s="0" t="str">
        <f aca="false">IFERROR(AO21/AK21,"")</f>
        <v/>
      </c>
    </row>
    <row r="22" customFormat="false" ht="15" hidden="false" customHeight="false" outlineLevel="0" collapsed="false">
      <c r="A22" s="0" t="s">
        <v>344</v>
      </c>
      <c r="B22" s="0" t="s">
        <v>47</v>
      </c>
      <c r="C22" s="0" t="n">
        <v>69</v>
      </c>
      <c r="D22" s="0" t="n">
        <v>185</v>
      </c>
      <c r="E22" s="0" t="n">
        <v>4.5</v>
      </c>
      <c r="F22" s="0" t="n">
        <v>1.04054487338347</v>
      </c>
      <c r="Q22" s="0" t="n">
        <v>1.04054487338347</v>
      </c>
      <c r="R22" s="0" t="n">
        <v>1.04054487338347</v>
      </c>
      <c r="V22" s="12"/>
      <c r="AA22" s="0" t="n">
        <f aca="false">IFERROR(X22+Y22+Z22,"")</f>
        <v>0</v>
      </c>
      <c r="AB22" s="0" t="str">
        <f aca="false">IFERROR(AA22/W22,"")</f>
        <v/>
      </c>
      <c r="AC22" s="12"/>
      <c r="AH22" s="0" t="n">
        <f aca="false">IFERROR(AE22+AF22+AG22,"")</f>
        <v>0</v>
      </c>
      <c r="AI22" s="0" t="str">
        <f aca="false">IFERROR(AH22/AD22,"")</f>
        <v/>
      </c>
      <c r="AJ22" s="12"/>
      <c r="AO22" s="0" t="n">
        <f aca="false">IFERROR(AL22+AM22+AN22,"")</f>
        <v>0</v>
      </c>
      <c r="AP22" s="0" t="str">
        <f aca="false">IFERROR(AO22/AK22,"")</f>
        <v/>
      </c>
    </row>
    <row r="23" customFormat="false" ht="15" hidden="false" customHeight="false" outlineLevel="0" collapsed="false">
      <c r="A23" s="0" t="s">
        <v>364</v>
      </c>
      <c r="B23" s="0" t="s">
        <v>47</v>
      </c>
      <c r="C23" s="0" t="n">
        <v>71</v>
      </c>
      <c r="D23" s="0" t="n">
        <v>188</v>
      </c>
      <c r="E23" s="0" t="n">
        <v>4.49</v>
      </c>
      <c r="F23" s="0" t="n">
        <v>1.07397311549653</v>
      </c>
      <c r="Q23" s="0" t="n">
        <v>1.07397311549653</v>
      </c>
      <c r="R23" s="0" t="n">
        <v>1.07397311549653</v>
      </c>
      <c r="V23" s="12"/>
      <c r="W23" s="0" t="n">
        <v>11</v>
      </c>
      <c r="X23" s="0" t="n">
        <v>0</v>
      </c>
      <c r="Y23" s="0" t="n">
        <v>38</v>
      </c>
      <c r="Z23" s="0" t="n">
        <v>201</v>
      </c>
      <c r="AA23" s="0" t="n">
        <f aca="false">IFERROR(X23+Y23+Z23,"")</f>
        <v>239</v>
      </c>
      <c r="AB23" s="0" t="n">
        <f aca="false">IFERROR(AA23/W23,"")</f>
        <v>21.7272727272727</v>
      </c>
      <c r="AC23" s="12"/>
      <c r="AD23" s="0" t="n">
        <v>16</v>
      </c>
      <c r="AE23" s="0" t="n">
        <v>0</v>
      </c>
      <c r="AF23" s="0" t="n">
        <v>38</v>
      </c>
      <c r="AG23" s="0" t="n">
        <v>283</v>
      </c>
      <c r="AH23" s="0" t="n">
        <f aca="false">IFERROR(AE23+AF23+AG23,"")</f>
        <v>321</v>
      </c>
      <c r="AI23" s="0" t="n">
        <f aca="false">IFERROR(AH23/AD23,"")</f>
        <v>20.0625</v>
      </c>
      <c r="AJ23" s="12"/>
      <c r="AK23" s="0" t="n">
        <v>14</v>
      </c>
      <c r="AL23" s="0" t="n">
        <v>0</v>
      </c>
      <c r="AM23" s="0" t="n">
        <v>589</v>
      </c>
      <c r="AN23" s="0" t="n">
        <v>235</v>
      </c>
      <c r="AO23" s="0" t="n">
        <f aca="false">IFERROR(AL23+AM23+AN23,"")</f>
        <v>824</v>
      </c>
      <c r="AP23" s="0" t="n">
        <f aca="false">IFERROR(AO23/AK23,"")</f>
        <v>58.8571428571429</v>
      </c>
    </row>
    <row r="24" customFormat="false" ht="15" hidden="false" customHeight="false" outlineLevel="0" collapsed="false">
      <c r="A24" s="0" t="s">
        <v>367</v>
      </c>
      <c r="B24" s="0" t="s">
        <v>47</v>
      </c>
      <c r="C24" s="0" t="n">
        <v>73</v>
      </c>
      <c r="D24" s="0" t="n">
        <v>200</v>
      </c>
      <c r="E24" s="0" t="n">
        <v>4.59</v>
      </c>
      <c r="F24" s="0" t="n">
        <v>0.73969069436592</v>
      </c>
      <c r="Q24" s="0" t="n">
        <v>0.73969069436592</v>
      </c>
      <c r="R24" s="0" t="n">
        <v>0.73969069436592</v>
      </c>
      <c r="V24" s="12"/>
      <c r="AA24" s="0" t="n">
        <f aca="false">IFERROR(X24+Y24+Z24,"")</f>
        <v>0</v>
      </c>
      <c r="AB24" s="0" t="str">
        <f aca="false">IFERROR(AA24/W24,"")</f>
        <v/>
      </c>
      <c r="AC24" s="12"/>
      <c r="AH24" s="0" t="n">
        <f aca="false">IFERROR(AE24+AF24+AG24,"")</f>
        <v>0</v>
      </c>
      <c r="AI24" s="0" t="str">
        <f aca="false">IFERROR(AH24/AD24,"")</f>
        <v/>
      </c>
      <c r="AJ24" s="12"/>
      <c r="AO24" s="0" t="n">
        <f aca="false">IFERROR(AL24+AM24+AN24,"")</f>
        <v>0</v>
      </c>
      <c r="AP24" s="0" t="str">
        <f aca="false">IFERROR(AO24/AK24,"")</f>
        <v/>
      </c>
    </row>
    <row r="25" customFormat="false" ht="15" hidden="false" customHeight="false" outlineLevel="0" collapsed="false">
      <c r="A25" s="0" t="s">
        <v>375</v>
      </c>
      <c r="B25" s="0" t="s">
        <v>47</v>
      </c>
      <c r="C25" s="0" t="n">
        <v>73</v>
      </c>
      <c r="D25" s="0" t="n">
        <v>203</v>
      </c>
      <c r="E25" s="0" t="n">
        <v>4.57</v>
      </c>
      <c r="F25" s="0" t="n">
        <v>0.806547178592042</v>
      </c>
      <c r="Q25" s="0" t="n">
        <v>0.806547178592042</v>
      </c>
      <c r="R25" s="0" t="n">
        <v>0.806547178592042</v>
      </c>
      <c r="S25" s="0" t="n">
        <v>7</v>
      </c>
      <c r="T25" s="0" t="n">
        <v>242</v>
      </c>
      <c r="U25" s="0" t="n">
        <v>232</v>
      </c>
      <c r="V25" s="12"/>
      <c r="W25" s="0" t="n">
        <v>6</v>
      </c>
      <c r="X25" s="0" t="n">
        <v>0</v>
      </c>
      <c r="Y25" s="0" t="n">
        <v>29</v>
      </c>
      <c r="Z25" s="0" t="n">
        <v>40</v>
      </c>
      <c r="AA25" s="0" t="n">
        <f aca="false">IFERROR(X25+Y25+Z25,"")</f>
        <v>69</v>
      </c>
      <c r="AB25" s="0" t="n">
        <f aca="false">IFERROR(AA25/W25,"")</f>
        <v>11.5</v>
      </c>
      <c r="AC25" s="12"/>
      <c r="AD25" s="0" t="n">
        <v>6</v>
      </c>
      <c r="AE25" s="0" t="n">
        <v>0</v>
      </c>
      <c r="AF25" s="0" t="n">
        <v>2</v>
      </c>
      <c r="AG25" s="0" t="n">
        <v>53</v>
      </c>
      <c r="AH25" s="0" t="n">
        <f aca="false">IFERROR(AE25+AF25+AG25,"")</f>
        <v>55</v>
      </c>
      <c r="AI25" s="0" t="n">
        <f aca="false">IFERROR(AH25/AD25,"")</f>
        <v>9.16666666666667</v>
      </c>
      <c r="AJ25" s="12"/>
      <c r="AK25" s="0" t="n">
        <v>15</v>
      </c>
      <c r="AL25" s="0" t="n">
        <v>0</v>
      </c>
      <c r="AM25" s="0" t="n">
        <v>534</v>
      </c>
      <c r="AN25" s="0" t="n">
        <v>95</v>
      </c>
      <c r="AO25" s="0" t="n">
        <f aca="false">IFERROR(AL25+AM25+AN25,"")</f>
        <v>629</v>
      </c>
      <c r="AP25" s="0" t="n">
        <f aca="false">IFERROR(AO25/AK25,"")</f>
        <v>41.9333333333333</v>
      </c>
    </row>
    <row r="26" customFormat="false" ht="15" hidden="false" customHeight="false" outlineLevel="0" collapsed="false">
      <c r="A26" s="0" t="s">
        <v>381</v>
      </c>
      <c r="B26" s="0" t="s">
        <v>47</v>
      </c>
      <c r="C26" s="0" t="n">
        <v>68</v>
      </c>
      <c r="D26" s="0" t="n">
        <v>175</v>
      </c>
      <c r="E26" s="0" t="n">
        <v>4.49</v>
      </c>
      <c r="F26" s="0" t="n">
        <v>1.07397311549653</v>
      </c>
      <c r="Q26" s="0" t="n">
        <v>1.07397311549653</v>
      </c>
      <c r="R26" s="0" t="n">
        <v>1.07397311549653</v>
      </c>
      <c r="V26" s="12"/>
      <c r="AA26" s="0" t="n">
        <f aca="false">IFERROR(X26+Y26+Z26,"")</f>
        <v>0</v>
      </c>
      <c r="AB26" s="0" t="str">
        <f aca="false">IFERROR(AA26/W26,"")</f>
        <v/>
      </c>
      <c r="AC26" s="12"/>
      <c r="AH26" s="0" t="n">
        <f aca="false">IFERROR(AE26+AF26+AG26,"")</f>
        <v>0</v>
      </c>
      <c r="AI26" s="0" t="str">
        <f aca="false">IFERROR(AH26/AD26,"")</f>
        <v/>
      </c>
      <c r="AJ26" s="12"/>
      <c r="AO26" s="0" t="n">
        <f aca="false">IFERROR(AL26+AM26+AN26,"")</f>
        <v>0</v>
      </c>
      <c r="AP26" s="0" t="str">
        <f aca="false">IFERROR(AO26/AK26,"")</f>
        <v/>
      </c>
    </row>
    <row r="27" customFormat="false" ht="15" hidden="false" customHeight="false" outlineLevel="0" collapsed="false">
      <c r="A27" s="0" t="s">
        <v>382</v>
      </c>
      <c r="B27" s="0" t="s">
        <v>47</v>
      </c>
      <c r="C27" s="0" t="n">
        <v>70</v>
      </c>
      <c r="D27" s="0" t="n">
        <v>187</v>
      </c>
      <c r="E27" s="0" t="n">
        <v>4.45</v>
      </c>
      <c r="F27" s="0" t="n">
        <v>1.20768608394878</v>
      </c>
      <c r="G27" s="0" t="n">
        <v>18</v>
      </c>
      <c r="H27" s="0" t="n">
        <v>-0.459350894399201</v>
      </c>
      <c r="I27" s="0" t="n">
        <v>36</v>
      </c>
      <c r="J27" s="0" t="n">
        <v>0.569546779870111</v>
      </c>
      <c r="K27" s="0" t="n">
        <v>124</v>
      </c>
      <c r="L27" s="0" t="n">
        <v>0.9340324228592</v>
      </c>
      <c r="M27" s="0" t="n">
        <v>4.26</v>
      </c>
      <c r="N27" s="0" t="n">
        <v>0.420330121745346</v>
      </c>
      <c r="O27" s="0" t="n">
        <v>6.96</v>
      </c>
      <c r="P27" s="0" t="n">
        <v>0.794048453969066</v>
      </c>
      <c r="Q27" s="0" t="n">
        <v>3.4662929679933</v>
      </c>
      <c r="R27" s="0" t="n">
        <v>0.57771549466555</v>
      </c>
      <c r="S27" s="0" t="n">
        <v>3</v>
      </c>
      <c r="T27" s="0" t="n">
        <v>65</v>
      </c>
      <c r="U27" s="0" t="n">
        <v>64</v>
      </c>
      <c r="V27" s="12"/>
      <c r="AA27" s="0" t="n">
        <f aca="false">IFERROR(X27+Y27+Z27,"")</f>
        <v>0</v>
      </c>
      <c r="AB27" s="0" t="str">
        <f aca="false">IFERROR(AA27/W27,"")</f>
        <v/>
      </c>
      <c r="AC27" s="12"/>
      <c r="AH27" s="0" t="n">
        <f aca="false">IFERROR(AE27+AF27+AG27,"")</f>
        <v>0</v>
      </c>
      <c r="AI27" s="0" t="str">
        <f aca="false">IFERROR(AH27/AD27,"")</f>
        <v/>
      </c>
      <c r="AJ27" s="12"/>
      <c r="AO27" s="0" t="n">
        <f aca="false">IFERROR(AL27+AM27+AN27,"")</f>
        <v>0</v>
      </c>
      <c r="AP27" s="0" t="str">
        <f aca="false">IFERROR(AO27/AK27,"")</f>
        <v/>
      </c>
    </row>
    <row r="28" customFormat="false" ht="15" hidden="false" customHeight="false" outlineLevel="0" collapsed="false">
      <c r="A28" s="0" t="s">
        <v>385</v>
      </c>
      <c r="B28" s="0" t="s">
        <v>47</v>
      </c>
      <c r="C28" s="0" t="n">
        <v>70.88</v>
      </c>
      <c r="D28" s="0" t="n">
        <v>194</v>
      </c>
      <c r="E28" s="0" t="n">
        <v>4.62</v>
      </c>
      <c r="F28" s="0" t="n">
        <v>0.639405968026734</v>
      </c>
      <c r="K28" s="0" t="n">
        <v>120</v>
      </c>
      <c r="L28" s="0" t="n">
        <v>0.513036810258058</v>
      </c>
      <c r="Q28" s="0" t="n">
        <v>1.15244277828479</v>
      </c>
      <c r="R28" s="0" t="n">
        <v>0.576221389142396</v>
      </c>
      <c r="V28" s="12"/>
      <c r="AA28" s="0" t="n">
        <f aca="false">IFERROR(X28+Y28+Z28,"")</f>
        <v>0</v>
      </c>
      <c r="AB28" s="0" t="str">
        <f aca="false">IFERROR(AA28/W28,"")</f>
        <v/>
      </c>
      <c r="AC28" s="12"/>
      <c r="AH28" s="0" t="n">
        <f aca="false">IFERROR(AE28+AF28+AG28,"")</f>
        <v>0</v>
      </c>
      <c r="AI28" s="0" t="str">
        <f aca="false">IFERROR(AH28/AD28,"")</f>
        <v/>
      </c>
      <c r="AJ28" s="12"/>
      <c r="AO28" s="0" t="n">
        <f aca="false">IFERROR(AL28+AM28+AN28,"")</f>
        <v>0</v>
      </c>
      <c r="AP28" s="0" t="str">
        <f aca="false">IFERROR(AO28/AK28,"")</f>
        <v/>
      </c>
    </row>
    <row r="29" customFormat="false" ht="15" hidden="false" customHeight="false" outlineLevel="0" collapsed="false">
      <c r="A29" s="0" t="s">
        <v>389</v>
      </c>
      <c r="B29" s="0" t="s">
        <v>47</v>
      </c>
      <c r="C29" s="0" t="n">
        <v>70.25</v>
      </c>
      <c r="D29" s="0" t="n">
        <v>200</v>
      </c>
      <c r="E29" s="0" t="n">
        <v>4.44</v>
      </c>
      <c r="F29" s="0" t="n">
        <v>1.24111432606184</v>
      </c>
      <c r="G29" s="0" t="n">
        <v>21</v>
      </c>
      <c r="H29" s="0" t="n">
        <v>0.0314023663897703</v>
      </c>
      <c r="I29" s="0" t="n">
        <v>33</v>
      </c>
      <c r="J29" s="0" t="n">
        <v>-0.142270839235251</v>
      </c>
      <c r="K29" s="0" t="n">
        <v>116</v>
      </c>
      <c r="L29" s="0" t="n">
        <v>0.0920411976569163</v>
      </c>
      <c r="M29" s="0" t="n">
        <v>4.33</v>
      </c>
      <c r="N29" s="0" t="n">
        <v>0.145115979406261</v>
      </c>
      <c r="Q29" s="0" t="n">
        <v>1.36740303027954</v>
      </c>
      <c r="R29" s="0" t="n">
        <v>0.273480606055908</v>
      </c>
      <c r="S29" s="0" t="n">
        <v>4</v>
      </c>
      <c r="T29" s="0" t="n">
        <v>121</v>
      </c>
      <c r="U29" s="0" t="n">
        <v>119</v>
      </c>
      <c r="V29" s="12"/>
      <c r="W29" s="0" t="n">
        <v>3</v>
      </c>
      <c r="X29" s="0" t="n">
        <v>0</v>
      </c>
      <c r="Y29" s="0" t="n">
        <v>1</v>
      </c>
      <c r="Z29" s="0" t="n">
        <v>17</v>
      </c>
      <c r="AA29" s="0" t="n">
        <f aca="false">IFERROR(X29+Y29+Z29,"")</f>
        <v>18</v>
      </c>
      <c r="AB29" s="0" t="n">
        <f aca="false">IFERROR(AA29/W29,"")</f>
        <v>6</v>
      </c>
      <c r="AC29" s="12"/>
      <c r="AH29" s="0" t="n">
        <f aca="false">IFERROR(AE29+AF29+AG29,"")</f>
        <v>0</v>
      </c>
      <c r="AI29" s="0" t="str">
        <f aca="false">IFERROR(AH29/AD29,"")</f>
        <v/>
      </c>
      <c r="AJ29" s="12"/>
      <c r="AO29" s="0" t="n">
        <f aca="false">IFERROR(AL29+AM29+AN29,"")</f>
        <v>0</v>
      </c>
      <c r="AP29" s="0" t="str">
        <f aca="false">IFERROR(AO29/AK29,"")</f>
        <v/>
      </c>
    </row>
    <row r="30" customFormat="false" ht="15" hidden="false" customHeight="false" outlineLevel="0" collapsed="false">
      <c r="A30" s="0" t="s">
        <v>393</v>
      </c>
      <c r="B30" s="0" t="s">
        <v>47</v>
      </c>
      <c r="C30" s="0" t="n">
        <v>73</v>
      </c>
      <c r="D30" s="0" t="n">
        <v>180</v>
      </c>
      <c r="E30" s="0" t="n">
        <v>4.49</v>
      </c>
      <c r="F30" s="0" t="n">
        <v>1.07397311549653</v>
      </c>
      <c r="Q30" s="0" t="n">
        <v>1.07397311549653</v>
      </c>
      <c r="R30" s="0" t="n">
        <v>1.07397311549653</v>
      </c>
      <c r="V30" s="12"/>
      <c r="AA30" s="0" t="n">
        <f aca="false">IFERROR(X30+Y30+Z30,"")</f>
        <v>0</v>
      </c>
      <c r="AB30" s="0" t="str">
        <f aca="false">IFERROR(AA30/W30,"")</f>
        <v/>
      </c>
      <c r="AC30" s="12"/>
      <c r="AH30" s="0" t="n">
        <f aca="false">IFERROR(AE30+AF30+AG30,"")</f>
        <v>0</v>
      </c>
      <c r="AI30" s="0" t="str">
        <f aca="false">IFERROR(AH30/AD30,"")</f>
        <v/>
      </c>
      <c r="AJ30" s="12"/>
      <c r="AO30" s="0" t="n">
        <f aca="false">IFERROR(AL30+AM30+AN30,"")</f>
        <v>0</v>
      </c>
      <c r="AP30" s="0" t="str">
        <f aca="false">IFERROR(AO30/AK30,"")</f>
        <v/>
      </c>
    </row>
    <row r="31" customFormat="false" ht="15" hidden="false" customHeight="false" outlineLevel="0" collapsed="false">
      <c r="A31" s="0" t="s">
        <v>413</v>
      </c>
      <c r="B31" s="0" t="s">
        <v>47</v>
      </c>
      <c r="C31" s="0" t="n">
        <v>72.75</v>
      </c>
      <c r="D31" s="0" t="n">
        <v>205</v>
      </c>
      <c r="E31" s="0" t="n">
        <v>4.45</v>
      </c>
      <c r="F31" s="0" t="n">
        <v>1.20768608394878</v>
      </c>
      <c r="G31" s="0" t="n">
        <v>19</v>
      </c>
      <c r="H31" s="0" t="n">
        <v>-0.295766474136211</v>
      </c>
      <c r="I31" s="0" t="n">
        <v>39</v>
      </c>
      <c r="J31" s="0" t="n">
        <v>1.28136439897547</v>
      </c>
      <c r="K31" s="0" t="n">
        <v>125</v>
      </c>
      <c r="L31" s="0" t="n">
        <v>1.03928132600949</v>
      </c>
      <c r="M31" s="0" t="n">
        <v>3.97</v>
      </c>
      <c r="N31" s="0" t="n">
        <v>1.56050299715012</v>
      </c>
      <c r="O31" s="0" t="n">
        <v>6.7</v>
      </c>
      <c r="P31" s="0" t="n">
        <v>1.45182011294939</v>
      </c>
      <c r="Q31" s="0" t="n">
        <v>6.24488844489704</v>
      </c>
      <c r="R31" s="0" t="n">
        <v>1.04081474081617</v>
      </c>
      <c r="S31" s="0" t="n">
        <v>2</v>
      </c>
      <c r="T31" s="0" t="n">
        <v>47</v>
      </c>
      <c r="U31" s="0" t="n">
        <v>46</v>
      </c>
      <c r="V31" s="12"/>
      <c r="W31" s="0" t="n">
        <v>16</v>
      </c>
      <c r="X31" s="0" t="n">
        <v>0</v>
      </c>
      <c r="Y31" s="0" t="n">
        <v>505</v>
      </c>
      <c r="Z31" s="0" t="n">
        <v>174</v>
      </c>
      <c r="AA31" s="0" t="n">
        <f aca="false">IFERROR(X31+Y31+Z31,"")</f>
        <v>679</v>
      </c>
      <c r="AB31" s="0" t="n">
        <f aca="false">IFERROR(AA31/W31,"")</f>
        <v>42.4375</v>
      </c>
      <c r="AC31" s="12"/>
      <c r="AD31" s="0" t="n">
        <v>9</v>
      </c>
      <c r="AE31" s="0" t="n">
        <v>0</v>
      </c>
      <c r="AF31" s="0" t="n">
        <v>452</v>
      </c>
      <c r="AG31" s="0" t="n">
        <v>7</v>
      </c>
      <c r="AH31" s="0" t="n">
        <f aca="false">IFERROR(AE31+AF31+AG31,"")</f>
        <v>459</v>
      </c>
      <c r="AI31" s="0" t="n">
        <f aca="false">IFERROR(AH31/AD31,"")</f>
        <v>51</v>
      </c>
      <c r="AJ31" s="12"/>
      <c r="AK31" s="0" t="n">
        <v>8</v>
      </c>
      <c r="AL31" s="0" t="n">
        <v>0</v>
      </c>
      <c r="AM31" s="0" t="n">
        <v>259</v>
      </c>
      <c r="AN31" s="0" t="n">
        <v>13</v>
      </c>
      <c r="AO31" s="0" t="n">
        <f aca="false">IFERROR(AL31+AM31+AN31,"")</f>
        <v>272</v>
      </c>
      <c r="AP31" s="0" t="n">
        <f aca="false">IFERROR(AO31/AK31,"")</f>
        <v>34</v>
      </c>
    </row>
    <row r="32" customFormat="false" ht="15" hidden="false" customHeight="false" outlineLevel="0" collapsed="false">
      <c r="A32" s="0" t="s">
        <v>433</v>
      </c>
      <c r="B32" s="0" t="s">
        <v>47</v>
      </c>
      <c r="C32" s="0" t="n">
        <v>71.75</v>
      </c>
      <c r="D32" s="0" t="n">
        <v>191</v>
      </c>
      <c r="E32" s="0" t="n">
        <v>4.61</v>
      </c>
      <c r="F32" s="0" t="n">
        <v>0.672834210139795</v>
      </c>
      <c r="G32" s="0" t="n">
        <v>7</v>
      </c>
      <c r="H32" s="0" t="n">
        <v>-2.2587795172921</v>
      </c>
      <c r="I32" s="0" t="n">
        <v>32.5</v>
      </c>
      <c r="J32" s="0" t="n">
        <v>-0.260907109086145</v>
      </c>
      <c r="K32" s="0" t="n">
        <v>119</v>
      </c>
      <c r="L32" s="0" t="n">
        <v>0.407787907107773</v>
      </c>
      <c r="M32" s="0" t="n">
        <v>4</v>
      </c>
      <c r="N32" s="0" t="n">
        <v>1.4425540790048</v>
      </c>
      <c r="O32" s="0" t="n">
        <v>6.8</v>
      </c>
      <c r="P32" s="0" t="n">
        <v>1.19883101334157</v>
      </c>
      <c r="Q32" s="0" t="n">
        <v>1.2023205832157</v>
      </c>
      <c r="R32" s="0" t="n">
        <v>0.200386763869283</v>
      </c>
      <c r="V32" s="12"/>
      <c r="AA32" s="0" t="n">
        <f aca="false">IFERROR(X32+Y32+Z32,"")</f>
        <v>0</v>
      </c>
      <c r="AB32" s="0" t="str">
        <f aca="false">IFERROR(AA32/W32,"")</f>
        <v/>
      </c>
      <c r="AC32" s="12"/>
      <c r="AH32" s="0" t="n">
        <f aca="false">IFERROR(AE32+AF32+AG32,"")</f>
        <v>0</v>
      </c>
      <c r="AI32" s="0" t="str">
        <f aca="false">IFERROR(AH32/AD32,"")</f>
        <v/>
      </c>
      <c r="AJ32" s="12"/>
      <c r="AO32" s="0" t="n">
        <f aca="false">IFERROR(AL32+AM32+AN32,"")</f>
        <v>0</v>
      </c>
      <c r="AP32" s="0" t="str">
        <f aca="false">IFERROR(AO32/AK32,"")</f>
        <v/>
      </c>
    </row>
    <row r="33" customFormat="false" ht="15" hidden="false" customHeight="false" outlineLevel="0" collapsed="false">
      <c r="A33" s="0" t="s">
        <v>445</v>
      </c>
      <c r="B33" s="0" t="s">
        <v>47</v>
      </c>
      <c r="C33" s="0" t="n">
        <v>71</v>
      </c>
      <c r="D33" s="0" t="n">
        <v>181</v>
      </c>
      <c r="E33" s="0" t="n">
        <v>4.53</v>
      </c>
      <c r="F33" s="0" t="n">
        <v>0.940260147044288</v>
      </c>
      <c r="Q33" s="0" t="n">
        <v>0.940260147044288</v>
      </c>
      <c r="R33" s="0" t="n">
        <v>0.940260147044288</v>
      </c>
      <c r="V33" s="12"/>
      <c r="AA33" s="0" t="n">
        <f aca="false">IFERROR(X33+Y33+Z33,"")</f>
        <v>0</v>
      </c>
      <c r="AB33" s="0" t="str">
        <f aca="false">IFERROR(AA33/W33,"")</f>
        <v/>
      </c>
      <c r="AC33" s="12"/>
      <c r="AH33" s="0" t="n">
        <f aca="false">IFERROR(AE33+AF33+AG33,"")</f>
        <v>0</v>
      </c>
      <c r="AI33" s="0" t="str">
        <f aca="false">IFERROR(AH33/AD33,"")</f>
        <v/>
      </c>
      <c r="AJ33" s="12"/>
      <c r="AO33" s="0" t="n">
        <f aca="false">IFERROR(AL33+AM33+AN33,"")</f>
        <v>0</v>
      </c>
      <c r="AP33" s="0" t="str">
        <f aca="false">IFERROR(AO33/AK33,"")</f>
        <v/>
      </c>
    </row>
    <row r="34" customFormat="false" ht="15" hidden="false" customHeight="false" outlineLevel="0" collapsed="false">
      <c r="A34" s="0" t="s">
        <v>461</v>
      </c>
      <c r="B34" s="0" t="s">
        <v>47</v>
      </c>
      <c r="C34" s="0" t="n">
        <v>69.13</v>
      </c>
      <c r="D34" s="0" t="n">
        <v>192</v>
      </c>
      <c r="E34" s="0" t="n">
        <v>4.52</v>
      </c>
      <c r="F34" s="0" t="n">
        <v>0.973688389157352</v>
      </c>
      <c r="Q34" s="0" t="n">
        <v>0.973688389157352</v>
      </c>
      <c r="R34" s="0" t="n">
        <v>0.973688389157352</v>
      </c>
      <c r="S34" s="0" t="n">
        <v>7</v>
      </c>
      <c r="T34" s="0" t="n">
        <v>241</v>
      </c>
      <c r="U34" s="0" t="n">
        <v>231</v>
      </c>
      <c r="V34" s="12"/>
      <c r="AA34" s="0" t="n">
        <f aca="false">IFERROR(X34+Y34+Z34,"")</f>
        <v>0</v>
      </c>
      <c r="AB34" s="0" t="str">
        <f aca="false">IFERROR(AA34/W34,"")</f>
        <v/>
      </c>
      <c r="AC34" s="12"/>
      <c r="AH34" s="0" t="n">
        <f aca="false">IFERROR(AE34+AF34+AG34,"")</f>
        <v>0</v>
      </c>
      <c r="AI34" s="0" t="str">
        <f aca="false">IFERROR(AH34/AD34,"")</f>
        <v/>
      </c>
      <c r="AJ34" s="12"/>
      <c r="AO34" s="0" t="n">
        <f aca="false">IFERROR(AL34+AM34+AN34,"")</f>
        <v>0</v>
      </c>
      <c r="AP34" s="0" t="str">
        <f aca="false">IFERROR(AO34/AK34,"")</f>
        <v/>
      </c>
    </row>
    <row r="35" customFormat="false" ht="15" hidden="false" customHeight="false" outlineLevel="0" collapsed="false">
      <c r="A35" s="0" t="s">
        <v>462</v>
      </c>
      <c r="B35" s="0" t="s">
        <v>47</v>
      </c>
      <c r="C35" s="0" t="n">
        <v>70</v>
      </c>
      <c r="D35" s="0" t="n">
        <v>189</v>
      </c>
      <c r="E35" s="0" t="n">
        <v>4.53</v>
      </c>
      <c r="F35" s="0" t="n">
        <v>0.940260147044288</v>
      </c>
      <c r="Q35" s="0" t="n">
        <v>0.940260147044288</v>
      </c>
      <c r="R35" s="0" t="n">
        <v>0.940260147044288</v>
      </c>
      <c r="V35" s="12"/>
      <c r="AA35" s="0" t="n">
        <f aca="false">IFERROR(X35+Y35+Z35,"")</f>
        <v>0</v>
      </c>
      <c r="AB35" s="0" t="str">
        <f aca="false">IFERROR(AA35/W35,"")</f>
        <v/>
      </c>
      <c r="AC35" s="12"/>
      <c r="AH35" s="0" t="n">
        <f aca="false">IFERROR(AE35+AF35+AG35,"")</f>
        <v>0</v>
      </c>
      <c r="AI35" s="0" t="str">
        <f aca="false">IFERROR(AH35/AD35,"")</f>
        <v/>
      </c>
      <c r="AJ35" s="12"/>
      <c r="AO35" s="0" t="n">
        <f aca="false">IFERROR(AL35+AM35+AN35,"")</f>
        <v>0</v>
      </c>
      <c r="AP35" s="0" t="str">
        <f aca="false">IFERROR(AO35/AK35,"")</f>
        <v/>
      </c>
    </row>
    <row r="36" customFormat="false" ht="15" hidden="false" customHeight="false" outlineLevel="0" collapsed="false">
      <c r="A36" s="0" t="s">
        <v>473</v>
      </c>
      <c r="B36" s="0" t="s">
        <v>47</v>
      </c>
      <c r="C36" s="0" t="n">
        <v>72</v>
      </c>
      <c r="D36" s="0" t="n">
        <v>179</v>
      </c>
      <c r="E36" s="0" t="n">
        <v>4.64</v>
      </c>
      <c r="F36" s="0" t="n">
        <v>0.572549483800613</v>
      </c>
      <c r="I36" s="0" t="n">
        <v>34</v>
      </c>
      <c r="J36" s="0" t="n">
        <v>0.095001700466536</v>
      </c>
      <c r="K36" s="0" t="n">
        <v>123</v>
      </c>
      <c r="L36" s="0" t="n">
        <v>0.828783519708914</v>
      </c>
      <c r="M36" s="0" t="n">
        <v>4.26</v>
      </c>
      <c r="N36" s="0" t="n">
        <v>0.420330121745346</v>
      </c>
      <c r="O36" s="0" t="n">
        <v>6.97</v>
      </c>
      <c r="P36" s="0" t="n">
        <v>0.768749544008285</v>
      </c>
      <c r="Q36" s="0" t="n">
        <v>2.68541436972969</v>
      </c>
      <c r="R36" s="0" t="n">
        <v>0.537082873945939</v>
      </c>
      <c r="V36" s="12"/>
      <c r="W36" s="0" t="n">
        <v>1</v>
      </c>
      <c r="X36" s="0" t="n">
        <v>0</v>
      </c>
      <c r="Y36" s="0" t="n">
        <v>0</v>
      </c>
      <c r="Z36" s="0" t="n">
        <v>3</v>
      </c>
      <c r="AA36" s="0" t="n">
        <f aca="false">IFERROR(X36+Y36+Z36,"")</f>
        <v>3</v>
      </c>
      <c r="AB36" s="0" t="n">
        <f aca="false">IFERROR(AA36/W36,"")</f>
        <v>3</v>
      </c>
      <c r="AC36" s="12"/>
      <c r="AD36" s="0" t="n">
        <v>7</v>
      </c>
      <c r="AE36" s="0" t="n">
        <v>0</v>
      </c>
      <c r="AF36" s="0" t="n">
        <v>244</v>
      </c>
      <c r="AG36" s="0" t="n">
        <v>59</v>
      </c>
      <c r="AH36" s="0" t="n">
        <f aca="false">IFERROR(AE36+AF36+AG36,"")</f>
        <v>303</v>
      </c>
      <c r="AI36" s="0" t="n">
        <f aca="false">IFERROR(AH36/AD36,"")</f>
        <v>43.2857142857143</v>
      </c>
      <c r="AJ36" s="12"/>
      <c r="AO36" s="0" t="n">
        <f aca="false">IFERROR(AL36+AM36+AN36,"")</f>
        <v>0</v>
      </c>
      <c r="AP36" s="0" t="str">
        <f aca="false">IFERROR(AO36/AK36,"")</f>
        <v/>
      </c>
    </row>
    <row r="37" customFormat="false" ht="15" hidden="false" customHeight="false" outlineLevel="0" collapsed="false">
      <c r="A37" s="0" t="s">
        <v>474</v>
      </c>
      <c r="B37" s="0" t="s">
        <v>47</v>
      </c>
      <c r="C37" s="0" t="n">
        <v>70.88</v>
      </c>
      <c r="D37" s="0" t="n">
        <v>199</v>
      </c>
      <c r="E37" s="0" t="n">
        <v>4.54</v>
      </c>
      <c r="F37" s="0" t="n">
        <v>0.906831904931227</v>
      </c>
      <c r="G37" s="0" t="n">
        <v>14</v>
      </c>
      <c r="H37" s="0" t="n">
        <v>-1.11368857545116</v>
      </c>
      <c r="Q37" s="0" t="n">
        <v>-0.206856670519935</v>
      </c>
      <c r="R37" s="0" t="n">
        <v>-0.103428335259968</v>
      </c>
      <c r="S37" s="0" t="n">
        <v>6</v>
      </c>
      <c r="T37" s="0" t="n">
        <v>191</v>
      </c>
      <c r="U37" s="0" t="n">
        <v>185</v>
      </c>
      <c r="V37" s="12"/>
      <c r="AA37" s="0" t="n">
        <f aca="false">IFERROR(X37+Y37+Z37,"")</f>
        <v>0</v>
      </c>
      <c r="AB37" s="0" t="str">
        <f aca="false">IFERROR(AA37/W37,"")</f>
        <v/>
      </c>
      <c r="AC37" s="12"/>
      <c r="AD37" s="0" t="n">
        <v>11</v>
      </c>
      <c r="AE37" s="0" t="n">
        <v>0</v>
      </c>
      <c r="AF37" s="0" t="n">
        <v>11</v>
      </c>
      <c r="AG37" s="0" t="n">
        <v>111</v>
      </c>
      <c r="AH37" s="0" t="n">
        <f aca="false">IFERROR(AE37+AF37+AG37,"")</f>
        <v>122</v>
      </c>
      <c r="AI37" s="0" t="n">
        <f aca="false">IFERROR(AH37/AD37,"")</f>
        <v>11.0909090909091</v>
      </c>
      <c r="AJ37" s="12"/>
      <c r="AO37" s="0" t="n">
        <f aca="false">IFERROR(AL37+AM37+AN37,"")</f>
        <v>0</v>
      </c>
      <c r="AP37" s="0" t="str">
        <f aca="false">IFERROR(AO37/AK37,"")</f>
        <v/>
      </c>
    </row>
    <row r="38" customFormat="false" ht="15" hidden="false" customHeight="false" outlineLevel="0" collapsed="false">
      <c r="A38" s="0" t="s">
        <v>486</v>
      </c>
      <c r="B38" s="0" t="s">
        <v>47</v>
      </c>
      <c r="C38" s="0" t="n">
        <v>73.5</v>
      </c>
      <c r="D38" s="0" t="n">
        <v>203</v>
      </c>
      <c r="E38" s="0" t="n">
        <v>4.48</v>
      </c>
      <c r="F38" s="0" t="n">
        <v>1.1074013576096</v>
      </c>
      <c r="I38" s="0" t="n">
        <v>36</v>
      </c>
      <c r="J38" s="0" t="n">
        <v>0.569546779870111</v>
      </c>
      <c r="K38" s="0" t="n">
        <v>124</v>
      </c>
      <c r="L38" s="0" t="n">
        <v>0.9340324228592</v>
      </c>
      <c r="M38" s="0" t="n">
        <v>4.27</v>
      </c>
      <c r="N38" s="0" t="n">
        <v>0.381013815696906</v>
      </c>
      <c r="O38" s="0" t="n">
        <v>6.77</v>
      </c>
      <c r="P38" s="0" t="n">
        <v>1.27472774322392</v>
      </c>
      <c r="Q38" s="0" t="n">
        <v>4.26672211925973</v>
      </c>
      <c r="R38" s="0" t="n">
        <v>0.853344423851946</v>
      </c>
      <c r="S38" s="0" t="n">
        <v>2</v>
      </c>
      <c r="T38" s="0" t="n">
        <v>42</v>
      </c>
      <c r="U38" s="0" t="n">
        <v>41</v>
      </c>
      <c r="V38" s="12"/>
      <c r="W38" s="0" t="n">
        <v>16</v>
      </c>
      <c r="X38" s="0" t="n">
        <v>0</v>
      </c>
      <c r="Y38" s="0" t="n">
        <v>300</v>
      </c>
      <c r="Z38" s="0" t="n">
        <v>187</v>
      </c>
      <c r="AA38" s="0" t="n">
        <f aca="false">IFERROR(X38+Y38+Z38,"")</f>
        <v>487</v>
      </c>
      <c r="AB38" s="0" t="n">
        <f aca="false">IFERROR(AA38/W38,"")</f>
        <v>30.4375</v>
      </c>
      <c r="AC38" s="12"/>
      <c r="AD38" s="0" t="n">
        <v>8</v>
      </c>
      <c r="AE38" s="0" t="n">
        <v>0</v>
      </c>
      <c r="AF38" s="0" t="n">
        <v>424</v>
      </c>
      <c r="AG38" s="0" t="n">
        <v>47</v>
      </c>
      <c r="AH38" s="0" t="n">
        <f aca="false">IFERROR(AE38+AF38+AG38,"")</f>
        <v>471</v>
      </c>
      <c r="AI38" s="0" t="n">
        <f aca="false">IFERROR(AH38/AD38,"")</f>
        <v>58.875</v>
      </c>
      <c r="AJ38" s="12"/>
      <c r="AO38" s="0" t="n">
        <f aca="false">IFERROR(AL38+AM38+AN38,"")</f>
        <v>0</v>
      </c>
      <c r="AP38" s="0" t="str">
        <f aca="false">IFERROR(AO38/AK38,"")</f>
        <v/>
      </c>
    </row>
    <row r="39" customFormat="false" ht="15" hidden="false" customHeight="false" outlineLevel="0" collapsed="false">
      <c r="A39" s="0" t="s">
        <v>520</v>
      </c>
      <c r="B39" s="0" t="s">
        <v>47</v>
      </c>
      <c r="C39" s="0" t="n">
        <v>71</v>
      </c>
      <c r="D39" s="0" t="n">
        <v>195</v>
      </c>
      <c r="E39" s="0" t="n">
        <v>4.54</v>
      </c>
      <c r="F39" s="0" t="n">
        <v>0.906831904931227</v>
      </c>
      <c r="G39" s="0" t="n">
        <v>20</v>
      </c>
      <c r="H39" s="0" t="n">
        <v>-0.13218205387322</v>
      </c>
      <c r="I39" s="0" t="n">
        <v>35</v>
      </c>
      <c r="J39" s="0" t="n">
        <v>0.332274240168323</v>
      </c>
      <c r="K39" s="0" t="n">
        <v>115</v>
      </c>
      <c r="L39" s="0" t="n">
        <v>-0.0132077054933691</v>
      </c>
      <c r="Q39" s="0" t="n">
        <v>1.09371638573296</v>
      </c>
      <c r="R39" s="0" t="n">
        <v>0.27342909643324</v>
      </c>
      <c r="V39" s="12"/>
      <c r="AA39" s="0" t="n">
        <f aca="false">IFERROR(X39+Y39+Z39,"")</f>
        <v>0</v>
      </c>
      <c r="AB39" s="0" t="str">
        <f aca="false">IFERROR(AA39/W39,"")</f>
        <v/>
      </c>
      <c r="AC39" s="12"/>
      <c r="AH39" s="0" t="n">
        <f aca="false">IFERROR(AE39+AF39+AG39,"")</f>
        <v>0</v>
      </c>
      <c r="AI39" s="0" t="str">
        <f aca="false">IFERROR(AH39/AD39,"")</f>
        <v/>
      </c>
      <c r="AJ39" s="12"/>
      <c r="AO39" s="0" t="n">
        <f aca="false">IFERROR(AL39+AM39+AN39,"")</f>
        <v>0</v>
      </c>
      <c r="AP39" s="0" t="str">
        <f aca="false">IFERROR(AO39/AK39,"")</f>
        <v/>
      </c>
    </row>
    <row r="40" customFormat="false" ht="15" hidden="false" customHeight="false" outlineLevel="0" collapsed="false">
      <c r="A40" s="0" t="s">
        <v>550</v>
      </c>
      <c r="B40" s="0" t="s">
        <v>47</v>
      </c>
      <c r="C40" s="0" t="n">
        <v>70</v>
      </c>
      <c r="D40" s="0" t="n">
        <v>191</v>
      </c>
      <c r="E40" s="0" t="n">
        <v>4.55</v>
      </c>
      <c r="F40" s="0" t="n">
        <v>0.873403662818166</v>
      </c>
      <c r="Q40" s="0" t="n">
        <v>0.873403662818166</v>
      </c>
      <c r="R40" s="0" t="n">
        <v>0.873403662818166</v>
      </c>
      <c r="V40" s="12"/>
      <c r="AA40" s="0" t="n">
        <f aca="false">IFERROR(X40+Y40+Z40,"")</f>
        <v>0</v>
      </c>
      <c r="AB40" s="0" t="str">
        <f aca="false">IFERROR(AA40/W40,"")</f>
        <v/>
      </c>
      <c r="AC40" s="12"/>
      <c r="AH40" s="0" t="n">
        <f aca="false">IFERROR(AE40+AF40+AG40,"")</f>
        <v>0</v>
      </c>
      <c r="AI40" s="0" t="str">
        <f aca="false">IFERROR(AH40/AD40,"")</f>
        <v/>
      </c>
      <c r="AJ40" s="12"/>
      <c r="AO40" s="0" t="n">
        <f aca="false">IFERROR(AL40+AM40+AN40,"")</f>
        <v>0</v>
      </c>
      <c r="AP40" s="0" t="str">
        <f aca="false">IFERROR(AO40/AK40,"")</f>
        <v/>
      </c>
    </row>
    <row r="41" customFormat="false" ht="15" hidden="false" customHeight="false" outlineLevel="0" collapsed="false">
      <c r="A41" s="0" t="s">
        <v>564</v>
      </c>
      <c r="B41" s="0" t="s">
        <v>47</v>
      </c>
      <c r="C41" s="0" t="n">
        <v>72.5</v>
      </c>
      <c r="D41" s="0" t="n">
        <v>201</v>
      </c>
      <c r="E41" s="0" t="n">
        <v>4.44</v>
      </c>
      <c r="F41" s="0" t="n">
        <v>1.24111432606184</v>
      </c>
      <c r="G41" s="0" t="n">
        <v>26</v>
      </c>
      <c r="H41" s="0" t="n">
        <v>0.849324467704722</v>
      </c>
      <c r="I41" s="0" t="n">
        <v>37.5</v>
      </c>
      <c r="J41" s="0" t="n">
        <v>0.925455589422792</v>
      </c>
      <c r="K41" s="0" t="n">
        <v>130</v>
      </c>
      <c r="L41" s="0" t="n">
        <v>1.56552584176091</v>
      </c>
      <c r="M41" s="0" t="n">
        <v>4.12</v>
      </c>
      <c r="N41" s="0" t="n">
        <v>0.970758406423513</v>
      </c>
      <c r="O41" s="0" t="n">
        <v>7.01</v>
      </c>
      <c r="P41" s="0" t="n">
        <v>0.667553904165159</v>
      </c>
      <c r="Q41" s="0" t="n">
        <v>6.21973253553894</v>
      </c>
      <c r="R41" s="0" t="n">
        <v>1.03662208925649</v>
      </c>
      <c r="S41" s="0" t="n">
        <v>4</v>
      </c>
      <c r="T41" s="0" t="n">
        <v>120</v>
      </c>
      <c r="U41" s="0" t="n">
        <v>118</v>
      </c>
      <c r="V41" s="12"/>
      <c r="W41" s="0" t="n">
        <v>15</v>
      </c>
      <c r="X41" s="0" t="n">
        <v>0</v>
      </c>
      <c r="Y41" s="0" t="n">
        <v>116</v>
      </c>
      <c r="Z41" s="0" t="n">
        <v>250</v>
      </c>
      <c r="AA41" s="0" t="n">
        <f aca="false">IFERROR(X41+Y41+Z41,"")</f>
        <v>366</v>
      </c>
      <c r="AB41" s="0" t="n">
        <f aca="false">IFERROR(AA41/W41,"")</f>
        <v>24.4</v>
      </c>
      <c r="AC41" s="12"/>
      <c r="AD41" s="0" t="n">
        <v>16</v>
      </c>
      <c r="AE41" s="0" t="n">
        <v>0</v>
      </c>
      <c r="AF41" s="0" t="n">
        <v>618</v>
      </c>
      <c r="AG41" s="0" t="n">
        <v>219</v>
      </c>
      <c r="AH41" s="0" t="n">
        <f aca="false">IFERROR(AE41+AF41+AG41,"")</f>
        <v>837</v>
      </c>
      <c r="AI41" s="0" t="n">
        <f aca="false">IFERROR(AH41/AD41,"")</f>
        <v>52.3125</v>
      </c>
      <c r="AJ41" s="12"/>
      <c r="AK41" s="0" t="n">
        <v>16</v>
      </c>
      <c r="AL41" s="0" t="n">
        <v>0</v>
      </c>
      <c r="AM41" s="0" t="n">
        <v>552</v>
      </c>
      <c r="AN41" s="0" t="n">
        <v>219</v>
      </c>
      <c r="AO41" s="0" t="n">
        <f aca="false">IFERROR(AL41+AM41+AN41,"")</f>
        <v>771</v>
      </c>
      <c r="AP41" s="0" t="n">
        <f aca="false">IFERROR(AO41/AK41,"")</f>
        <v>48.1875</v>
      </c>
    </row>
    <row r="42" customFormat="false" ht="15" hidden="false" customHeight="false" outlineLevel="0" collapsed="false">
      <c r="A42" s="0" t="s">
        <v>569</v>
      </c>
      <c r="B42" s="0" t="s">
        <v>47</v>
      </c>
      <c r="C42" s="0" t="n">
        <v>74</v>
      </c>
      <c r="D42" s="0" t="n">
        <v>205</v>
      </c>
      <c r="E42" s="0" t="n">
        <v>4.58</v>
      </c>
      <c r="F42" s="0" t="n">
        <v>0.773118936478981</v>
      </c>
      <c r="I42" s="0" t="n">
        <v>36</v>
      </c>
      <c r="J42" s="0" t="n">
        <v>0.569546779870111</v>
      </c>
      <c r="K42" s="0" t="n">
        <v>125</v>
      </c>
      <c r="L42" s="0" t="n">
        <v>1.03928132600949</v>
      </c>
      <c r="M42" s="0" t="n">
        <v>4.22</v>
      </c>
      <c r="N42" s="0" t="n">
        <v>0.577595345939109</v>
      </c>
      <c r="O42" s="0" t="n">
        <v>6.94</v>
      </c>
      <c r="P42" s="0" t="n">
        <v>0.844646273890628</v>
      </c>
      <c r="Q42" s="0" t="n">
        <v>3.80418866218831</v>
      </c>
      <c r="R42" s="0" t="n">
        <v>0.760837732437663</v>
      </c>
      <c r="V42" s="12"/>
      <c r="AA42" s="0" t="n">
        <f aca="false">IFERROR(X42+Y42+Z42,"")</f>
        <v>0</v>
      </c>
      <c r="AB42" s="0" t="str">
        <f aca="false">IFERROR(AA42/W42,"")</f>
        <v/>
      </c>
      <c r="AC42" s="12"/>
      <c r="AH42" s="0" t="n">
        <f aca="false">IFERROR(AE42+AF42+AG42,"")</f>
        <v>0</v>
      </c>
      <c r="AI42" s="0" t="str">
        <f aca="false">IFERROR(AH42/AD42,"")</f>
        <v/>
      </c>
      <c r="AJ42" s="12"/>
      <c r="AO42" s="0" t="n">
        <f aca="false">IFERROR(AL42+AM42+AN42,"")</f>
        <v>0</v>
      </c>
      <c r="AP42" s="0" t="str">
        <f aca="false">IFERROR(AO42/AK42,"")</f>
        <v/>
      </c>
    </row>
    <row r="43" customFormat="false" ht="15" hidden="false" customHeight="false" outlineLevel="0" collapsed="false">
      <c r="A43" s="0" t="s">
        <v>572</v>
      </c>
      <c r="B43" s="0" t="s">
        <v>47</v>
      </c>
      <c r="C43" s="0" t="n">
        <v>70.63</v>
      </c>
      <c r="D43" s="0" t="n">
        <v>185</v>
      </c>
      <c r="E43" s="0" t="n">
        <v>4.53</v>
      </c>
      <c r="F43" s="0" t="n">
        <v>0.940260147044288</v>
      </c>
      <c r="G43" s="0" t="n">
        <v>20</v>
      </c>
      <c r="H43" s="0" t="n">
        <v>-0.13218205387322</v>
      </c>
      <c r="I43" s="0" t="n">
        <v>37.5</v>
      </c>
      <c r="J43" s="0" t="n">
        <v>0.925455589422792</v>
      </c>
      <c r="K43" s="0" t="n">
        <v>124</v>
      </c>
      <c r="L43" s="0" t="n">
        <v>0.9340324228592</v>
      </c>
      <c r="M43" s="0" t="n">
        <v>3.98</v>
      </c>
      <c r="N43" s="0" t="n">
        <v>1.52118669110168</v>
      </c>
      <c r="O43" s="0" t="n">
        <v>6.61</v>
      </c>
      <c r="P43" s="0" t="n">
        <v>1.67951030259642</v>
      </c>
      <c r="Q43" s="0" t="n">
        <v>5.86826309915116</v>
      </c>
      <c r="R43" s="0" t="n">
        <v>0.978043849858527</v>
      </c>
      <c r="V43" s="12"/>
      <c r="W43" s="0" t="n">
        <v>10</v>
      </c>
      <c r="X43" s="0" t="n">
        <v>0</v>
      </c>
      <c r="Y43" s="0" t="n">
        <v>300</v>
      </c>
      <c r="Z43" s="0" t="n">
        <v>15</v>
      </c>
      <c r="AA43" s="0" t="n">
        <f aca="false">IFERROR(X43+Y43+Z43,"")</f>
        <v>315</v>
      </c>
      <c r="AB43" s="0" t="n">
        <f aca="false">IFERROR(AA43/W43,"")</f>
        <v>31.5</v>
      </c>
      <c r="AC43" s="12"/>
      <c r="AD43" s="0" t="n">
        <v>10</v>
      </c>
      <c r="AE43" s="0" t="n">
        <v>0</v>
      </c>
      <c r="AF43" s="0" t="n">
        <v>227</v>
      </c>
      <c r="AG43" s="0" t="n">
        <v>65</v>
      </c>
      <c r="AH43" s="0" t="n">
        <f aca="false">IFERROR(AE43+AF43+AG43,"")</f>
        <v>292</v>
      </c>
      <c r="AI43" s="0" t="n">
        <f aca="false">IFERROR(AH43/AD43,"")</f>
        <v>29.2</v>
      </c>
      <c r="AJ43" s="12"/>
      <c r="AK43" s="0" t="n">
        <v>16</v>
      </c>
      <c r="AL43" s="0" t="n">
        <v>0</v>
      </c>
      <c r="AM43" s="0" t="n">
        <v>654</v>
      </c>
      <c r="AN43" s="0" t="n">
        <v>223</v>
      </c>
      <c r="AO43" s="0" t="n">
        <f aca="false">IFERROR(AL43+AM43+AN43,"")</f>
        <v>877</v>
      </c>
      <c r="AP43" s="0" t="n">
        <f aca="false">IFERROR(AO43/AK43,"")</f>
        <v>54.8125</v>
      </c>
    </row>
    <row r="44" customFormat="false" ht="15" hidden="false" customHeight="false" outlineLevel="0" collapsed="false">
      <c r="A44" s="0" t="s">
        <v>573</v>
      </c>
      <c r="B44" s="0" t="s">
        <v>47</v>
      </c>
      <c r="C44" s="0" t="n">
        <v>72.63</v>
      </c>
      <c r="D44" s="0" t="n">
        <v>191</v>
      </c>
      <c r="E44" s="0" t="n">
        <v>4.36</v>
      </c>
      <c r="F44" s="0" t="n">
        <v>1.50854026296633</v>
      </c>
      <c r="G44" s="0" t="n">
        <v>15</v>
      </c>
      <c r="H44" s="0" t="n">
        <v>-0.950104155188172</v>
      </c>
      <c r="I44" s="0" t="n">
        <v>38</v>
      </c>
      <c r="J44" s="0" t="n">
        <v>1.04409185927369</v>
      </c>
      <c r="K44" s="0" t="n">
        <v>129</v>
      </c>
      <c r="L44" s="0" t="n">
        <v>1.46027693861063</v>
      </c>
      <c r="M44" s="0" t="n">
        <v>4.07</v>
      </c>
      <c r="N44" s="0" t="n">
        <v>1.16733993666571</v>
      </c>
      <c r="O44" s="0" t="n">
        <v>7.05</v>
      </c>
      <c r="P44" s="0" t="n">
        <v>0.566358264322033</v>
      </c>
      <c r="Q44" s="0" t="n">
        <v>4.79650310665022</v>
      </c>
      <c r="R44" s="0" t="n">
        <v>0.799417184441704</v>
      </c>
      <c r="V44" s="12"/>
      <c r="AA44" s="0" t="n">
        <f aca="false">IFERROR(X44+Y44+Z44,"")</f>
        <v>0</v>
      </c>
      <c r="AB44" s="0" t="str">
        <f aca="false">IFERROR(AA44/W44,"")</f>
        <v/>
      </c>
      <c r="AC44" s="12"/>
      <c r="AH44" s="0" t="n">
        <f aca="false">IFERROR(AE44+AF44+AG44,"")</f>
        <v>0</v>
      </c>
      <c r="AI44" s="0" t="str">
        <f aca="false">IFERROR(AH44/AD44,"")</f>
        <v/>
      </c>
      <c r="AJ44" s="12"/>
      <c r="AO44" s="0" t="n">
        <f aca="false">IFERROR(AL44+AM44+AN44,"")</f>
        <v>0</v>
      </c>
      <c r="AP44" s="0" t="str">
        <f aca="false">IFERROR(AO44/AK44,"")</f>
        <v/>
      </c>
    </row>
    <row r="45" customFormat="false" ht="15" hidden="false" customHeight="false" outlineLevel="0" collapsed="false">
      <c r="A45" s="0" t="s">
        <v>603</v>
      </c>
      <c r="B45" s="0" t="s">
        <v>47</v>
      </c>
      <c r="C45" s="0" t="n">
        <v>72.25</v>
      </c>
      <c r="D45" s="0" t="n">
        <v>188</v>
      </c>
      <c r="E45" s="0" t="n">
        <v>4.52</v>
      </c>
      <c r="F45" s="0" t="n">
        <v>0.973688389157352</v>
      </c>
      <c r="I45" s="0" t="n">
        <v>41.5</v>
      </c>
      <c r="J45" s="0" t="n">
        <v>1.87454574822994</v>
      </c>
      <c r="K45" s="0" t="n">
        <v>130</v>
      </c>
      <c r="L45" s="0" t="n">
        <v>1.56552584176091</v>
      </c>
      <c r="M45" s="0" t="n">
        <v>3.89</v>
      </c>
      <c r="N45" s="0" t="n">
        <v>1.87503344553765</v>
      </c>
      <c r="O45" s="0" t="n">
        <v>6.79</v>
      </c>
      <c r="P45" s="0" t="n">
        <v>1.22412992330235</v>
      </c>
      <c r="Q45" s="0" t="n">
        <v>7.5129233479882</v>
      </c>
      <c r="R45" s="0" t="n">
        <v>1.50258466959764</v>
      </c>
      <c r="S45" s="0" t="n">
        <v>1</v>
      </c>
      <c r="T45" s="0" t="n">
        <v>16</v>
      </c>
      <c r="U45" s="0" t="n">
        <v>16</v>
      </c>
      <c r="V45" s="12"/>
      <c r="W45" s="0" t="n">
        <v>16</v>
      </c>
      <c r="X45" s="0" t="n">
        <v>0</v>
      </c>
      <c r="Y45" s="0" t="n">
        <v>800</v>
      </c>
      <c r="Z45" s="0" t="n">
        <v>125</v>
      </c>
      <c r="AA45" s="0" t="n">
        <f aca="false">IFERROR(X45+Y45+Z45,"")</f>
        <v>925</v>
      </c>
      <c r="AB45" s="0" t="n">
        <f aca="false">IFERROR(AA45/W45,"")</f>
        <v>57.8125</v>
      </c>
      <c r="AC45" s="12"/>
      <c r="AD45" s="0" t="n">
        <v>6</v>
      </c>
      <c r="AE45" s="0" t="n">
        <v>0</v>
      </c>
      <c r="AF45" s="0" t="n">
        <v>289</v>
      </c>
      <c r="AG45" s="0" t="n">
        <v>94</v>
      </c>
      <c r="AH45" s="0" t="n">
        <f aca="false">IFERROR(AE45+AF45+AG45,"")</f>
        <v>383</v>
      </c>
      <c r="AI45" s="0" t="n">
        <f aca="false">IFERROR(AH45/AD45,"")</f>
        <v>63.8333333333333</v>
      </c>
      <c r="AJ45" s="12"/>
      <c r="AK45" s="0" t="n">
        <v>12</v>
      </c>
      <c r="AL45" s="0" t="n">
        <v>0</v>
      </c>
      <c r="AM45" s="0" t="n">
        <v>579</v>
      </c>
      <c r="AN45" s="0" t="n">
        <v>43</v>
      </c>
      <c r="AO45" s="0" t="n">
        <f aca="false">IFERROR(AL45+AM45+AN45,"")</f>
        <v>622</v>
      </c>
      <c r="AP45" s="0" t="n">
        <f aca="false">IFERROR(AO45/AK45,"")</f>
        <v>51.8333333333333</v>
      </c>
    </row>
    <row r="46" customFormat="false" ht="15" hidden="false" customHeight="false" outlineLevel="0" collapsed="false">
      <c r="A46" s="0" t="s">
        <v>608</v>
      </c>
      <c r="B46" s="0" t="s">
        <v>47</v>
      </c>
      <c r="C46" s="0" t="n">
        <v>69.13</v>
      </c>
      <c r="D46" s="0" t="n">
        <v>183</v>
      </c>
      <c r="E46" s="0" t="n">
        <v>4.63</v>
      </c>
      <c r="F46" s="0" t="n">
        <v>0.605977725913674</v>
      </c>
      <c r="G46" s="0" t="n">
        <v>18</v>
      </c>
      <c r="H46" s="0" t="n">
        <v>-0.459350894399201</v>
      </c>
      <c r="I46" s="0" t="n">
        <v>35.5</v>
      </c>
      <c r="J46" s="0" t="n">
        <v>0.450910510019217</v>
      </c>
      <c r="K46" s="0" t="n">
        <v>121</v>
      </c>
      <c r="L46" s="0" t="n">
        <v>0.618285713408343</v>
      </c>
      <c r="M46" s="0" t="n">
        <v>4.14</v>
      </c>
      <c r="N46" s="0" t="n">
        <v>0.892125794326633</v>
      </c>
      <c r="O46" s="0" t="n">
        <v>6.92</v>
      </c>
      <c r="P46" s="0" t="n">
        <v>0.895244093812193</v>
      </c>
      <c r="Q46" s="0" t="n">
        <v>3.00319294308086</v>
      </c>
      <c r="R46" s="0" t="n">
        <v>0.500532157180143</v>
      </c>
      <c r="V46" s="12"/>
      <c r="AA46" s="0" t="n">
        <f aca="false">IFERROR(X46+Y46+Z46,"")</f>
        <v>0</v>
      </c>
      <c r="AB46" s="0" t="str">
        <f aca="false">IFERROR(AA46/W46,"")</f>
        <v/>
      </c>
      <c r="AC46" s="12"/>
      <c r="AH46" s="0" t="n">
        <f aca="false">IFERROR(AE46+AF46+AG46,"")</f>
        <v>0</v>
      </c>
      <c r="AI46" s="0" t="str">
        <f aca="false">IFERROR(AH46/AD46,"")</f>
        <v/>
      </c>
      <c r="AJ46" s="12"/>
      <c r="AO46" s="0" t="n">
        <f aca="false">IFERROR(AL46+AM46+AN46,"")</f>
        <v>0</v>
      </c>
      <c r="AP46" s="0" t="str">
        <f aca="false">IFERROR(AO46/AK46,"")</f>
        <v/>
      </c>
    </row>
    <row r="47" customFormat="false" ht="15" hidden="false" customHeight="false" outlineLevel="0" collapsed="false">
      <c r="A47" s="0" t="s">
        <v>629</v>
      </c>
      <c r="B47" s="0" t="s">
        <v>47</v>
      </c>
      <c r="C47" s="0" t="n">
        <v>73.5</v>
      </c>
      <c r="D47" s="0" t="n">
        <v>202</v>
      </c>
      <c r="E47" s="0" t="n">
        <v>4.69</v>
      </c>
      <c r="F47" s="0" t="n">
        <v>0.405408273235302</v>
      </c>
      <c r="G47" s="0" t="n">
        <v>12</v>
      </c>
      <c r="H47" s="0" t="n">
        <v>-1.44085741597714</v>
      </c>
      <c r="I47" s="0" t="n">
        <v>33.5</v>
      </c>
      <c r="J47" s="0" t="n">
        <v>-0.0236345693843577</v>
      </c>
      <c r="K47" s="0" t="n">
        <v>108</v>
      </c>
      <c r="L47" s="0" t="n">
        <v>-0.749950027545367</v>
      </c>
      <c r="M47" s="0" t="n">
        <v>4.41</v>
      </c>
      <c r="N47" s="0" t="n">
        <v>-0.169414468981263</v>
      </c>
      <c r="O47" s="0" t="n">
        <v>7.18</v>
      </c>
      <c r="P47" s="0" t="n">
        <v>0.237472434831873</v>
      </c>
      <c r="Q47" s="0" t="n">
        <v>-1.74097577382096</v>
      </c>
      <c r="R47" s="0" t="n">
        <v>-0.290162628970159</v>
      </c>
      <c r="V47" s="12"/>
      <c r="W47" s="0" t="n">
        <v>7</v>
      </c>
      <c r="X47" s="0" t="n">
        <v>0</v>
      </c>
      <c r="Y47" s="0" t="n">
        <v>8</v>
      </c>
      <c r="Z47" s="0" t="n">
        <v>46</v>
      </c>
      <c r="AA47" s="0" t="n">
        <f aca="false">IFERROR(X47+Y47+Z47,"")</f>
        <v>54</v>
      </c>
      <c r="AB47" s="0" t="n">
        <f aca="false">IFERROR(AA47/W47,"")</f>
        <v>7.71428571428571</v>
      </c>
      <c r="AC47" s="12"/>
      <c r="AD47" s="0" t="n">
        <v>16</v>
      </c>
      <c r="AE47" s="0" t="n">
        <v>0</v>
      </c>
      <c r="AF47" s="0" t="n">
        <v>859</v>
      </c>
      <c r="AG47" s="0" t="n">
        <v>117</v>
      </c>
      <c r="AH47" s="0" t="n">
        <f aca="false">IFERROR(AE47+AF47+AG47,"")</f>
        <v>976</v>
      </c>
      <c r="AI47" s="0" t="n">
        <f aca="false">IFERROR(AH47/AD47,"")</f>
        <v>61</v>
      </c>
      <c r="AJ47" s="12"/>
      <c r="AK47" s="0" t="n">
        <v>5</v>
      </c>
      <c r="AL47" s="0" t="n">
        <v>0</v>
      </c>
      <c r="AM47" s="0" t="n">
        <v>2</v>
      </c>
      <c r="AN47" s="0" t="n">
        <v>51</v>
      </c>
      <c r="AO47" s="0" t="n">
        <f aca="false">IFERROR(AL47+AM47+AN47,"")</f>
        <v>53</v>
      </c>
      <c r="AP47" s="0" t="n">
        <f aca="false">IFERROR(AO47/AK47,"")</f>
        <v>10.6</v>
      </c>
    </row>
    <row r="48" customFormat="false" ht="15" hidden="false" customHeight="false" outlineLevel="0" collapsed="false">
      <c r="A48" s="0" t="s">
        <v>647</v>
      </c>
      <c r="B48" s="0" t="s">
        <v>47</v>
      </c>
      <c r="C48" s="0" t="n">
        <v>70</v>
      </c>
      <c r="D48" s="0" t="n">
        <v>191</v>
      </c>
      <c r="E48" s="0" t="n">
        <v>4.49</v>
      </c>
      <c r="F48" s="0" t="n">
        <v>1.07397311549653</v>
      </c>
      <c r="Q48" s="0" t="n">
        <v>1.07397311549653</v>
      </c>
      <c r="R48" s="0" t="n">
        <v>1.07397311549653</v>
      </c>
      <c r="V48" s="12"/>
      <c r="AA48" s="0" t="n">
        <f aca="false">IFERROR(X48+Y48+Z48,"")</f>
        <v>0</v>
      </c>
      <c r="AB48" s="0" t="str">
        <f aca="false">IFERROR(AA48/W48,"")</f>
        <v/>
      </c>
      <c r="AC48" s="12"/>
      <c r="AH48" s="0" t="n">
        <f aca="false">IFERROR(AE48+AF48+AG48,"")</f>
        <v>0</v>
      </c>
      <c r="AI48" s="0" t="str">
        <f aca="false">IFERROR(AH48/AD48,"")</f>
        <v/>
      </c>
      <c r="AJ48" s="12"/>
      <c r="AO48" s="0" t="n">
        <f aca="false">IFERROR(AL48+AM48+AN48,"")</f>
        <v>0</v>
      </c>
      <c r="AP48" s="0" t="str">
        <f aca="false">IFERROR(AO48/AK48,"")</f>
        <v/>
      </c>
    </row>
    <row r="49" customFormat="false" ht="15" hidden="false" customHeight="false" outlineLevel="0" collapsed="false">
      <c r="A49" s="0" t="s">
        <v>649</v>
      </c>
      <c r="B49" s="0" t="s">
        <v>47</v>
      </c>
      <c r="C49" s="0" t="n">
        <v>70.38</v>
      </c>
      <c r="D49" s="0" t="n">
        <v>182</v>
      </c>
      <c r="E49" s="0" t="n">
        <v>4.5</v>
      </c>
      <c r="F49" s="0" t="n">
        <v>1.04054487338347</v>
      </c>
      <c r="G49" s="0" t="n">
        <v>9</v>
      </c>
      <c r="H49" s="0" t="n">
        <v>-1.93161067676611</v>
      </c>
      <c r="I49" s="0" t="n">
        <v>33.5</v>
      </c>
      <c r="J49" s="0" t="n">
        <v>-0.0236345693843577</v>
      </c>
      <c r="K49" s="0" t="n">
        <v>115</v>
      </c>
      <c r="L49" s="0" t="n">
        <v>-0.0132077054933691</v>
      </c>
      <c r="M49" s="0" t="n">
        <v>4.26</v>
      </c>
      <c r="N49" s="0" t="n">
        <v>0.420330121745346</v>
      </c>
      <c r="O49" s="0" t="n">
        <v>7.2</v>
      </c>
      <c r="P49" s="0" t="n">
        <v>0.186874614910308</v>
      </c>
      <c r="Q49" s="0" t="n">
        <v>-0.320703341604714</v>
      </c>
      <c r="R49" s="0" t="n">
        <v>-0.053450556934119</v>
      </c>
      <c r="S49" s="0" t="n">
        <v>5</v>
      </c>
      <c r="T49" s="0" t="n">
        <v>164</v>
      </c>
      <c r="U49" s="0" t="n">
        <v>159</v>
      </c>
      <c r="V49" s="12"/>
      <c r="W49" s="0" t="n">
        <v>6</v>
      </c>
      <c r="X49" s="0" t="n">
        <v>0</v>
      </c>
      <c r="Y49" s="0" t="n">
        <v>3</v>
      </c>
      <c r="Z49" s="0" t="n">
        <v>38</v>
      </c>
      <c r="AA49" s="0" t="n">
        <f aca="false">IFERROR(X49+Y49+Z49,"")</f>
        <v>41</v>
      </c>
      <c r="AB49" s="0" t="n">
        <f aca="false">IFERROR(AA49/W49,"")</f>
        <v>6.83333333333333</v>
      </c>
      <c r="AC49" s="12"/>
      <c r="AD49" s="0" t="n">
        <v>6</v>
      </c>
      <c r="AE49" s="0" t="n">
        <v>0</v>
      </c>
      <c r="AF49" s="0" t="n">
        <v>77</v>
      </c>
      <c r="AG49" s="0" t="n">
        <v>36</v>
      </c>
      <c r="AH49" s="0" t="n">
        <f aca="false">IFERROR(AE49+AF49+AG49,"")</f>
        <v>113</v>
      </c>
      <c r="AI49" s="0" t="n">
        <f aca="false">IFERROR(AH49/AD49,"")</f>
        <v>18.8333333333333</v>
      </c>
      <c r="AJ49" s="12"/>
      <c r="AK49" s="0" t="n">
        <v>3</v>
      </c>
      <c r="AL49" s="0" t="n">
        <v>0</v>
      </c>
      <c r="AM49" s="0" t="n">
        <v>8</v>
      </c>
      <c r="AN49" s="0" t="n">
        <v>57</v>
      </c>
      <c r="AO49" s="0" t="n">
        <f aca="false">IFERROR(AL49+AM49+AN49,"")</f>
        <v>65</v>
      </c>
      <c r="AP49" s="0" t="n">
        <f aca="false">IFERROR(AO49/AK49,"")</f>
        <v>21.6666666666667</v>
      </c>
    </row>
    <row r="50" customFormat="false" ht="15" hidden="false" customHeight="false" outlineLevel="0" collapsed="false">
      <c r="A50" s="0" t="s">
        <v>668</v>
      </c>
      <c r="B50" s="0" t="s">
        <v>47</v>
      </c>
      <c r="C50" s="0" t="n">
        <v>71.63</v>
      </c>
      <c r="D50" s="0" t="n">
        <v>197</v>
      </c>
      <c r="E50" s="0" t="n">
        <v>4.53</v>
      </c>
      <c r="F50" s="0" t="n">
        <v>0.940260147044288</v>
      </c>
      <c r="G50" s="0" t="n">
        <v>17</v>
      </c>
      <c r="H50" s="0" t="n">
        <v>-0.622935314662191</v>
      </c>
      <c r="I50" s="0" t="n">
        <v>37.5</v>
      </c>
      <c r="J50" s="0" t="n">
        <v>0.925455589422792</v>
      </c>
      <c r="K50" s="0" t="n">
        <v>121</v>
      </c>
      <c r="L50" s="0" t="n">
        <v>0.618285713408343</v>
      </c>
      <c r="M50" s="0" t="n">
        <v>4.08</v>
      </c>
      <c r="N50" s="0" t="n">
        <v>1.12802363061728</v>
      </c>
      <c r="O50" s="0" t="n">
        <v>7.08</v>
      </c>
      <c r="P50" s="0" t="n">
        <v>0.490461534439687</v>
      </c>
      <c r="Q50" s="0" t="n">
        <v>3.47955130027019</v>
      </c>
      <c r="R50" s="0" t="n">
        <v>0.579925216711699</v>
      </c>
      <c r="S50" s="0" t="n">
        <v>1</v>
      </c>
      <c r="T50" s="0" t="n">
        <v>18</v>
      </c>
      <c r="U50" s="0" t="n">
        <v>18</v>
      </c>
      <c r="V50" s="12"/>
      <c r="X50" s="0" t="n">
        <v>0</v>
      </c>
      <c r="Y50" s="0" t="n">
        <v>1036</v>
      </c>
      <c r="Z50" s="0" t="n">
        <v>5</v>
      </c>
      <c r="AA50" s="0" t="n">
        <f aca="false">IFERROR(X50+Y50+Z50,"")</f>
        <v>1041</v>
      </c>
      <c r="AB50" s="0" t="str">
        <f aca="false">IFERROR(AA50/W50,"")</f>
        <v/>
      </c>
      <c r="AC50" s="12"/>
      <c r="AD50" s="0" t="n">
        <v>15</v>
      </c>
      <c r="AE50" s="0" t="n">
        <v>0</v>
      </c>
      <c r="AF50" s="0" t="n">
        <v>1007</v>
      </c>
      <c r="AG50" s="0" t="n">
        <v>6</v>
      </c>
      <c r="AH50" s="0" t="n">
        <f aca="false">IFERROR(AE50+AF50+AG50,"")</f>
        <v>1013</v>
      </c>
      <c r="AI50" s="0" t="n">
        <f aca="false">IFERROR(AH50/AD50,"")</f>
        <v>67.5333333333333</v>
      </c>
      <c r="AJ50" s="12"/>
      <c r="AK50" s="0" t="n">
        <v>14</v>
      </c>
      <c r="AL50" s="0" t="n">
        <v>0</v>
      </c>
      <c r="AM50" s="0" t="n">
        <v>967</v>
      </c>
      <c r="AN50" s="0" t="n">
        <v>1</v>
      </c>
      <c r="AO50" s="0" t="n">
        <f aca="false">IFERROR(AL50+AM50+AN50,"")</f>
        <v>968</v>
      </c>
      <c r="AP50" s="0" t="n">
        <f aca="false">IFERROR(AO50/AK50,"")</f>
        <v>69.1428571428571</v>
      </c>
    </row>
    <row r="51" customFormat="false" ht="15" hidden="false" customHeight="false" outlineLevel="0" collapsed="false">
      <c r="A51" s="0" t="s">
        <v>706</v>
      </c>
      <c r="B51" s="0" t="s">
        <v>47</v>
      </c>
      <c r="C51" s="0" t="n">
        <v>67</v>
      </c>
      <c r="D51" s="0" t="n">
        <v>174</v>
      </c>
      <c r="E51" s="0" t="n">
        <v>4.53</v>
      </c>
      <c r="F51" s="0" t="n">
        <v>0.940260147044288</v>
      </c>
      <c r="Q51" s="0" t="n">
        <v>0.940260147044288</v>
      </c>
      <c r="R51" s="0" t="n">
        <v>0.940260147044288</v>
      </c>
      <c r="V51" s="12"/>
      <c r="AA51" s="0" t="n">
        <f aca="false">IFERROR(X51+Y51+Z51,"")</f>
        <v>0</v>
      </c>
      <c r="AB51" s="0" t="str">
        <f aca="false">IFERROR(AA51/W51,"")</f>
        <v/>
      </c>
      <c r="AC51" s="12"/>
      <c r="AH51" s="0" t="n">
        <f aca="false">IFERROR(AE51+AF51+AG51,"")</f>
        <v>0</v>
      </c>
      <c r="AI51" s="0" t="str">
        <f aca="false">IFERROR(AH51/AD51,"")</f>
        <v/>
      </c>
      <c r="AJ51" s="12"/>
      <c r="AO51" s="0" t="n">
        <f aca="false">IFERROR(AL51+AM51+AN51,"")</f>
        <v>0</v>
      </c>
      <c r="AP51" s="0" t="str">
        <f aca="false">IFERROR(AO51/AK51,"")</f>
        <v/>
      </c>
    </row>
    <row r="52" customFormat="false" ht="15" hidden="false" customHeight="false" outlineLevel="0" collapsed="false">
      <c r="A52" s="0" t="s">
        <v>739</v>
      </c>
      <c r="B52" s="0" t="s">
        <v>47</v>
      </c>
      <c r="C52" s="0" t="n">
        <v>73.5</v>
      </c>
      <c r="D52" s="0" t="n">
        <v>207</v>
      </c>
      <c r="E52" s="0" t="n">
        <v>4.54</v>
      </c>
      <c r="F52" s="0" t="n">
        <v>0.906831904931227</v>
      </c>
      <c r="G52" s="0" t="n">
        <v>12</v>
      </c>
      <c r="H52" s="0" t="n">
        <v>-1.44085741597714</v>
      </c>
      <c r="I52" s="0" t="n">
        <v>37.5</v>
      </c>
      <c r="J52" s="0" t="n">
        <v>0.925455589422792</v>
      </c>
      <c r="K52" s="0" t="n">
        <v>124</v>
      </c>
      <c r="L52" s="0" t="n">
        <v>0.9340324228592</v>
      </c>
      <c r="M52" s="0" t="n">
        <v>4.15</v>
      </c>
      <c r="N52" s="0" t="n">
        <v>0.85280948827819</v>
      </c>
      <c r="O52" s="0" t="n">
        <v>6.96</v>
      </c>
      <c r="P52" s="0" t="n">
        <v>0.794048453969066</v>
      </c>
      <c r="Q52" s="0" t="n">
        <v>2.97232044348333</v>
      </c>
      <c r="R52" s="0" t="n">
        <v>0.495386740580555</v>
      </c>
      <c r="V52" s="12"/>
      <c r="W52" s="0" t="n">
        <v>13</v>
      </c>
      <c r="X52" s="0" t="n">
        <v>0</v>
      </c>
      <c r="Y52" s="0" t="n">
        <v>141</v>
      </c>
      <c r="Z52" s="0" t="n">
        <v>186</v>
      </c>
      <c r="AA52" s="0" t="n">
        <f aca="false">IFERROR(X52+Y52+Z52,"")</f>
        <v>327</v>
      </c>
      <c r="AB52" s="0" t="n">
        <f aca="false">IFERROR(AA52/W52,"")</f>
        <v>25.1538461538462</v>
      </c>
      <c r="AC52" s="12"/>
      <c r="AD52" s="0" t="n">
        <v>8</v>
      </c>
      <c r="AE52" s="0" t="n">
        <v>0</v>
      </c>
      <c r="AF52" s="0" t="n">
        <v>0</v>
      </c>
      <c r="AG52" s="0" t="n">
        <v>106</v>
      </c>
      <c r="AH52" s="0" t="n">
        <f aca="false">IFERROR(AE52+AF52+AG52,"")</f>
        <v>106</v>
      </c>
      <c r="AI52" s="0" t="n">
        <f aca="false">IFERROR(AH52/AD52,"")</f>
        <v>13.25</v>
      </c>
      <c r="AJ52" s="12"/>
      <c r="AO52" s="0" t="n">
        <f aca="false">IFERROR(AL52+AM52+AN52,"")</f>
        <v>0</v>
      </c>
      <c r="AP52" s="0" t="str">
        <f aca="false">IFERROR(AO52/AK52,"")</f>
        <v/>
      </c>
    </row>
    <row r="53" customFormat="false" ht="15" hidden="false" customHeight="false" outlineLevel="0" collapsed="false">
      <c r="A53" s="0" t="s">
        <v>745</v>
      </c>
      <c r="B53" s="0" t="s">
        <v>47</v>
      </c>
      <c r="C53" s="0" t="n">
        <v>69</v>
      </c>
      <c r="D53" s="0" t="n">
        <v>182</v>
      </c>
      <c r="E53" s="0" t="n">
        <v>4.48</v>
      </c>
      <c r="F53" s="0" t="n">
        <v>1.1074013576096</v>
      </c>
      <c r="Q53" s="0" t="n">
        <v>1.1074013576096</v>
      </c>
      <c r="R53" s="0" t="n">
        <v>1.1074013576096</v>
      </c>
      <c r="V53" s="12"/>
      <c r="AA53" s="0" t="n">
        <f aca="false">IFERROR(X53+Y53+Z53,"")</f>
        <v>0</v>
      </c>
      <c r="AB53" s="0" t="str">
        <f aca="false">IFERROR(AA53/W53,"")</f>
        <v/>
      </c>
      <c r="AC53" s="12"/>
      <c r="AH53" s="0" t="n">
        <f aca="false">IFERROR(AE53+AF53+AG53,"")</f>
        <v>0</v>
      </c>
      <c r="AI53" s="0" t="str">
        <f aca="false">IFERROR(AH53/AD53,"")</f>
        <v/>
      </c>
      <c r="AJ53" s="12"/>
      <c r="AO53" s="0" t="n">
        <f aca="false">IFERROR(AL53+AM53+AN53,"")</f>
        <v>0</v>
      </c>
      <c r="AP53" s="0" t="str">
        <f aca="false">IFERROR(AO53/AK53,"")</f>
        <v/>
      </c>
    </row>
    <row r="54" customFormat="false" ht="15" hidden="false" customHeight="false" outlineLevel="0" collapsed="false">
      <c r="A54" s="0" t="s">
        <v>752</v>
      </c>
      <c r="B54" s="0" t="s">
        <v>47</v>
      </c>
      <c r="C54" s="0" t="n">
        <v>72</v>
      </c>
      <c r="D54" s="0" t="n">
        <v>194</v>
      </c>
      <c r="E54" s="0" t="n">
        <v>4.57</v>
      </c>
      <c r="F54" s="0" t="n">
        <v>0.806547178592042</v>
      </c>
      <c r="G54" s="0" t="n">
        <v>12</v>
      </c>
      <c r="H54" s="0" t="n">
        <v>-1.44085741597714</v>
      </c>
      <c r="I54" s="0" t="n">
        <v>40</v>
      </c>
      <c r="J54" s="0" t="n">
        <v>1.51863693867726</v>
      </c>
      <c r="K54" s="0" t="n">
        <v>132</v>
      </c>
      <c r="L54" s="0" t="n">
        <v>1.77602364806148</v>
      </c>
      <c r="M54" s="0" t="n">
        <v>4.28</v>
      </c>
      <c r="N54" s="0" t="n">
        <v>0.341697509648463</v>
      </c>
      <c r="O54" s="0" t="n">
        <v>7.08</v>
      </c>
      <c r="P54" s="0" t="n">
        <v>0.490461534439687</v>
      </c>
      <c r="Q54" s="0" t="n">
        <v>3.49250939344179</v>
      </c>
      <c r="R54" s="0" t="n">
        <v>0.582084898906965</v>
      </c>
      <c r="S54" s="0" t="n">
        <v>3</v>
      </c>
      <c r="T54" s="0" t="n">
        <v>78</v>
      </c>
      <c r="U54" s="0" t="n">
        <v>77</v>
      </c>
      <c r="V54" s="12"/>
      <c r="AA54" s="0" t="n">
        <f aca="false">IFERROR(X54+Y54+Z54,"")</f>
        <v>0</v>
      </c>
      <c r="AB54" s="0" t="str">
        <f aca="false">IFERROR(AA54/W54,"")</f>
        <v/>
      </c>
      <c r="AC54" s="12"/>
      <c r="AD54" s="0" t="n">
        <v>2</v>
      </c>
      <c r="AE54" s="0" t="n">
        <v>0</v>
      </c>
      <c r="AF54" s="0" t="n">
        <v>82</v>
      </c>
      <c r="AG54" s="0" t="n">
        <v>0</v>
      </c>
      <c r="AH54" s="0" t="n">
        <f aca="false">IFERROR(AE54+AF54+AG54,"")</f>
        <v>82</v>
      </c>
      <c r="AI54" s="0" t="n">
        <f aca="false">IFERROR(AH54/AD54,"")</f>
        <v>41</v>
      </c>
      <c r="AJ54" s="12"/>
      <c r="AK54" s="0" t="n">
        <v>16</v>
      </c>
      <c r="AL54" s="0" t="n">
        <v>0</v>
      </c>
      <c r="AM54" s="0" t="n">
        <v>632</v>
      </c>
      <c r="AN54" s="0" t="n">
        <v>87</v>
      </c>
      <c r="AO54" s="0" t="n">
        <f aca="false">IFERROR(AL54+AM54+AN54,"")</f>
        <v>719</v>
      </c>
      <c r="AP54" s="0" t="n">
        <f aca="false">IFERROR(AO54/AK54,"")</f>
        <v>44.9375</v>
      </c>
    </row>
    <row r="55" customFormat="false" ht="15" hidden="false" customHeight="false" outlineLevel="0" collapsed="false">
      <c r="A55" s="0" t="s">
        <v>760</v>
      </c>
      <c r="B55" s="0" t="s">
        <v>47</v>
      </c>
      <c r="C55" s="0" t="n">
        <v>69.13</v>
      </c>
      <c r="D55" s="0" t="n">
        <v>196</v>
      </c>
      <c r="E55" s="0" t="n">
        <v>4.56</v>
      </c>
      <c r="F55" s="0" t="n">
        <v>0.839975420705105</v>
      </c>
      <c r="G55" s="0" t="n">
        <v>17</v>
      </c>
      <c r="H55" s="0" t="n">
        <v>-0.622935314662191</v>
      </c>
      <c r="I55" s="0" t="n">
        <v>35.5</v>
      </c>
      <c r="J55" s="0" t="n">
        <v>0.450910510019217</v>
      </c>
      <c r="K55" s="0" t="n">
        <v>113</v>
      </c>
      <c r="L55" s="0" t="n">
        <v>-0.22370551179394</v>
      </c>
      <c r="M55" s="0" t="n">
        <v>4.15</v>
      </c>
      <c r="N55" s="0" t="n">
        <v>0.85280948827819</v>
      </c>
      <c r="O55" s="0" t="n">
        <v>7.22</v>
      </c>
      <c r="P55" s="0" t="n">
        <v>0.136276794988746</v>
      </c>
      <c r="Q55" s="0" t="n">
        <v>1.43333138753513</v>
      </c>
      <c r="R55" s="0" t="n">
        <v>0.238888564589188</v>
      </c>
      <c r="S55" s="0" t="n">
        <v>6</v>
      </c>
      <c r="T55" s="0" t="n">
        <v>200</v>
      </c>
      <c r="U55" s="0" t="n">
        <v>193</v>
      </c>
      <c r="V55" s="12"/>
      <c r="W55" s="0" t="n">
        <v>16</v>
      </c>
      <c r="X55" s="0" t="n">
        <v>0</v>
      </c>
      <c r="Y55" s="0" t="n">
        <v>471</v>
      </c>
      <c r="Z55" s="0" t="n">
        <v>112</v>
      </c>
      <c r="AA55" s="0" t="n">
        <f aca="false">IFERROR(X55+Y55+Z55,"")</f>
        <v>583</v>
      </c>
      <c r="AB55" s="0" t="n">
        <f aca="false">IFERROR(AA55/W55,"")</f>
        <v>36.4375</v>
      </c>
      <c r="AC55" s="12"/>
      <c r="AD55" s="0" t="n">
        <v>12</v>
      </c>
      <c r="AE55" s="0" t="n">
        <v>0</v>
      </c>
      <c r="AF55" s="0" t="n">
        <v>421</v>
      </c>
      <c r="AG55" s="0" t="n">
        <v>84</v>
      </c>
      <c r="AH55" s="0" t="n">
        <f aca="false">IFERROR(AE55+AF55+AG55,"")</f>
        <v>505</v>
      </c>
      <c r="AI55" s="0" t="n">
        <f aca="false">IFERROR(AH55/AD55,"")</f>
        <v>42.0833333333333</v>
      </c>
      <c r="AJ55" s="12"/>
      <c r="AK55" s="0" t="n">
        <v>16</v>
      </c>
      <c r="AL55" s="0" t="n">
        <v>0</v>
      </c>
      <c r="AM55" s="0" t="n">
        <v>789</v>
      </c>
      <c r="AN55" s="0" t="n">
        <v>123</v>
      </c>
      <c r="AO55" s="0" t="n">
        <f aca="false">IFERROR(AL55+AM55+AN55,"")</f>
        <v>912</v>
      </c>
      <c r="AP55" s="0" t="n">
        <f aca="false">IFERROR(AO55/AK55,"")</f>
        <v>57</v>
      </c>
    </row>
    <row r="56" customFormat="false" ht="15" hidden="false" customHeight="false" outlineLevel="0" collapsed="false">
      <c r="A56" s="0" t="s">
        <v>768</v>
      </c>
      <c r="B56" s="0" t="s">
        <v>47</v>
      </c>
      <c r="C56" s="0" t="n">
        <v>71.13</v>
      </c>
      <c r="D56" s="0" t="n">
        <v>195</v>
      </c>
      <c r="E56" s="0" t="n">
        <v>4.57</v>
      </c>
      <c r="F56" s="0" t="n">
        <v>0.806547178592042</v>
      </c>
      <c r="G56" s="0" t="n">
        <v>14</v>
      </c>
      <c r="H56" s="0" t="n">
        <v>-1.11368857545116</v>
      </c>
      <c r="I56" s="0" t="n">
        <v>36.5</v>
      </c>
      <c r="J56" s="0" t="n">
        <v>0.688183049721004</v>
      </c>
      <c r="K56" s="0" t="n">
        <v>122</v>
      </c>
      <c r="L56" s="0" t="n">
        <v>0.723534616558629</v>
      </c>
      <c r="M56" s="0" t="n">
        <v>4.28</v>
      </c>
      <c r="N56" s="0" t="n">
        <v>0.341697509648463</v>
      </c>
      <c r="O56" s="0" t="n">
        <v>7.1</v>
      </c>
      <c r="P56" s="0" t="n">
        <v>0.439863714518125</v>
      </c>
      <c r="Q56" s="0" t="n">
        <v>1.8861374935871</v>
      </c>
      <c r="R56" s="0" t="n">
        <v>0.314356248931183</v>
      </c>
      <c r="S56" s="0" t="n">
        <v>2</v>
      </c>
      <c r="T56" s="0" t="n">
        <v>62</v>
      </c>
      <c r="U56" s="0" t="n">
        <v>61</v>
      </c>
      <c r="V56" s="12"/>
      <c r="W56" s="0" t="n">
        <v>14</v>
      </c>
      <c r="X56" s="0" t="n">
        <v>0</v>
      </c>
      <c r="Y56" s="0" t="n">
        <v>322</v>
      </c>
      <c r="Z56" s="0" t="n">
        <v>203</v>
      </c>
      <c r="AA56" s="0" t="n">
        <f aca="false">IFERROR(X56+Y56+Z56,"")</f>
        <v>525</v>
      </c>
      <c r="AB56" s="0" t="n">
        <f aca="false">IFERROR(AA56/W56,"")</f>
        <v>37.5</v>
      </c>
      <c r="AC56" s="12"/>
      <c r="AD56" s="0" t="n">
        <v>13</v>
      </c>
      <c r="AE56" s="0" t="n">
        <v>0</v>
      </c>
      <c r="AF56" s="0" t="n">
        <v>702</v>
      </c>
      <c r="AG56" s="0" t="n">
        <v>56</v>
      </c>
      <c r="AH56" s="0" t="n">
        <f aca="false">IFERROR(AE56+AF56+AG56,"")</f>
        <v>758</v>
      </c>
      <c r="AI56" s="0" t="n">
        <f aca="false">IFERROR(AH56/AD56,"")</f>
        <v>58.3076923076923</v>
      </c>
      <c r="AJ56" s="12"/>
      <c r="AK56" s="0" t="n">
        <v>6</v>
      </c>
      <c r="AL56" s="0" t="n">
        <v>0</v>
      </c>
      <c r="AM56" s="0" t="n">
        <v>139</v>
      </c>
      <c r="AN56" s="0" t="n">
        <v>63</v>
      </c>
      <c r="AO56" s="0" t="n">
        <f aca="false">IFERROR(AL56+AM56+AN56,"")</f>
        <v>202</v>
      </c>
      <c r="AP56" s="0" t="n">
        <f aca="false">IFERROR(AO56/AK56,"")</f>
        <v>33.6666666666667</v>
      </c>
    </row>
    <row r="57" customFormat="false" ht="15" hidden="false" customHeight="false" outlineLevel="0" collapsed="false">
      <c r="A57" s="0" t="s">
        <v>781</v>
      </c>
      <c r="B57" s="0" t="s">
        <v>47</v>
      </c>
      <c r="C57" s="0" t="n">
        <v>73</v>
      </c>
      <c r="D57" s="0" t="n">
        <v>190</v>
      </c>
      <c r="E57" s="0" t="n">
        <v>4.57</v>
      </c>
      <c r="F57" s="0" t="n">
        <v>0.806547178592042</v>
      </c>
      <c r="Q57" s="0" t="n">
        <v>0.806547178592042</v>
      </c>
      <c r="R57" s="0" t="n">
        <v>0.806547178592042</v>
      </c>
      <c r="S57" s="0" t="n">
        <v>6</v>
      </c>
      <c r="T57" s="0" t="n">
        <v>196</v>
      </c>
      <c r="U57" s="0" t="n">
        <v>190</v>
      </c>
      <c r="V57" s="12"/>
      <c r="W57" s="0" t="n">
        <v>1</v>
      </c>
      <c r="X57" s="0" t="n">
        <v>0</v>
      </c>
      <c r="Y57" s="0" t="n">
        <v>0</v>
      </c>
      <c r="Z57" s="0" t="n">
        <v>1</v>
      </c>
      <c r="AA57" s="0" t="n">
        <f aca="false">IFERROR(X57+Y57+Z57,"")</f>
        <v>1</v>
      </c>
      <c r="AB57" s="0" t="n">
        <f aca="false">IFERROR(AA57/W57,"")</f>
        <v>1</v>
      </c>
      <c r="AC57" s="12"/>
      <c r="AH57" s="0" t="n">
        <f aca="false">IFERROR(AE57+AF57+AG57,"")</f>
        <v>0</v>
      </c>
      <c r="AI57" s="0" t="str">
        <f aca="false">IFERROR(AH57/AD57,"")</f>
        <v/>
      </c>
      <c r="AJ57" s="12"/>
      <c r="AO57" s="0" t="n">
        <f aca="false">IFERROR(AL57+AM57+AN57,"")</f>
        <v>0</v>
      </c>
      <c r="AP57" s="0" t="str">
        <f aca="false">IFERROR(AO57/AK57,"")</f>
        <v/>
      </c>
    </row>
    <row r="58" customFormat="false" ht="15" hidden="false" customHeight="false" outlineLevel="0" collapsed="false">
      <c r="A58" s="0" t="s">
        <v>789</v>
      </c>
      <c r="B58" s="0" t="s">
        <v>47</v>
      </c>
      <c r="C58" s="0" t="n">
        <v>70</v>
      </c>
      <c r="D58" s="0" t="n">
        <v>182</v>
      </c>
      <c r="E58" s="0" t="n">
        <v>4.49</v>
      </c>
      <c r="F58" s="0" t="n">
        <v>1.07397311549653</v>
      </c>
      <c r="Q58" s="0" t="n">
        <v>1.07397311549653</v>
      </c>
      <c r="R58" s="0" t="n">
        <v>1.07397311549653</v>
      </c>
      <c r="V58" s="12"/>
      <c r="AA58" s="0" t="n">
        <f aca="false">IFERROR(X58+Y58+Z58,"")</f>
        <v>0</v>
      </c>
      <c r="AB58" s="0" t="str">
        <f aca="false">IFERROR(AA58/W58,"")</f>
        <v/>
      </c>
      <c r="AC58" s="12"/>
      <c r="AH58" s="0" t="n">
        <f aca="false">IFERROR(AE58+AF58+AG58,"")</f>
        <v>0</v>
      </c>
      <c r="AI58" s="0" t="str">
        <f aca="false">IFERROR(AH58/AD58,"")</f>
        <v/>
      </c>
      <c r="AJ58" s="12"/>
      <c r="AO58" s="0" t="n">
        <f aca="false">IFERROR(AL58+AM58+AN58,"")</f>
        <v>0</v>
      </c>
      <c r="AP58" s="0" t="str">
        <f aca="false">IFERROR(AO58/AK58,"")</f>
        <v/>
      </c>
    </row>
    <row r="59" customFormat="false" ht="15" hidden="false" customHeight="false" outlineLevel="0" collapsed="false">
      <c r="A59" s="0" t="s">
        <v>792</v>
      </c>
      <c r="B59" s="0" t="s">
        <v>47</v>
      </c>
      <c r="C59" s="0" t="n">
        <v>73</v>
      </c>
      <c r="D59" s="0" t="n">
        <v>189</v>
      </c>
      <c r="V59" s="12"/>
      <c r="AA59" s="0" t="n">
        <f aca="false">IFERROR(X59+Y59+Z59,"")</f>
        <v>0</v>
      </c>
      <c r="AB59" s="0" t="str">
        <f aca="false">IFERROR(AA59/W59,"")</f>
        <v/>
      </c>
      <c r="AC59" s="12"/>
      <c r="AH59" s="0" t="n">
        <f aca="false">IFERROR(AE59+AF59+AG59,"")</f>
        <v>0</v>
      </c>
      <c r="AI59" s="0" t="str">
        <f aca="false">IFERROR(AH59/AD59,"")</f>
        <v/>
      </c>
      <c r="AJ59" s="12"/>
      <c r="AO59" s="0" t="n">
        <f aca="false">IFERROR(AL59+AM59+AN59,"")</f>
        <v>0</v>
      </c>
      <c r="AP59" s="0" t="str">
        <f aca="false">IFERROR(AO59/AK59,"")</f>
        <v/>
      </c>
    </row>
    <row r="60" customFormat="false" ht="15" hidden="false" customHeight="false" outlineLevel="0" collapsed="false">
      <c r="A60" s="0" t="s">
        <v>797</v>
      </c>
      <c r="B60" s="0" t="s">
        <v>47</v>
      </c>
      <c r="C60" s="0" t="n">
        <v>70</v>
      </c>
      <c r="D60" s="0" t="n">
        <v>188</v>
      </c>
      <c r="E60" s="0" t="n">
        <v>4.59</v>
      </c>
      <c r="F60" s="0" t="n">
        <v>0.73969069436592</v>
      </c>
      <c r="Q60" s="0" t="n">
        <v>0.73969069436592</v>
      </c>
      <c r="R60" s="0" t="n">
        <v>0.73969069436592</v>
      </c>
      <c r="V60" s="12"/>
      <c r="AA60" s="0" t="n">
        <f aca="false">IFERROR(X60+Y60+Z60,"")</f>
        <v>0</v>
      </c>
      <c r="AB60" s="0" t="str">
        <f aca="false">IFERROR(AA60/W60,"")</f>
        <v/>
      </c>
      <c r="AC60" s="12"/>
      <c r="AH60" s="0" t="n">
        <f aca="false">IFERROR(AE60+AF60+AG60,"")</f>
        <v>0</v>
      </c>
      <c r="AI60" s="0" t="str">
        <f aca="false">IFERROR(AH60/AD60,"")</f>
        <v/>
      </c>
      <c r="AJ60" s="12"/>
      <c r="AO60" s="0" t="n">
        <f aca="false">IFERROR(AL60+AM60+AN60,"")</f>
        <v>0</v>
      </c>
      <c r="AP60" s="0" t="str">
        <f aca="false">IFERROR(AO60/AK60,"")</f>
        <v/>
      </c>
    </row>
    <row r="61" customFormat="false" ht="15" hidden="false" customHeight="false" outlineLevel="0" collapsed="false">
      <c r="A61" s="0" t="s">
        <v>803</v>
      </c>
      <c r="B61" s="0" t="s">
        <v>47</v>
      </c>
      <c r="C61" s="0" t="n">
        <v>73</v>
      </c>
      <c r="D61" s="0" t="n">
        <v>198</v>
      </c>
      <c r="E61" s="0" t="n">
        <v>4.56</v>
      </c>
      <c r="F61" s="0" t="n">
        <v>0.839975420705105</v>
      </c>
      <c r="Q61" s="0" t="n">
        <v>0.839975420705105</v>
      </c>
      <c r="R61" s="0" t="n">
        <v>0.839975420705105</v>
      </c>
      <c r="V61" s="12"/>
      <c r="AA61" s="0" t="n">
        <f aca="false">IFERROR(X61+Y61+Z61,"")</f>
        <v>0</v>
      </c>
      <c r="AB61" s="0" t="str">
        <f aca="false">IFERROR(AA61/W61,"")</f>
        <v/>
      </c>
      <c r="AC61" s="12"/>
      <c r="AD61" s="0" t="n">
        <v>1</v>
      </c>
      <c r="AE61" s="0" t="n">
        <v>0</v>
      </c>
      <c r="AF61" s="0" t="n">
        <v>0</v>
      </c>
      <c r="AG61" s="0" t="n">
        <v>19</v>
      </c>
      <c r="AH61" s="0" t="n">
        <f aca="false">IFERROR(AE61+AF61+AG61,"")</f>
        <v>19</v>
      </c>
      <c r="AI61" s="0" t="n">
        <f aca="false">IFERROR(AH61/AD61,"")</f>
        <v>19</v>
      </c>
      <c r="AJ61" s="12"/>
      <c r="AO61" s="0" t="n">
        <f aca="false">IFERROR(AL61+AM61+AN61,"")</f>
        <v>0</v>
      </c>
      <c r="AP61" s="0" t="str">
        <f aca="false">IFERROR(AO61/AK61,"")</f>
        <v/>
      </c>
    </row>
    <row r="62" customFormat="false" ht="15" hidden="false" customHeight="false" outlineLevel="0" collapsed="false">
      <c r="A62" s="0" t="s">
        <v>804</v>
      </c>
      <c r="B62" s="0" t="s">
        <v>47</v>
      </c>
      <c r="C62" s="0" t="n">
        <v>70.63</v>
      </c>
      <c r="D62" s="0" t="n">
        <v>193</v>
      </c>
      <c r="E62" s="0" t="n">
        <v>4.38</v>
      </c>
      <c r="F62" s="0" t="n">
        <v>1.44168377874021</v>
      </c>
      <c r="G62" s="0" t="n">
        <v>12</v>
      </c>
      <c r="H62" s="0" t="n">
        <v>-1.44085741597714</v>
      </c>
      <c r="I62" s="0" t="n">
        <v>41.5</v>
      </c>
      <c r="J62" s="0" t="n">
        <v>1.87454574822994</v>
      </c>
      <c r="K62" s="0" t="n">
        <v>129</v>
      </c>
      <c r="L62" s="0" t="n">
        <v>1.46027693861063</v>
      </c>
      <c r="M62" s="0" t="n">
        <v>4.14</v>
      </c>
      <c r="N62" s="0" t="n">
        <v>0.892125794326633</v>
      </c>
      <c r="O62" s="0" t="n">
        <v>6.94</v>
      </c>
      <c r="P62" s="0" t="n">
        <v>0.844646273890628</v>
      </c>
      <c r="Q62" s="0" t="n">
        <v>5.0724211178209</v>
      </c>
      <c r="R62" s="0" t="n">
        <v>0.845403519636816</v>
      </c>
      <c r="S62" s="0" t="n">
        <v>2</v>
      </c>
      <c r="T62" s="0" t="n">
        <v>50</v>
      </c>
      <c r="U62" s="0" t="n">
        <v>49</v>
      </c>
      <c r="V62" s="12"/>
      <c r="W62" s="0" t="n">
        <v>15</v>
      </c>
      <c r="X62" s="0" t="n">
        <v>0</v>
      </c>
      <c r="Y62" s="0" t="n">
        <v>914</v>
      </c>
      <c r="Z62" s="0" t="n">
        <v>67</v>
      </c>
      <c r="AA62" s="0" t="n">
        <f aca="false">IFERROR(X62+Y62+Z62,"")</f>
        <v>981</v>
      </c>
      <c r="AB62" s="0" t="n">
        <f aca="false">IFERROR(AA62/W62,"")</f>
        <v>65.4</v>
      </c>
      <c r="AC62" s="12"/>
      <c r="AD62" s="0" t="n">
        <v>14</v>
      </c>
      <c r="AE62" s="0" t="n">
        <v>0</v>
      </c>
      <c r="AF62" s="0" t="n">
        <v>821</v>
      </c>
      <c r="AG62" s="0" t="n">
        <v>92</v>
      </c>
      <c r="AH62" s="0" t="n">
        <f aca="false">IFERROR(AE62+AF62+AG62,"")</f>
        <v>913</v>
      </c>
      <c r="AI62" s="0" t="n">
        <f aca="false">IFERROR(AH62/AD62,"")</f>
        <v>65.2142857142857</v>
      </c>
      <c r="AJ62" s="12"/>
      <c r="AK62" s="0" t="n">
        <v>8</v>
      </c>
      <c r="AL62" s="0" t="n">
        <v>0</v>
      </c>
      <c r="AM62" s="0" t="n">
        <v>379</v>
      </c>
      <c r="AN62" s="0" t="n">
        <v>9</v>
      </c>
      <c r="AO62" s="0" t="n">
        <f aca="false">IFERROR(AL62+AM62+AN62,"")</f>
        <v>388</v>
      </c>
      <c r="AP62" s="0" t="n">
        <f aca="false">IFERROR(AO62/AK62,"")</f>
        <v>48.5</v>
      </c>
    </row>
    <row r="63" customFormat="false" ht="15" hidden="false" customHeight="false" outlineLevel="0" collapsed="false">
      <c r="A63" s="0" t="s">
        <v>820</v>
      </c>
      <c r="B63" s="0" t="s">
        <v>47</v>
      </c>
      <c r="C63" s="0" t="n">
        <v>73</v>
      </c>
      <c r="D63" s="0" t="n">
        <v>200</v>
      </c>
      <c r="E63" s="0" t="n">
        <v>4.52</v>
      </c>
      <c r="F63" s="0" t="n">
        <v>0.973688389157352</v>
      </c>
      <c r="Q63" s="0" t="n">
        <v>0.973688389157352</v>
      </c>
      <c r="R63" s="0" t="n">
        <v>0.973688389157352</v>
      </c>
      <c r="V63" s="12"/>
      <c r="AA63" s="0" t="n">
        <f aca="false">IFERROR(X63+Y63+Z63,"")</f>
        <v>0</v>
      </c>
      <c r="AB63" s="0" t="str">
        <f aca="false">IFERROR(AA63/W63,"")</f>
        <v/>
      </c>
      <c r="AC63" s="12"/>
      <c r="AH63" s="0" t="n">
        <f aca="false">IFERROR(AE63+AF63+AG63,"")</f>
        <v>0</v>
      </c>
      <c r="AI63" s="0" t="str">
        <f aca="false">IFERROR(AH63/AD63,"")</f>
        <v/>
      </c>
      <c r="AJ63" s="12"/>
      <c r="AO63" s="0" t="n">
        <f aca="false">IFERROR(AL63+AM63+AN63,"")</f>
        <v>0</v>
      </c>
      <c r="AP63" s="0" t="str">
        <f aca="false">IFERROR(AO63/AK63,"")</f>
        <v/>
      </c>
    </row>
    <row r="64" customFormat="false" ht="15" hidden="false" customHeight="false" outlineLevel="0" collapsed="false">
      <c r="A64" s="0" t="s">
        <v>825</v>
      </c>
      <c r="B64" s="0" t="s">
        <v>47</v>
      </c>
      <c r="C64" s="0" t="n">
        <v>68.63</v>
      </c>
      <c r="D64" s="0" t="n">
        <v>176</v>
      </c>
      <c r="E64" s="0" t="n">
        <v>4.46</v>
      </c>
      <c r="F64" s="0" t="n">
        <v>1.17425784183572</v>
      </c>
      <c r="G64" s="0" t="n">
        <v>15</v>
      </c>
      <c r="H64" s="0" t="n">
        <v>-0.950104155188172</v>
      </c>
      <c r="I64" s="0" t="n">
        <v>33.5</v>
      </c>
      <c r="J64" s="0" t="n">
        <v>-0.0236345693843577</v>
      </c>
      <c r="K64" s="0" t="n">
        <v>120</v>
      </c>
      <c r="L64" s="0" t="n">
        <v>0.513036810258058</v>
      </c>
      <c r="M64" s="0" t="n">
        <v>4.2</v>
      </c>
      <c r="N64" s="0" t="n">
        <v>0.656227958035988</v>
      </c>
      <c r="O64" s="0" t="n">
        <v>6.81</v>
      </c>
      <c r="P64" s="0" t="n">
        <v>1.17353210338079</v>
      </c>
      <c r="Q64" s="0" t="n">
        <v>2.54331598893803</v>
      </c>
      <c r="R64" s="0" t="n">
        <v>0.423885998156338</v>
      </c>
      <c r="S64" s="0" t="n">
        <v>2</v>
      </c>
      <c r="T64" s="0" t="n">
        <v>56</v>
      </c>
      <c r="U64" s="0" t="n">
        <v>55</v>
      </c>
      <c r="V64" s="12"/>
      <c r="AA64" s="0" t="n">
        <f aca="false">IFERROR(X64+Y64+Z64,"")</f>
        <v>0</v>
      </c>
      <c r="AB64" s="0" t="str">
        <f aca="false">IFERROR(AA64/W64,"")</f>
        <v/>
      </c>
      <c r="AC64" s="12"/>
      <c r="AH64" s="0" t="n">
        <f aca="false">IFERROR(AE64+AF64+AG64,"")</f>
        <v>0</v>
      </c>
      <c r="AI64" s="0" t="str">
        <f aca="false">IFERROR(AH64/AD64,"")</f>
        <v/>
      </c>
      <c r="AJ64" s="12"/>
      <c r="AO64" s="0" t="n">
        <f aca="false">IFERROR(AL64+AM64+AN64,"")</f>
        <v>0</v>
      </c>
      <c r="AP64" s="0" t="str">
        <f aca="false">IFERROR(AO64/AK64,"")</f>
        <v/>
      </c>
    </row>
    <row r="65" customFormat="false" ht="15" hidden="false" customHeight="false" outlineLevel="0" collapsed="false">
      <c r="A65" s="0" t="s">
        <v>839</v>
      </c>
      <c r="B65" s="0" t="s">
        <v>47</v>
      </c>
      <c r="C65" s="0" t="n">
        <v>70</v>
      </c>
      <c r="D65" s="0" t="n">
        <v>176</v>
      </c>
      <c r="E65" s="0" t="n">
        <v>4.54</v>
      </c>
      <c r="F65" s="0" t="n">
        <v>0.906831904931227</v>
      </c>
      <c r="Q65" s="0" t="n">
        <v>0.906831904931227</v>
      </c>
      <c r="R65" s="0" t="n">
        <v>0.906831904931227</v>
      </c>
      <c r="V65" s="12"/>
      <c r="AA65" s="0" t="n">
        <f aca="false">IFERROR(X65+Y65+Z65,"")</f>
        <v>0</v>
      </c>
      <c r="AB65" s="0" t="str">
        <f aca="false">IFERROR(AA65/W65,"")</f>
        <v/>
      </c>
      <c r="AC65" s="12"/>
      <c r="AH65" s="0" t="n">
        <f aca="false">IFERROR(AE65+AF65+AG65,"")</f>
        <v>0</v>
      </c>
      <c r="AI65" s="0" t="str">
        <f aca="false">IFERROR(AH65/AD65,"")</f>
        <v/>
      </c>
      <c r="AJ65" s="12"/>
      <c r="AO65" s="0" t="n">
        <f aca="false">IFERROR(AL65+AM65+AN65,"")</f>
        <v>0</v>
      </c>
      <c r="AP65" s="0" t="str">
        <f aca="false">IFERROR(AO65/AK65,"")</f>
        <v/>
      </c>
    </row>
    <row r="66" customFormat="false" ht="15" hidden="false" customHeight="false" outlineLevel="0" collapsed="false">
      <c r="A66" s="0" t="s">
        <v>847</v>
      </c>
      <c r="B66" s="0" t="s">
        <v>47</v>
      </c>
      <c r="C66" s="0" t="n">
        <v>70.13</v>
      </c>
      <c r="D66" s="0" t="n">
        <v>197</v>
      </c>
      <c r="E66" s="0" t="n">
        <v>4.49</v>
      </c>
      <c r="F66" s="0" t="n">
        <v>1.07397311549653</v>
      </c>
      <c r="G66" s="0" t="n">
        <v>19</v>
      </c>
      <c r="H66" s="0" t="n">
        <v>-0.295766474136211</v>
      </c>
      <c r="I66" s="0" t="n">
        <v>34.5</v>
      </c>
      <c r="J66" s="0" t="n">
        <v>0.21363797031743</v>
      </c>
      <c r="K66" s="0" t="n">
        <v>115</v>
      </c>
      <c r="L66" s="0" t="n">
        <v>-0.0132077054933691</v>
      </c>
      <c r="M66" s="0" t="n">
        <v>4.07</v>
      </c>
      <c r="N66" s="0" t="n">
        <v>1.16733993666571</v>
      </c>
      <c r="O66" s="0" t="n">
        <v>6.88</v>
      </c>
      <c r="P66" s="0" t="n">
        <v>0.996439733655319</v>
      </c>
      <c r="Q66" s="0" t="n">
        <v>3.14241657650542</v>
      </c>
      <c r="R66" s="0" t="n">
        <v>0.523736096084236</v>
      </c>
      <c r="S66" s="0" t="n">
        <v>3</v>
      </c>
      <c r="T66" s="0" t="n">
        <v>98</v>
      </c>
      <c r="U66" s="0" t="n">
        <v>97</v>
      </c>
      <c r="V66" s="12"/>
      <c r="W66" s="0" t="n">
        <v>12</v>
      </c>
      <c r="X66" s="0" t="n">
        <v>0</v>
      </c>
      <c r="Y66" s="0" t="n">
        <v>53</v>
      </c>
      <c r="Z66" s="0" t="n">
        <v>126</v>
      </c>
      <c r="AA66" s="0" t="n">
        <f aca="false">IFERROR(X66+Y66+Z66,"")</f>
        <v>179</v>
      </c>
      <c r="AB66" s="0" t="n">
        <f aca="false">IFERROR(AA66/W66,"")</f>
        <v>14.9166666666667</v>
      </c>
      <c r="AC66" s="12"/>
      <c r="AD66" s="0" t="n">
        <v>15</v>
      </c>
      <c r="AE66" s="0" t="n">
        <v>0</v>
      </c>
      <c r="AF66" s="0" t="n">
        <v>1013</v>
      </c>
      <c r="AG66" s="0" t="n">
        <v>117</v>
      </c>
      <c r="AH66" s="0" t="n">
        <f aca="false">IFERROR(AE66+AF66+AG66,"")</f>
        <v>1130</v>
      </c>
      <c r="AI66" s="0" t="n">
        <f aca="false">IFERROR(AH66/AD66,"")</f>
        <v>75.3333333333333</v>
      </c>
      <c r="AJ66" s="12"/>
      <c r="AK66" s="0" t="n">
        <v>9</v>
      </c>
      <c r="AL66" s="0" t="n">
        <v>0</v>
      </c>
      <c r="AM66" s="0" t="n">
        <v>512</v>
      </c>
      <c r="AN66" s="0" t="n">
        <v>35</v>
      </c>
      <c r="AO66" s="0" t="n">
        <f aca="false">IFERROR(AL66+AM66+AN66,"")</f>
        <v>547</v>
      </c>
      <c r="AP66" s="0" t="n">
        <f aca="false">IFERROR(AO66/AK66,"")</f>
        <v>60.7777777777778</v>
      </c>
    </row>
    <row r="67" customFormat="false" ht="15" hidden="false" customHeight="false" outlineLevel="0" collapsed="false">
      <c r="A67" s="0" t="s">
        <v>853</v>
      </c>
      <c r="B67" s="0" t="s">
        <v>47</v>
      </c>
      <c r="C67" s="0" t="n">
        <v>73</v>
      </c>
      <c r="D67" s="0" t="n">
        <v>198</v>
      </c>
      <c r="E67" s="0" t="n">
        <v>4.48</v>
      </c>
      <c r="F67" s="0" t="n">
        <v>1.1074013576096</v>
      </c>
      <c r="Q67" s="0" t="n">
        <v>1.1074013576096</v>
      </c>
      <c r="R67" s="0" t="n">
        <v>1.1074013576096</v>
      </c>
      <c r="V67" s="12"/>
      <c r="AA67" s="0" t="n">
        <f aca="false">IFERROR(X67+Y67+Z67,"")</f>
        <v>0</v>
      </c>
      <c r="AB67" s="0" t="str">
        <f aca="false">IFERROR(AA67/W67,"")</f>
        <v/>
      </c>
      <c r="AC67" s="12"/>
      <c r="AH67" s="0" t="n">
        <f aca="false">IFERROR(AE67+AF67+AG67,"")</f>
        <v>0</v>
      </c>
      <c r="AI67" s="0" t="str">
        <f aca="false">IFERROR(AH67/AD67,"")</f>
        <v/>
      </c>
      <c r="AJ67" s="12"/>
      <c r="AO67" s="0" t="n">
        <f aca="false">IFERROR(AL67+AM67+AN67,"")</f>
        <v>0</v>
      </c>
      <c r="AP67" s="0" t="str">
        <f aca="false">IFERROR(AO67/AK67,"")</f>
        <v/>
      </c>
    </row>
    <row r="68" customFormat="false" ht="15" hidden="false" customHeight="false" outlineLevel="0" collapsed="false">
      <c r="A68" s="0" t="s">
        <v>864</v>
      </c>
      <c r="B68" s="0" t="s">
        <v>47</v>
      </c>
      <c r="C68" s="0" t="n">
        <v>69</v>
      </c>
      <c r="D68" s="0" t="n">
        <v>187</v>
      </c>
      <c r="E68" s="0" t="n">
        <v>4.57</v>
      </c>
      <c r="F68" s="0" t="n">
        <v>0.806547178592042</v>
      </c>
      <c r="Q68" s="0" t="n">
        <v>0.806547178592042</v>
      </c>
      <c r="R68" s="0" t="n">
        <v>0.806547178592042</v>
      </c>
      <c r="V68" s="12"/>
      <c r="AA68" s="0" t="n">
        <f aca="false">IFERROR(X68+Y68+Z68,"")</f>
        <v>0</v>
      </c>
      <c r="AB68" s="0" t="str">
        <f aca="false">IFERROR(AA68/W68,"")</f>
        <v/>
      </c>
      <c r="AC68" s="12"/>
      <c r="AH68" s="0" t="n">
        <f aca="false">IFERROR(AE68+AF68+AG68,"")</f>
        <v>0</v>
      </c>
      <c r="AI68" s="0" t="str">
        <f aca="false">IFERROR(AH68/AD68,"")</f>
        <v/>
      </c>
      <c r="AJ68" s="12"/>
      <c r="AO68" s="0" t="n">
        <f aca="false">IFERROR(AL68+AM68+AN68,"")</f>
        <v>0</v>
      </c>
      <c r="AP68" s="0" t="str">
        <f aca="false">IFERROR(AO68/AK68,"")</f>
        <v/>
      </c>
    </row>
    <row r="69" customFormat="false" ht="15" hidden="false" customHeight="false" outlineLevel="0" collapsed="false">
      <c r="A69" s="0" t="s">
        <v>881</v>
      </c>
      <c r="B69" s="0" t="s">
        <v>47</v>
      </c>
      <c r="C69" s="0" t="n">
        <v>73</v>
      </c>
      <c r="D69" s="0" t="n">
        <v>183</v>
      </c>
      <c r="E69" s="0" t="n">
        <v>4.52</v>
      </c>
      <c r="F69" s="0" t="n">
        <v>0.973688389157352</v>
      </c>
      <c r="Q69" s="0" t="n">
        <v>0.973688389157352</v>
      </c>
      <c r="R69" s="0" t="n">
        <v>0.973688389157352</v>
      </c>
      <c r="S69" s="0" t="n">
        <v>6</v>
      </c>
      <c r="T69" s="0" t="n">
        <v>182</v>
      </c>
      <c r="U69" s="0" t="n">
        <v>176</v>
      </c>
      <c r="V69" s="12"/>
      <c r="AA69" s="0" t="n">
        <f aca="false">IFERROR(X69+Y69+Z69,"")</f>
        <v>0</v>
      </c>
      <c r="AB69" s="0" t="str">
        <f aca="false">IFERROR(AA69/W69,"")</f>
        <v/>
      </c>
      <c r="AC69" s="12"/>
      <c r="AH69" s="0" t="n">
        <f aca="false">IFERROR(AE69+AF69+AG69,"")</f>
        <v>0</v>
      </c>
      <c r="AI69" s="0" t="str">
        <f aca="false">IFERROR(AH69/AD69,"")</f>
        <v/>
      </c>
      <c r="AJ69" s="12"/>
      <c r="AO69" s="0" t="n">
        <f aca="false">IFERROR(AL69+AM69+AN69,"")</f>
        <v>0</v>
      </c>
      <c r="AP69" s="0" t="str">
        <f aca="false">IFERROR(AO69/AK69,"")</f>
        <v/>
      </c>
    </row>
    <row r="70" customFormat="false" ht="15" hidden="false" customHeight="false" outlineLevel="0" collapsed="false">
      <c r="A70" s="0" t="s">
        <v>885</v>
      </c>
      <c r="B70" s="0" t="s">
        <v>47</v>
      </c>
      <c r="C70" s="0" t="n">
        <v>69</v>
      </c>
      <c r="D70" s="0" t="n">
        <v>186</v>
      </c>
      <c r="E70" s="0" t="n">
        <v>4.52</v>
      </c>
      <c r="F70" s="0" t="n">
        <v>0.973688389157352</v>
      </c>
      <c r="Q70" s="0" t="n">
        <v>0.973688389157352</v>
      </c>
      <c r="R70" s="0" t="n">
        <v>0.973688389157352</v>
      </c>
      <c r="V70" s="12"/>
      <c r="AA70" s="0" t="n">
        <f aca="false">IFERROR(X70+Y70+Z70,"")</f>
        <v>0</v>
      </c>
      <c r="AB70" s="0" t="str">
        <f aca="false">IFERROR(AA70/W70,"")</f>
        <v/>
      </c>
      <c r="AC70" s="12"/>
      <c r="AH70" s="0" t="n">
        <f aca="false">IFERROR(AE70+AF70+AG70,"")</f>
        <v>0</v>
      </c>
      <c r="AI70" s="0" t="str">
        <f aca="false">IFERROR(AH70/AD70,"")</f>
        <v/>
      </c>
      <c r="AJ70" s="12"/>
      <c r="AO70" s="0" t="n">
        <f aca="false">IFERROR(AL70+AM70+AN70,"")</f>
        <v>0</v>
      </c>
      <c r="AP70" s="0" t="str">
        <f aca="false">IFERROR(AO70/AK70,"")</f>
        <v/>
      </c>
    </row>
    <row r="71" customFormat="false" ht="15" hidden="false" customHeight="false" outlineLevel="0" collapsed="false">
      <c r="A71" s="0" t="s">
        <v>897</v>
      </c>
      <c r="B71" s="0" t="s">
        <v>47</v>
      </c>
      <c r="C71" s="0" t="n">
        <v>72.13</v>
      </c>
      <c r="D71" s="0" t="n">
        <v>186</v>
      </c>
      <c r="E71" s="0" t="n">
        <v>4.31</v>
      </c>
      <c r="F71" s="0" t="n">
        <v>1.67568147353165</v>
      </c>
      <c r="G71" s="0" t="n">
        <v>19</v>
      </c>
      <c r="H71" s="0" t="n">
        <v>-0.295766474136211</v>
      </c>
      <c r="I71" s="0" t="n">
        <v>38</v>
      </c>
      <c r="J71" s="0" t="n">
        <v>1.04409185927369</v>
      </c>
      <c r="K71" s="0" t="n">
        <v>122</v>
      </c>
      <c r="L71" s="0" t="n">
        <v>0.723534616558629</v>
      </c>
      <c r="M71" s="0" t="n">
        <v>4.39</v>
      </c>
      <c r="N71" s="0" t="n">
        <v>-0.0907818568843805</v>
      </c>
      <c r="O71" s="0" t="n">
        <v>7.06</v>
      </c>
      <c r="P71" s="0" t="n">
        <v>0.541059354361252</v>
      </c>
      <c r="Q71" s="0" t="n">
        <v>3.59781897270462</v>
      </c>
      <c r="R71" s="0" t="n">
        <v>0.59963649545077</v>
      </c>
      <c r="S71" s="0" t="n">
        <v>1</v>
      </c>
      <c r="T71" s="0" t="n">
        <v>11</v>
      </c>
      <c r="U71" s="0" t="n">
        <v>11</v>
      </c>
      <c r="V71" s="12"/>
      <c r="W71" s="0" t="n">
        <v>15</v>
      </c>
      <c r="X71" s="0" t="n">
        <v>0</v>
      </c>
      <c r="Y71" s="0" t="n">
        <v>195</v>
      </c>
      <c r="Z71" s="0" t="n">
        <v>232</v>
      </c>
      <c r="AA71" s="0" t="n">
        <f aca="false">IFERROR(X71+Y71+Z71,"")</f>
        <v>427</v>
      </c>
      <c r="AB71" s="0" t="n">
        <f aca="false">IFERROR(AA71/W71,"")</f>
        <v>28.4666666666667</v>
      </c>
      <c r="AC71" s="12"/>
      <c r="AD71" s="0" t="n">
        <v>15</v>
      </c>
      <c r="AE71" s="0" t="n">
        <v>0</v>
      </c>
      <c r="AF71" s="0" t="n">
        <v>579</v>
      </c>
      <c r="AG71" s="0" t="n">
        <v>167</v>
      </c>
      <c r="AH71" s="0" t="n">
        <f aca="false">IFERROR(AE71+AF71+AG71,"")</f>
        <v>746</v>
      </c>
      <c r="AI71" s="0" t="n">
        <f aca="false">IFERROR(AH71/AD71,"")</f>
        <v>49.7333333333333</v>
      </c>
      <c r="AJ71" s="12"/>
      <c r="AK71" s="0" t="n">
        <v>16</v>
      </c>
      <c r="AL71" s="0" t="n">
        <v>0</v>
      </c>
      <c r="AM71" s="0" t="n">
        <v>915</v>
      </c>
      <c r="AN71" s="0" t="n">
        <v>86</v>
      </c>
      <c r="AO71" s="0" t="n">
        <f aca="false">IFERROR(AL71+AM71+AN71,"")</f>
        <v>1001</v>
      </c>
      <c r="AP71" s="0" t="n">
        <f aca="false">IFERROR(AO71/AK71,"")</f>
        <v>62.5625</v>
      </c>
    </row>
    <row r="72" customFormat="false" ht="15" hidden="false" customHeight="false" outlineLevel="0" collapsed="false">
      <c r="A72" s="0" t="s">
        <v>899</v>
      </c>
      <c r="B72" s="0" t="s">
        <v>47</v>
      </c>
      <c r="C72" s="0" t="n">
        <v>73</v>
      </c>
      <c r="D72" s="0" t="n">
        <v>198</v>
      </c>
      <c r="E72" s="0" t="n">
        <v>4.52</v>
      </c>
      <c r="F72" s="0" t="n">
        <v>0.973688389157352</v>
      </c>
      <c r="Q72" s="0" t="n">
        <v>0.973688389157352</v>
      </c>
      <c r="R72" s="0" t="n">
        <v>0.973688389157352</v>
      </c>
      <c r="V72" s="12"/>
      <c r="AA72" s="0" t="n">
        <f aca="false">IFERROR(X72+Y72+Z72,"")</f>
        <v>0</v>
      </c>
      <c r="AB72" s="0" t="str">
        <f aca="false">IFERROR(AA72/W72,"")</f>
        <v/>
      </c>
      <c r="AC72" s="12"/>
      <c r="AD72" s="0" t="n">
        <v>1</v>
      </c>
      <c r="AE72" s="0" t="n">
        <v>0</v>
      </c>
      <c r="AF72" s="0" t="n">
        <v>0</v>
      </c>
      <c r="AG72" s="0" t="n">
        <v>13</v>
      </c>
      <c r="AH72" s="0" t="n">
        <f aca="false">IFERROR(AE72+AF72+AG72,"")</f>
        <v>13</v>
      </c>
      <c r="AI72" s="0" t="n">
        <f aca="false">IFERROR(AH72/AD72,"")</f>
        <v>13</v>
      </c>
      <c r="AJ72" s="12"/>
      <c r="AO72" s="0" t="n">
        <f aca="false">IFERROR(AL72+AM72+AN72,"")</f>
        <v>0</v>
      </c>
      <c r="AP72" s="0" t="str">
        <f aca="false">IFERROR(AO72/AK72,"")</f>
        <v/>
      </c>
    </row>
    <row r="73" customFormat="false" ht="15" hidden="false" customHeight="false" outlineLevel="0" collapsed="false">
      <c r="A73" s="0" t="s">
        <v>913</v>
      </c>
      <c r="B73" s="0" t="s">
        <v>47</v>
      </c>
      <c r="C73" s="0" t="n">
        <v>70</v>
      </c>
      <c r="D73" s="0" t="n">
        <v>182</v>
      </c>
      <c r="E73" s="0" t="n">
        <v>4.55</v>
      </c>
      <c r="F73" s="0" t="n">
        <v>0.873403662818166</v>
      </c>
      <c r="I73" s="0" t="n">
        <v>32.5</v>
      </c>
      <c r="J73" s="0" t="n">
        <v>-0.260907109086145</v>
      </c>
      <c r="K73" s="0" t="n">
        <v>120</v>
      </c>
      <c r="L73" s="0" t="n">
        <v>0.513036810258058</v>
      </c>
      <c r="M73" s="0" t="n">
        <v>4.21</v>
      </c>
      <c r="N73" s="0" t="n">
        <v>0.616911651987548</v>
      </c>
      <c r="O73" s="0" t="n">
        <v>6.81</v>
      </c>
      <c r="P73" s="0" t="n">
        <v>1.17353210338079</v>
      </c>
      <c r="Q73" s="0" t="n">
        <v>2.91597711935842</v>
      </c>
      <c r="R73" s="0" t="n">
        <v>0.583195423871684</v>
      </c>
      <c r="V73" s="12"/>
      <c r="W73" s="0" t="n">
        <v>3</v>
      </c>
      <c r="X73" s="0" t="n">
        <v>0</v>
      </c>
      <c r="Y73" s="0" t="n">
        <v>23</v>
      </c>
      <c r="Z73" s="0" t="n">
        <v>47</v>
      </c>
      <c r="AA73" s="0" t="n">
        <f aca="false">IFERROR(X73+Y73+Z73,"")</f>
        <v>70</v>
      </c>
      <c r="AB73" s="0" t="n">
        <f aca="false">IFERROR(AA73/W73,"")</f>
        <v>23.3333333333333</v>
      </c>
      <c r="AC73" s="12"/>
      <c r="AD73" s="0" t="n">
        <v>12</v>
      </c>
      <c r="AE73" s="0" t="n">
        <v>0</v>
      </c>
      <c r="AF73" s="0" t="n">
        <v>336</v>
      </c>
      <c r="AG73" s="0" t="n">
        <v>144</v>
      </c>
      <c r="AH73" s="0" t="n">
        <f aca="false">IFERROR(AE73+AF73+AG73,"")</f>
        <v>480</v>
      </c>
      <c r="AI73" s="0" t="n">
        <f aca="false">IFERROR(AH73/AD73,"")</f>
        <v>40</v>
      </c>
      <c r="AJ73" s="12"/>
      <c r="AK73" s="0" t="n">
        <v>12</v>
      </c>
      <c r="AL73" s="0" t="n">
        <v>0</v>
      </c>
      <c r="AM73" s="0" t="n">
        <v>266</v>
      </c>
      <c r="AN73" s="0" t="n">
        <v>154</v>
      </c>
      <c r="AO73" s="0" t="n">
        <f aca="false">IFERROR(AL73+AM73+AN73,"")</f>
        <v>420</v>
      </c>
      <c r="AP73" s="0" t="n">
        <f aca="false">IFERROR(AO73/AK73,"")</f>
        <v>35</v>
      </c>
    </row>
    <row r="74" customFormat="false" ht="15" hidden="false" customHeight="false" outlineLevel="0" collapsed="false">
      <c r="A74" s="0" t="s">
        <v>917</v>
      </c>
      <c r="B74" s="0" t="s">
        <v>47</v>
      </c>
      <c r="C74" s="0" t="n">
        <v>72.13</v>
      </c>
      <c r="D74" s="0" t="n">
        <v>195</v>
      </c>
      <c r="E74" s="0" t="n">
        <v>4.6</v>
      </c>
      <c r="F74" s="0" t="n">
        <v>0.706262452252859</v>
      </c>
      <c r="G74" s="0" t="n">
        <v>15</v>
      </c>
      <c r="H74" s="0" t="n">
        <v>-0.950104155188172</v>
      </c>
      <c r="I74" s="0" t="n">
        <v>36.5</v>
      </c>
      <c r="J74" s="0" t="n">
        <v>0.688183049721004</v>
      </c>
      <c r="K74" s="0" t="n">
        <v>124</v>
      </c>
      <c r="L74" s="0" t="n">
        <v>0.9340324228592</v>
      </c>
      <c r="M74" s="0" t="n">
        <v>3.96</v>
      </c>
      <c r="N74" s="0" t="n">
        <v>1.59981930319856</v>
      </c>
      <c r="O74" s="0" t="n">
        <v>6.97</v>
      </c>
      <c r="P74" s="0" t="n">
        <v>0.768749544008285</v>
      </c>
      <c r="Q74" s="0" t="n">
        <v>3.74694261685174</v>
      </c>
      <c r="R74" s="0" t="n">
        <v>0.624490436141956</v>
      </c>
      <c r="S74" s="0" t="n">
        <v>5</v>
      </c>
      <c r="T74" s="0" t="n">
        <v>170</v>
      </c>
      <c r="U74" s="0" t="n">
        <v>165</v>
      </c>
      <c r="V74" s="12"/>
      <c r="W74" s="0" t="n">
        <v>4</v>
      </c>
      <c r="X74" s="0" t="n">
        <v>0</v>
      </c>
      <c r="Y74" s="0" t="n">
        <v>0</v>
      </c>
      <c r="Z74" s="0" t="n">
        <v>25</v>
      </c>
      <c r="AA74" s="0" t="n">
        <f aca="false">IFERROR(X74+Y74+Z74,"")</f>
        <v>25</v>
      </c>
      <c r="AB74" s="0" t="n">
        <f aca="false">IFERROR(AA74/W74,"")</f>
        <v>6.25</v>
      </c>
      <c r="AC74" s="12"/>
      <c r="AH74" s="0" t="n">
        <f aca="false">IFERROR(AE74+AF74+AG74,"")</f>
        <v>0</v>
      </c>
      <c r="AI74" s="0" t="str">
        <f aca="false">IFERROR(AH74/AD74,"")</f>
        <v/>
      </c>
      <c r="AJ74" s="12"/>
      <c r="AK74" s="0" t="n">
        <v>15</v>
      </c>
      <c r="AL74" s="0" t="n">
        <v>0</v>
      </c>
      <c r="AM74" s="0" t="n">
        <v>125</v>
      </c>
      <c r="AN74" s="0" t="n">
        <v>253</v>
      </c>
      <c r="AO74" s="0" t="n">
        <f aca="false">IFERROR(AL74+AM74+AN74,"")</f>
        <v>378</v>
      </c>
      <c r="AP74" s="0" t="n">
        <f aca="false">IFERROR(AO74/AK74,"")</f>
        <v>25.2</v>
      </c>
    </row>
    <row r="75" customFormat="false" ht="15" hidden="false" customHeight="false" outlineLevel="0" collapsed="false">
      <c r="A75" s="0" t="s">
        <v>36</v>
      </c>
      <c r="B75" s="0" t="s">
        <v>37</v>
      </c>
      <c r="C75" s="0" t="n">
        <v>72.5</v>
      </c>
      <c r="D75" s="0" t="n">
        <v>218</v>
      </c>
      <c r="E75" s="0" t="n">
        <v>4.56</v>
      </c>
      <c r="F75" s="0" t="n">
        <v>0.839975420705105</v>
      </c>
      <c r="I75" s="0" t="n">
        <v>35.5</v>
      </c>
      <c r="J75" s="0" t="n">
        <v>0.450910510019217</v>
      </c>
      <c r="K75" s="0" t="n">
        <v>122</v>
      </c>
      <c r="L75" s="0" t="n">
        <v>0.723534616558629</v>
      </c>
      <c r="M75" s="0" t="n">
        <v>4.03</v>
      </c>
      <c r="N75" s="0" t="n">
        <v>1.32460516085948</v>
      </c>
      <c r="O75" s="0" t="n">
        <v>7.09</v>
      </c>
      <c r="P75" s="0" t="n">
        <v>0.465162624478906</v>
      </c>
      <c r="Q75" s="0" t="n">
        <v>3.80418833262133</v>
      </c>
      <c r="R75" s="0" t="n">
        <v>0.760837666524267</v>
      </c>
      <c r="S75" s="0" t="n">
        <v>5</v>
      </c>
      <c r="T75" s="0" t="n">
        <v>142</v>
      </c>
      <c r="U75" s="0" t="n">
        <v>138</v>
      </c>
      <c r="V75" s="12"/>
      <c r="W75" s="0" t="n">
        <v>16</v>
      </c>
      <c r="X75" s="0" t="n">
        <v>0</v>
      </c>
      <c r="Y75" s="0" t="n">
        <v>1029</v>
      </c>
      <c r="Z75" s="0" t="n">
        <v>167</v>
      </c>
      <c r="AA75" s="0" t="n">
        <f aca="false">IFERROR(X75+Y75+Z75,"")</f>
        <v>1196</v>
      </c>
      <c r="AB75" s="0" t="n">
        <f aca="false">IFERROR(AA75/W75,"")</f>
        <v>74.75</v>
      </c>
      <c r="AC75" s="12"/>
      <c r="AD75" s="0" t="n">
        <v>15</v>
      </c>
      <c r="AE75" s="0" t="n">
        <v>0</v>
      </c>
      <c r="AF75" s="0" t="n">
        <v>939</v>
      </c>
      <c r="AG75" s="0" t="n">
        <v>117</v>
      </c>
      <c r="AH75" s="0" t="n">
        <f aca="false">IFERROR(AE75+AF75+AG75,"")</f>
        <v>1056</v>
      </c>
      <c r="AI75" s="0" t="n">
        <f aca="false">IFERROR(AH75/AD75,"")</f>
        <v>70.4</v>
      </c>
      <c r="AJ75" s="12"/>
      <c r="AK75" s="0" t="n">
        <v>13</v>
      </c>
      <c r="AL75" s="0" t="n">
        <v>0</v>
      </c>
      <c r="AM75" s="0" t="n">
        <v>670</v>
      </c>
      <c r="AN75" s="0" t="n">
        <v>147</v>
      </c>
      <c r="AO75" s="0" t="n">
        <f aca="false">IFERROR(AL75+AM75+AN75,"")</f>
        <v>817</v>
      </c>
      <c r="AP75" s="0" t="n">
        <f aca="false">IFERROR(AO75/AK75,"")</f>
        <v>62.8461538461538</v>
      </c>
    </row>
    <row r="76" customFormat="false" ht="15" hidden="false" customHeight="false" outlineLevel="0" collapsed="false">
      <c r="A76" s="0" t="s">
        <v>157</v>
      </c>
      <c r="B76" s="0" t="s">
        <v>37</v>
      </c>
      <c r="C76" s="0" t="n">
        <v>74</v>
      </c>
      <c r="D76" s="0" t="n">
        <v>195</v>
      </c>
      <c r="E76" s="0" t="n">
        <v>4.59</v>
      </c>
      <c r="F76" s="0" t="n">
        <v>0.73969069436592</v>
      </c>
      <c r="Q76" s="0" t="n">
        <v>0.73969069436592</v>
      </c>
      <c r="R76" s="0" t="n">
        <v>0.73969069436592</v>
      </c>
      <c r="V76" s="12"/>
      <c r="AA76" s="0" t="n">
        <f aca="false">IFERROR(X76+Y76+Z76,"")</f>
        <v>0</v>
      </c>
      <c r="AB76" s="0" t="str">
        <f aca="false">IFERROR(AA76/W76,"")</f>
        <v/>
      </c>
      <c r="AC76" s="12"/>
      <c r="AH76" s="0" t="n">
        <f aca="false">IFERROR(AE76+AF76+AG76,"")</f>
        <v>0</v>
      </c>
      <c r="AI76" s="0" t="str">
        <f aca="false">IFERROR(AH76/AD76,"")</f>
        <v/>
      </c>
      <c r="AJ76" s="12"/>
      <c r="AO76" s="0" t="n">
        <f aca="false">IFERROR(AL76+AM76+AN76,"")</f>
        <v>0</v>
      </c>
      <c r="AP76" s="0" t="str">
        <f aca="false">IFERROR(AO76/AK76,"")</f>
        <v/>
      </c>
    </row>
    <row r="77" customFormat="false" ht="15" hidden="false" customHeight="false" outlineLevel="0" collapsed="false">
      <c r="A77" s="0" t="s">
        <v>218</v>
      </c>
      <c r="B77" s="0" t="s">
        <v>37</v>
      </c>
      <c r="C77" s="0" t="n">
        <v>71</v>
      </c>
      <c r="D77" s="0" t="n">
        <v>196</v>
      </c>
      <c r="E77" s="0" t="n">
        <v>4.53</v>
      </c>
      <c r="F77" s="0" t="n">
        <v>0.940260147044288</v>
      </c>
      <c r="Q77" s="0" t="n">
        <v>0.940260147044288</v>
      </c>
      <c r="R77" s="0" t="n">
        <v>0.940260147044288</v>
      </c>
      <c r="V77" s="12"/>
      <c r="AA77" s="0" t="n">
        <f aca="false">IFERROR(X77+Y77+Z77,"")</f>
        <v>0</v>
      </c>
      <c r="AB77" s="0" t="str">
        <f aca="false">IFERROR(AA77/W77,"")</f>
        <v/>
      </c>
      <c r="AC77" s="12"/>
      <c r="AH77" s="0" t="n">
        <f aca="false">IFERROR(AE77+AF77+AG77,"")</f>
        <v>0</v>
      </c>
      <c r="AI77" s="0" t="str">
        <f aca="false">IFERROR(AH77/AD77,"")</f>
        <v/>
      </c>
      <c r="AJ77" s="12"/>
      <c r="AO77" s="0" t="n">
        <f aca="false">IFERROR(AL77+AM77+AN77,"")</f>
        <v>0</v>
      </c>
      <c r="AP77" s="0" t="str">
        <f aca="false">IFERROR(AO77/AK77,"")</f>
        <v/>
      </c>
    </row>
    <row r="78" customFormat="false" ht="15" hidden="false" customHeight="false" outlineLevel="0" collapsed="false">
      <c r="A78" s="0" t="s">
        <v>224</v>
      </c>
      <c r="B78" s="0" t="s">
        <v>37</v>
      </c>
      <c r="C78" s="0" t="n">
        <v>71</v>
      </c>
      <c r="D78" s="0" t="n">
        <v>205</v>
      </c>
      <c r="E78" s="0" t="n">
        <v>4.47</v>
      </c>
      <c r="F78" s="0" t="n">
        <v>1.14082959972266</v>
      </c>
      <c r="Q78" s="0" t="n">
        <v>1.14082959972266</v>
      </c>
      <c r="R78" s="0" t="n">
        <v>1.14082959972266</v>
      </c>
      <c r="S78" s="0" t="n">
        <v>5</v>
      </c>
      <c r="T78" s="0" t="n">
        <v>150</v>
      </c>
      <c r="U78" s="0" t="n">
        <v>145</v>
      </c>
      <c r="V78" s="12"/>
      <c r="AA78" s="0" t="n">
        <f aca="false">IFERROR(X78+Y78+Z78,"")</f>
        <v>0</v>
      </c>
      <c r="AB78" s="0" t="str">
        <f aca="false">IFERROR(AA78/W78,"")</f>
        <v/>
      </c>
      <c r="AC78" s="12"/>
      <c r="AH78" s="0" t="n">
        <f aca="false">IFERROR(AE78+AF78+AG78,"")</f>
        <v>0</v>
      </c>
      <c r="AI78" s="0" t="str">
        <f aca="false">IFERROR(AH78/AD78,"")</f>
        <v/>
      </c>
      <c r="AJ78" s="12"/>
      <c r="AO78" s="0" t="n">
        <f aca="false">IFERROR(AL78+AM78+AN78,"")</f>
        <v>0</v>
      </c>
      <c r="AP78" s="0" t="str">
        <f aca="false">IFERROR(AO78/AK78,"")</f>
        <v/>
      </c>
    </row>
    <row r="79" customFormat="false" ht="15" hidden="false" customHeight="false" outlineLevel="0" collapsed="false">
      <c r="A79" s="0" t="s">
        <v>242</v>
      </c>
      <c r="B79" s="0" t="s">
        <v>37</v>
      </c>
      <c r="C79" s="0" t="n">
        <v>72.25</v>
      </c>
      <c r="D79" s="0" t="n">
        <v>195</v>
      </c>
      <c r="E79" s="0" t="n">
        <v>4.81</v>
      </c>
      <c r="F79" s="0" t="n">
        <v>0.00426936787856597</v>
      </c>
      <c r="I79" s="0" t="n">
        <v>32</v>
      </c>
      <c r="J79" s="0" t="n">
        <v>-0.379543378937039</v>
      </c>
      <c r="K79" s="0" t="n">
        <v>110</v>
      </c>
      <c r="L79" s="0" t="n">
        <v>-0.539452221244796</v>
      </c>
      <c r="M79" s="0" t="n">
        <v>4.2</v>
      </c>
      <c r="N79" s="0" t="n">
        <v>0.656227958035988</v>
      </c>
      <c r="O79" s="0" t="n">
        <v>7.12</v>
      </c>
      <c r="P79" s="0" t="n">
        <v>0.389265894596561</v>
      </c>
      <c r="Q79" s="0" t="n">
        <v>0.13076762032928</v>
      </c>
      <c r="R79" s="0" t="n">
        <v>0.026153524065856</v>
      </c>
      <c r="V79" s="12"/>
      <c r="AA79" s="0" t="n">
        <f aca="false">IFERROR(X79+Y79+Z79,"")</f>
        <v>0</v>
      </c>
      <c r="AB79" s="0" t="str">
        <f aca="false">IFERROR(AA79/W79,"")</f>
        <v/>
      </c>
      <c r="AC79" s="12"/>
      <c r="AH79" s="0" t="n">
        <f aca="false">IFERROR(AE79+AF79+AG79,"")</f>
        <v>0</v>
      </c>
      <c r="AI79" s="0" t="str">
        <f aca="false">IFERROR(AH79/AD79,"")</f>
        <v/>
      </c>
      <c r="AJ79" s="12"/>
      <c r="AO79" s="0" t="n">
        <f aca="false">IFERROR(AL79+AM79+AN79,"")</f>
        <v>0</v>
      </c>
      <c r="AP79" s="0" t="str">
        <f aca="false">IFERROR(AO79/AK79,"")</f>
        <v/>
      </c>
    </row>
    <row r="80" customFormat="false" ht="15" hidden="false" customHeight="false" outlineLevel="0" collapsed="false">
      <c r="A80" s="0" t="s">
        <v>257</v>
      </c>
      <c r="B80" s="0" t="s">
        <v>37</v>
      </c>
      <c r="C80" s="0" t="n">
        <v>74</v>
      </c>
      <c r="D80" s="0" t="n">
        <v>208</v>
      </c>
      <c r="E80" s="0" t="n">
        <v>4.6</v>
      </c>
      <c r="F80" s="0" t="n">
        <v>0.706262452252859</v>
      </c>
      <c r="G80" s="0" t="n">
        <v>11</v>
      </c>
      <c r="H80" s="0" t="n">
        <v>-1.60444183624013</v>
      </c>
      <c r="I80" s="0" t="n">
        <v>35</v>
      </c>
      <c r="J80" s="0" t="n">
        <v>0.332274240168323</v>
      </c>
      <c r="K80" s="0" t="n">
        <v>125</v>
      </c>
      <c r="L80" s="0" t="n">
        <v>1.03928132600949</v>
      </c>
      <c r="M80" s="0" t="n">
        <v>4.23</v>
      </c>
      <c r="N80" s="0" t="n">
        <v>0.538279039890665</v>
      </c>
      <c r="O80" s="0" t="n">
        <v>7.12</v>
      </c>
      <c r="P80" s="0" t="n">
        <v>0.389265894596561</v>
      </c>
      <c r="Q80" s="0" t="n">
        <v>1.40092111667776</v>
      </c>
      <c r="R80" s="0" t="n">
        <v>0.233486852779627</v>
      </c>
      <c r="V80" s="12"/>
      <c r="AA80" s="0" t="n">
        <f aca="false">IFERROR(X80+Y80+Z80,"")</f>
        <v>0</v>
      </c>
      <c r="AB80" s="0" t="str">
        <f aca="false">IFERROR(AA80/W80,"")</f>
        <v/>
      </c>
      <c r="AC80" s="12"/>
      <c r="AH80" s="0" t="n">
        <f aca="false">IFERROR(AE80+AF80+AG80,"")</f>
        <v>0</v>
      </c>
      <c r="AI80" s="0" t="str">
        <f aca="false">IFERROR(AH80/AD80,"")</f>
        <v/>
      </c>
      <c r="AJ80" s="12"/>
      <c r="AO80" s="0" t="n">
        <f aca="false">IFERROR(AL80+AM80+AN80,"")</f>
        <v>0</v>
      </c>
      <c r="AP80" s="0" t="str">
        <f aca="false">IFERROR(AO80/AK80,"")</f>
        <v/>
      </c>
    </row>
    <row r="81" customFormat="false" ht="15" hidden="false" customHeight="false" outlineLevel="0" collapsed="false">
      <c r="A81" s="0" t="s">
        <v>292</v>
      </c>
      <c r="B81" s="0" t="s">
        <v>37</v>
      </c>
      <c r="C81" s="0" t="n">
        <v>70.88</v>
      </c>
      <c r="D81" s="0" t="n">
        <v>196</v>
      </c>
      <c r="E81" s="0" t="n">
        <v>4.46</v>
      </c>
      <c r="F81" s="0" t="n">
        <v>1.17425784183572</v>
      </c>
      <c r="G81" s="0" t="n">
        <v>14</v>
      </c>
      <c r="H81" s="0" t="n">
        <v>-1.11368857545116</v>
      </c>
      <c r="I81" s="0" t="n">
        <v>38</v>
      </c>
      <c r="J81" s="0" t="n">
        <v>1.04409185927369</v>
      </c>
      <c r="K81" s="0" t="n">
        <v>120</v>
      </c>
      <c r="L81" s="0" t="n">
        <v>0.513036810258058</v>
      </c>
      <c r="M81" s="0" t="n">
        <v>4.07</v>
      </c>
      <c r="N81" s="0" t="n">
        <v>1.16733993666571</v>
      </c>
      <c r="O81" s="0" t="n">
        <v>6.83</v>
      </c>
      <c r="P81" s="0" t="n">
        <v>1.12293428345923</v>
      </c>
      <c r="Q81" s="0" t="n">
        <v>3.90797215604124</v>
      </c>
      <c r="R81" s="0" t="n">
        <v>0.65132869267354</v>
      </c>
      <c r="S81" s="0" t="n">
        <v>1</v>
      </c>
      <c r="T81" s="0" t="n">
        <v>30</v>
      </c>
      <c r="U81" s="0" t="n">
        <v>29</v>
      </c>
      <c r="V81" s="12"/>
      <c r="W81" s="0" t="n">
        <v>15</v>
      </c>
      <c r="X81" s="0" t="n">
        <v>0</v>
      </c>
      <c r="Y81" s="0" t="n">
        <v>752</v>
      </c>
      <c r="Z81" s="0" t="n">
        <v>115</v>
      </c>
      <c r="AA81" s="0" t="n">
        <f aca="false">IFERROR(X81+Y81+Z81,"")</f>
        <v>867</v>
      </c>
      <c r="AB81" s="0" t="n">
        <f aca="false">IFERROR(AA81/W81,"")</f>
        <v>57.8</v>
      </c>
      <c r="AC81" s="12"/>
      <c r="AD81" s="0" t="n">
        <v>10</v>
      </c>
      <c r="AE81" s="0" t="n">
        <v>0</v>
      </c>
      <c r="AF81" s="0" t="n">
        <v>496</v>
      </c>
      <c r="AG81" s="0" t="n">
        <v>40</v>
      </c>
      <c r="AH81" s="0" t="n">
        <f aca="false">IFERROR(AE81+AF81+AG81,"")</f>
        <v>536</v>
      </c>
      <c r="AI81" s="0" t="n">
        <f aca="false">IFERROR(AH81/AD81,"")</f>
        <v>53.6</v>
      </c>
      <c r="AJ81" s="12"/>
      <c r="AK81" s="0" t="n">
        <v>14</v>
      </c>
      <c r="AL81" s="0" t="n">
        <v>0</v>
      </c>
      <c r="AM81" s="0" t="n">
        <v>717</v>
      </c>
      <c r="AN81" s="0" t="n">
        <v>47</v>
      </c>
      <c r="AO81" s="0" t="n">
        <f aca="false">IFERROR(AL81+AM81+AN81,"")</f>
        <v>764</v>
      </c>
      <c r="AP81" s="0" t="n">
        <f aca="false">IFERROR(AO81/AK81,"")</f>
        <v>54.5714285714286</v>
      </c>
    </row>
    <row r="82" customFormat="false" ht="15" hidden="false" customHeight="false" outlineLevel="0" collapsed="false">
      <c r="A82" s="0" t="s">
        <v>337</v>
      </c>
      <c r="B82" s="0" t="s">
        <v>37</v>
      </c>
      <c r="C82" s="0" t="n">
        <v>73.5</v>
      </c>
      <c r="D82" s="0" t="n">
        <v>203</v>
      </c>
      <c r="E82" s="0" t="n">
        <v>4.58</v>
      </c>
      <c r="F82" s="0" t="n">
        <v>0.773118936478981</v>
      </c>
      <c r="G82" s="0" t="n">
        <v>16</v>
      </c>
      <c r="H82" s="0" t="n">
        <v>-0.786519734925182</v>
      </c>
      <c r="I82" s="0" t="n">
        <v>33.5</v>
      </c>
      <c r="J82" s="0" t="n">
        <v>-0.0236345693843577</v>
      </c>
      <c r="K82" s="0" t="n">
        <v>114</v>
      </c>
      <c r="L82" s="0" t="n">
        <v>-0.118456608643655</v>
      </c>
      <c r="M82" s="0" t="n">
        <v>4.18</v>
      </c>
      <c r="N82" s="0" t="n">
        <v>0.734860570132871</v>
      </c>
      <c r="O82" s="0" t="n">
        <v>7</v>
      </c>
      <c r="P82" s="0" t="n">
        <v>0.69285281412594</v>
      </c>
      <c r="Q82" s="0" t="n">
        <v>1.2722214077846</v>
      </c>
      <c r="R82" s="0" t="n">
        <v>0.212036901297433</v>
      </c>
      <c r="V82" s="12"/>
      <c r="W82" s="0" t="n">
        <v>4</v>
      </c>
      <c r="X82" s="0" t="n">
        <v>0</v>
      </c>
      <c r="Y82" s="0" t="n">
        <v>9</v>
      </c>
      <c r="Z82" s="0" t="n">
        <v>53</v>
      </c>
      <c r="AA82" s="0" t="n">
        <f aca="false">IFERROR(X82+Y82+Z82,"")</f>
        <v>62</v>
      </c>
      <c r="AB82" s="0" t="n">
        <f aca="false">IFERROR(AA82/W82,"")</f>
        <v>15.5</v>
      </c>
      <c r="AC82" s="12"/>
      <c r="AD82" s="0" t="n">
        <v>1</v>
      </c>
      <c r="AE82" s="0" t="n">
        <v>0</v>
      </c>
      <c r="AF82" s="0" t="n">
        <v>3</v>
      </c>
      <c r="AG82" s="0" t="n">
        <v>13</v>
      </c>
      <c r="AH82" s="0" t="n">
        <f aca="false">IFERROR(AE82+AF82+AG82,"")</f>
        <v>16</v>
      </c>
      <c r="AI82" s="0" t="n">
        <f aca="false">IFERROR(AH82/AD82,"")</f>
        <v>16</v>
      </c>
      <c r="AJ82" s="12"/>
      <c r="AO82" s="0" t="n">
        <f aca="false">IFERROR(AL82+AM82+AN82,"")</f>
        <v>0</v>
      </c>
      <c r="AP82" s="0" t="str">
        <f aca="false">IFERROR(AO82/AK82,"")</f>
        <v/>
      </c>
    </row>
    <row r="83" customFormat="false" ht="15" hidden="false" customHeight="false" outlineLevel="0" collapsed="false">
      <c r="A83" s="0" t="s">
        <v>345</v>
      </c>
      <c r="B83" s="0" t="s">
        <v>37</v>
      </c>
      <c r="C83" s="0" t="n">
        <v>74</v>
      </c>
      <c r="D83" s="0" t="n">
        <v>194</v>
      </c>
      <c r="E83" s="0" t="n">
        <v>4.56</v>
      </c>
      <c r="F83" s="0" t="n">
        <v>0.839975420705105</v>
      </c>
      <c r="Q83" s="0" t="n">
        <v>0.839975420705105</v>
      </c>
      <c r="R83" s="0" t="n">
        <v>0.839975420705105</v>
      </c>
      <c r="V83" s="12"/>
      <c r="AA83" s="0" t="n">
        <f aca="false">IFERROR(X83+Y83+Z83,"")</f>
        <v>0</v>
      </c>
      <c r="AB83" s="0" t="str">
        <f aca="false">IFERROR(AA83/W83,"")</f>
        <v/>
      </c>
      <c r="AC83" s="12"/>
      <c r="AH83" s="0" t="n">
        <f aca="false">IFERROR(AE83+AF83+AG83,"")</f>
        <v>0</v>
      </c>
      <c r="AI83" s="0" t="str">
        <f aca="false">IFERROR(AH83/AD83,"")</f>
        <v/>
      </c>
      <c r="AJ83" s="12"/>
      <c r="AO83" s="0" t="n">
        <f aca="false">IFERROR(AL83+AM83+AN83,"")</f>
        <v>0</v>
      </c>
      <c r="AP83" s="0" t="str">
        <f aca="false">IFERROR(AO83/AK83,"")</f>
        <v/>
      </c>
    </row>
    <row r="84" customFormat="false" ht="15" hidden="false" customHeight="false" outlineLevel="0" collapsed="false">
      <c r="A84" s="0" t="s">
        <v>362</v>
      </c>
      <c r="B84" s="0" t="s">
        <v>37</v>
      </c>
      <c r="C84" s="0" t="n">
        <v>70</v>
      </c>
      <c r="D84" s="0" t="n">
        <v>200</v>
      </c>
      <c r="E84" s="0" t="n">
        <v>4.52</v>
      </c>
      <c r="F84" s="0" t="n">
        <v>0.973688389157352</v>
      </c>
      <c r="Q84" s="0" t="n">
        <v>0.973688389157352</v>
      </c>
      <c r="R84" s="0" t="n">
        <v>0.973688389157352</v>
      </c>
      <c r="S84" s="0" t="n">
        <v>6</v>
      </c>
      <c r="T84" s="0" t="n">
        <v>197</v>
      </c>
      <c r="U84" s="0" t="n">
        <v>191</v>
      </c>
      <c r="V84" s="12"/>
      <c r="W84" s="0" t="n">
        <v>16</v>
      </c>
      <c r="X84" s="0" t="n">
        <v>0</v>
      </c>
      <c r="Y84" s="0" t="n">
        <v>13</v>
      </c>
      <c r="Z84" s="0" t="n">
        <v>186</v>
      </c>
      <c r="AA84" s="0" t="n">
        <f aca="false">IFERROR(X84+Y84+Z84,"")</f>
        <v>199</v>
      </c>
      <c r="AB84" s="0" t="n">
        <f aca="false">IFERROR(AA84/W84,"")</f>
        <v>12.4375</v>
      </c>
      <c r="AC84" s="12"/>
      <c r="AD84" s="0" t="n">
        <v>12</v>
      </c>
      <c r="AE84" s="0" t="n">
        <v>0</v>
      </c>
      <c r="AF84" s="0" t="n">
        <v>102</v>
      </c>
      <c r="AG84" s="0" t="n">
        <v>211</v>
      </c>
      <c r="AH84" s="0" t="n">
        <f aca="false">IFERROR(AE84+AF84+AG84,"")</f>
        <v>313</v>
      </c>
      <c r="AI84" s="0" t="n">
        <f aca="false">IFERROR(AH84/AD84,"")</f>
        <v>26.0833333333333</v>
      </c>
      <c r="AJ84" s="12"/>
      <c r="AK84" s="0" t="n">
        <v>10</v>
      </c>
      <c r="AL84" s="0" t="n">
        <v>0</v>
      </c>
      <c r="AM84" s="0" t="n">
        <v>3</v>
      </c>
      <c r="AN84" s="0" t="n">
        <v>177</v>
      </c>
      <c r="AO84" s="0" t="n">
        <f aca="false">IFERROR(AL84+AM84+AN84,"")</f>
        <v>180</v>
      </c>
      <c r="AP84" s="0" t="n">
        <f aca="false">IFERROR(AO84/AK84,"")</f>
        <v>18</v>
      </c>
    </row>
    <row r="85" customFormat="false" ht="15" hidden="false" customHeight="false" outlineLevel="0" collapsed="false">
      <c r="A85" s="0" t="s">
        <v>368</v>
      </c>
      <c r="B85" s="0" t="s">
        <v>37</v>
      </c>
      <c r="C85" s="0" t="n">
        <v>71.75</v>
      </c>
      <c r="D85" s="0" t="n">
        <v>207</v>
      </c>
      <c r="E85" s="0" t="n">
        <v>4.56</v>
      </c>
      <c r="F85" s="0" t="n">
        <v>0.839975420705105</v>
      </c>
      <c r="G85" s="0" t="n">
        <v>15</v>
      </c>
      <c r="H85" s="0" t="n">
        <v>-0.950104155188172</v>
      </c>
      <c r="Q85" s="0" t="n">
        <v>-0.110128734483067</v>
      </c>
      <c r="R85" s="0" t="n">
        <v>-0.0550643672415335</v>
      </c>
      <c r="V85" s="12"/>
      <c r="AA85" s="0" t="n">
        <f aca="false">IFERROR(X85+Y85+Z85,"")</f>
        <v>0</v>
      </c>
      <c r="AB85" s="0" t="str">
        <f aca="false">IFERROR(AA85/W85,"")</f>
        <v/>
      </c>
      <c r="AC85" s="12"/>
      <c r="AH85" s="0" t="n">
        <f aca="false">IFERROR(AE85+AF85+AG85,"")</f>
        <v>0</v>
      </c>
      <c r="AI85" s="0" t="str">
        <f aca="false">IFERROR(AH85/AD85,"")</f>
        <v/>
      </c>
      <c r="AJ85" s="12"/>
      <c r="AO85" s="0" t="n">
        <f aca="false">IFERROR(AL85+AM85+AN85,"")</f>
        <v>0</v>
      </c>
      <c r="AP85" s="0" t="str">
        <f aca="false">IFERROR(AO85/AK85,"")</f>
        <v/>
      </c>
    </row>
    <row r="86" customFormat="false" ht="15" hidden="false" customHeight="false" outlineLevel="0" collapsed="false">
      <c r="A86" s="0" t="s">
        <v>396</v>
      </c>
      <c r="B86" s="0" t="s">
        <v>37</v>
      </c>
      <c r="C86" s="0" t="n">
        <v>74.88</v>
      </c>
      <c r="D86" s="0" t="n">
        <v>208</v>
      </c>
      <c r="E86" s="0" t="n">
        <v>4.63</v>
      </c>
      <c r="F86" s="0" t="n">
        <v>0.605977725913674</v>
      </c>
      <c r="I86" s="0" t="n">
        <v>31</v>
      </c>
      <c r="J86" s="0" t="n">
        <v>-0.616815918638826</v>
      </c>
      <c r="K86" s="0" t="n">
        <v>117</v>
      </c>
      <c r="L86" s="0" t="n">
        <v>0.197290100807202</v>
      </c>
      <c r="M86" s="0" t="n">
        <v>4.26</v>
      </c>
      <c r="N86" s="0" t="n">
        <v>0.420330121745346</v>
      </c>
      <c r="O86" s="0" t="n">
        <v>7.09</v>
      </c>
      <c r="P86" s="0" t="n">
        <v>0.465162624478906</v>
      </c>
      <c r="Q86" s="0" t="n">
        <v>1.0719446543063</v>
      </c>
      <c r="R86" s="0" t="n">
        <v>0.21438893086126</v>
      </c>
      <c r="V86" s="12"/>
      <c r="AA86" s="0" t="n">
        <f aca="false">IFERROR(X86+Y86+Z86,"")</f>
        <v>0</v>
      </c>
      <c r="AB86" s="0" t="str">
        <f aca="false">IFERROR(AA86/W86,"")</f>
        <v/>
      </c>
      <c r="AC86" s="12"/>
      <c r="AH86" s="0" t="n">
        <f aca="false">IFERROR(AE86+AF86+AG86,"")</f>
        <v>0</v>
      </c>
      <c r="AI86" s="0" t="str">
        <f aca="false">IFERROR(AH86/AD86,"")</f>
        <v/>
      </c>
      <c r="AJ86" s="12"/>
      <c r="AO86" s="0" t="n">
        <f aca="false">IFERROR(AL86+AM86+AN86,"")</f>
        <v>0</v>
      </c>
      <c r="AP86" s="0" t="str">
        <f aca="false">IFERROR(AO86/AK86,"")</f>
        <v/>
      </c>
    </row>
    <row r="87" customFormat="false" ht="15" hidden="false" customHeight="false" outlineLevel="0" collapsed="false">
      <c r="A87" s="0" t="s">
        <v>424</v>
      </c>
      <c r="B87" s="0" t="s">
        <v>37</v>
      </c>
      <c r="C87" s="0" t="n">
        <v>73</v>
      </c>
      <c r="D87" s="0" t="n">
        <v>202</v>
      </c>
      <c r="E87" s="0" t="n">
        <v>4.49</v>
      </c>
      <c r="F87" s="0" t="n">
        <v>1.07397311549653</v>
      </c>
      <c r="Q87" s="0" t="n">
        <v>1.07397311549653</v>
      </c>
      <c r="R87" s="0" t="n">
        <v>1.07397311549653</v>
      </c>
      <c r="V87" s="12"/>
      <c r="AA87" s="0" t="n">
        <f aca="false">IFERROR(X87+Y87+Z87,"")</f>
        <v>0</v>
      </c>
      <c r="AB87" s="0" t="str">
        <f aca="false">IFERROR(AA87/W87,"")</f>
        <v/>
      </c>
      <c r="AC87" s="12"/>
      <c r="AH87" s="0" t="n">
        <f aca="false">IFERROR(AE87+AF87+AG87,"")</f>
        <v>0</v>
      </c>
      <c r="AI87" s="0" t="str">
        <f aca="false">IFERROR(AH87/AD87,"")</f>
        <v/>
      </c>
      <c r="AJ87" s="12"/>
      <c r="AO87" s="0" t="n">
        <f aca="false">IFERROR(AL87+AM87+AN87,"")</f>
        <v>0</v>
      </c>
      <c r="AP87" s="0" t="str">
        <f aca="false">IFERROR(AO87/AK87,"")</f>
        <v/>
      </c>
    </row>
    <row r="88" customFormat="false" ht="15" hidden="false" customHeight="false" outlineLevel="0" collapsed="false">
      <c r="A88" s="0" t="s">
        <v>441</v>
      </c>
      <c r="B88" s="0" t="s">
        <v>37</v>
      </c>
      <c r="C88" s="0" t="n">
        <v>71.75</v>
      </c>
      <c r="D88" s="0" t="n">
        <v>218</v>
      </c>
      <c r="E88" s="0" t="n">
        <v>4.54</v>
      </c>
      <c r="F88" s="0" t="n">
        <v>0.906831904931227</v>
      </c>
      <c r="G88" s="0" t="n">
        <v>17</v>
      </c>
      <c r="H88" s="0" t="n">
        <v>-0.622935314662191</v>
      </c>
      <c r="Q88" s="0" t="n">
        <v>0.283896590269036</v>
      </c>
      <c r="R88" s="0" t="n">
        <v>0.141948295134518</v>
      </c>
      <c r="S88" s="0" t="n">
        <v>7</v>
      </c>
      <c r="T88" s="0" t="n">
        <v>239</v>
      </c>
      <c r="U88" s="0" t="n">
        <v>229</v>
      </c>
      <c r="V88" s="12"/>
      <c r="AA88" s="0" t="n">
        <f aca="false">IFERROR(X88+Y88+Z88,"")</f>
        <v>0</v>
      </c>
      <c r="AB88" s="0" t="str">
        <f aca="false">IFERROR(AA88/W88,"")</f>
        <v/>
      </c>
      <c r="AC88" s="12"/>
      <c r="AH88" s="0" t="n">
        <f aca="false">IFERROR(AE88+AF88+AG88,"")</f>
        <v>0</v>
      </c>
      <c r="AI88" s="0" t="str">
        <f aca="false">IFERROR(AH88/AD88,"")</f>
        <v/>
      </c>
      <c r="AJ88" s="12"/>
      <c r="AO88" s="0" t="n">
        <f aca="false">IFERROR(AL88+AM88+AN88,"")</f>
        <v>0</v>
      </c>
      <c r="AP88" s="0" t="str">
        <f aca="false">IFERROR(AO88/AK88,"")</f>
        <v/>
      </c>
    </row>
    <row r="89" customFormat="false" ht="15" hidden="false" customHeight="false" outlineLevel="0" collapsed="false">
      <c r="A89" s="0" t="s">
        <v>468</v>
      </c>
      <c r="B89" s="0" t="s">
        <v>37</v>
      </c>
      <c r="C89" s="0" t="n">
        <v>70</v>
      </c>
      <c r="D89" s="0" t="n">
        <v>184</v>
      </c>
      <c r="E89" s="0" t="n">
        <v>4.58</v>
      </c>
      <c r="F89" s="0" t="n">
        <v>0.773118936478981</v>
      </c>
      <c r="Q89" s="0" t="n">
        <v>0.773118936478981</v>
      </c>
      <c r="R89" s="0" t="n">
        <v>0.773118936478981</v>
      </c>
      <c r="V89" s="12"/>
      <c r="AA89" s="0" t="n">
        <f aca="false">IFERROR(X89+Y89+Z89,"")</f>
        <v>0</v>
      </c>
      <c r="AB89" s="0" t="str">
        <f aca="false">IFERROR(AA89/W89,"")</f>
        <v/>
      </c>
      <c r="AC89" s="12"/>
      <c r="AH89" s="0" t="n">
        <f aca="false">IFERROR(AE89+AF89+AG89,"")</f>
        <v>0</v>
      </c>
      <c r="AI89" s="0" t="str">
        <f aca="false">IFERROR(AH89/AD89,"")</f>
        <v/>
      </c>
      <c r="AJ89" s="12"/>
      <c r="AO89" s="0" t="n">
        <f aca="false">IFERROR(AL89+AM89+AN89,"")</f>
        <v>0</v>
      </c>
      <c r="AP89" s="0" t="str">
        <f aca="false">IFERROR(AO89/AK89,"")</f>
        <v/>
      </c>
    </row>
    <row r="90" customFormat="false" ht="15" hidden="false" customHeight="false" outlineLevel="0" collapsed="false">
      <c r="A90" s="0" t="s">
        <v>506</v>
      </c>
      <c r="B90" s="0" t="s">
        <v>37</v>
      </c>
      <c r="C90" s="0" t="n">
        <v>73</v>
      </c>
      <c r="D90" s="0" t="n">
        <v>190</v>
      </c>
      <c r="E90" s="0" t="n">
        <v>4.62</v>
      </c>
      <c r="F90" s="0" t="n">
        <v>0.639405968026734</v>
      </c>
      <c r="Q90" s="0" t="n">
        <v>0.639405968026734</v>
      </c>
      <c r="R90" s="0" t="n">
        <v>0.639405968026734</v>
      </c>
      <c r="V90" s="12"/>
      <c r="AA90" s="0" t="n">
        <f aca="false">IFERROR(X90+Y90+Z90,"")</f>
        <v>0</v>
      </c>
      <c r="AB90" s="0" t="str">
        <f aca="false">IFERROR(AA90/W90,"")</f>
        <v/>
      </c>
      <c r="AC90" s="12"/>
      <c r="AH90" s="0" t="n">
        <f aca="false">IFERROR(AE90+AF90+AG90,"")</f>
        <v>0</v>
      </c>
      <c r="AI90" s="0" t="str">
        <f aca="false">IFERROR(AH90/AD90,"")</f>
        <v/>
      </c>
      <c r="AJ90" s="12"/>
      <c r="AO90" s="0" t="n">
        <f aca="false">IFERROR(AL90+AM90+AN90,"")</f>
        <v>0</v>
      </c>
      <c r="AP90" s="0" t="str">
        <f aca="false">IFERROR(AO90/AK90,"")</f>
        <v/>
      </c>
    </row>
    <row r="91" customFormat="false" ht="15" hidden="false" customHeight="false" outlineLevel="0" collapsed="false">
      <c r="A91" s="0" t="s">
        <v>526</v>
      </c>
      <c r="B91" s="0" t="s">
        <v>37</v>
      </c>
      <c r="C91" s="0" t="n">
        <v>71</v>
      </c>
      <c r="D91" s="0" t="n">
        <v>197</v>
      </c>
      <c r="E91" s="0" t="n">
        <v>4.59</v>
      </c>
      <c r="F91" s="0" t="n">
        <v>0.73969069436592</v>
      </c>
      <c r="G91" s="0" t="n">
        <v>15</v>
      </c>
      <c r="H91" s="0" t="n">
        <v>-0.950104155188172</v>
      </c>
      <c r="I91" s="0" t="n">
        <v>37</v>
      </c>
      <c r="J91" s="0" t="n">
        <v>0.806819319571898</v>
      </c>
      <c r="K91" s="0" t="n">
        <v>128</v>
      </c>
      <c r="L91" s="0" t="n">
        <v>1.35502803546034</v>
      </c>
      <c r="M91" s="0" t="n">
        <v>4.11</v>
      </c>
      <c r="N91" s="0" t="n">
        <v>1.01007471247195</v>
      </c>
      <c r="O91" s="0" t="n">
        <v>6.95</v>
      </c>
      <c r="P91" s="0" t="n">
        <v>0.819347363929847</v>
      </c>
      <c r="Q91" s="0" t="n">
        <v>3.78085597061179</v>
      </c>
      <c r="R91" s="0" t="n">
        <v>0.630142661768631</v>
      </c>
      <c r="V91" s="12"/>
      <c r="AA91" s="0" t="n">
        <f aca="false">IFERROR(X91+Y91+Z91,"")</f>
        <v>0</v>
      </c>
      <c r="AB91" s="0" t="str">
        <f aca="false">IFERROR(AA91/W91,"")</f>
        <v/>
      </c>
      <c r="AC91" s="12"/>
      <c r="AD91" s="0" t="n">
        <v>2</v>
      </c>
      <c r="AE91" s="0" t="n">
        <v>0</v>
      </c>
      <c r="AF91" s="0" t="n">
        <v>0</v>
      </c>
      <c r="AG91" s="0" t="n">
        <v>13</v>
      </c>
      <c r="AH91" s="0" t="n">
        <f aca="false">IFERROR(AE91+AF91+AG91,"")</f>
        <v>13</v>
      </c>
      <c r="AI91" s="0" t="n">
        <f aca="false">IFERROR(AH91/AD91,"")</f>
        <v>6.5</v>
      </c>
      <c r="AJ91" s="12"/>
      <c r="AK91" s="0" t="n">
        <v>10</v>
      </c>
      <c r="AL91" s="0" t="n">
        <v>0</v>
      </c>
      <c r="AM91" s="0" t="n">
        <v>120</v>
      </c>
      <c r="AN91" s="0" t="n">
        <v>190</v>
      </c>
      <c r="AO91" s="0" t="n">
        <f aca="false">IFERROR(AL91+AM91+AN91,"")</f>
        <v>310</v>
      </c>
      <c r="AP91" s="0" t="n">
        <f aca="false">IFERROR(AO91/AK91,"")</f>
        <v>31</v>
      </c>
    </row>
    <row r="92" customFormat="false" ht="15" hidden="false" customHeight="false" outlineLevel="0" collapsed="false">
      <c r="A92" s="0" t="s">
        <v>552</v>
      </c>
      <c r="B92" s="0" t="s">
        <v>37</v>
      </c>
      <c r="C92" s="0" t="n">
        <v>71</v>
      </c>
      <c r="D92" s="0" t="n">
        <v>200</v>
      </c>
      <c r="E92" s="0" t="n">
        <v>4.53</v>
      </c>
      <c r="F92" s="0" t="n">
        <v>0.940260147044288</v>
      </c>
      <c r="Q92" s="0" t="n">
        <v>0.940260147044288</v>
      </c>
      <c r="R92" s="0" t="n">
        <v>0.940260147044288</v>
      </c>
      <c r="V92" s="12"/>
      <c r="AA92" s="0" t="n">
        <f aca="false">IFERROR(X92+Y92+Z92,"")</f>
        <v>0</v>
      </c>
      <c r="AB92" s="0" t="str">
        <f aca="false">IFERROR(AA92/W92,"")</f>
        <v/>
      </c>
      <c r="AC92" s="12"/>
      <c r="AH92" s="0" t="n">
        <f aca="false">IFERROR(AE92+AF92+AG92,"")</f>
        <v>0</v>
      </c>
      <c r="AI92" s="0" t="str">
        <f aca="false">IFERROR(AH92/AD92,"")</f>
        <v/>
      </c>
      <c r="AJ92" s="12"/>
      <c r="AO92" s="0" t="n">
        <f aca="false">IFERROR(AL92+AM92+AN92,"")</f>
        <v>0</v>
      </c>
      <c r="AP92" s="0" t="str">
        <f aca="false">IFERROR(AO92/AK92,"")</f>
        <v/>
      </c>
    </row>
    <row r="93" customFormat="false" ht="15" hidden="false" customHeight="false" outlineLevel="0" collapsed="false">
      <c r="A93" s="0" t="s">
        <v>567</v>
      </c>
      <c r="B93" s="0" t="s">
        <v>37</v>
      </c>
      <c r="C93" s="0" t="n">
        <v>70</v>
      </c>
      <c r="D93" s="0" t="n">
        <v>183</v>
      </c>
      <c r="E93" s="0" t="n">
        <v>4.54</v>
      </c>
      <c r="F93" s="0" t="n">
        <v>0.906831904931227</v>
      </c>
      <c r="Q93" s="0" t="n">
        <v>0.906831904931227</v>
      </c>
      <c r="R93" s="0" t="n">
        <v>0.906831904931227</v>
      </c>
      <c r="V93" s="12"/>
      <c r="AA93" s="0" t="n">
        <f aca="false">IFERROR(X93+Y93+Z93,"")</f>
        <v>0</v>
      </c>
      <c r="AB93" s="0" t="str">
        <f aca="false">IFERROR(AA93/W93,"")</f>
        <v/>
      </c>
      <c r="AC93" s="12"/>
      <c r="AH93" s="0" t="n">
        <f aca="false">IFERROR(AE93+AF93+AG93,"")</f>
        <v>0</v>
      </c>
      <c r="AI93" s="0" t="str">
        <f aca="false">IFERROR(AH93/AD93,"")</f>
        <v/>
      </c>
      <c r="AJ93" s="12"/>
      <c r="AO93" s="0" t="n">
        <f aca="false">IFERROR(AL93+AM93+AN93,"")</f>
        <v>0</v>
      </c>
      <c r="AP93" s="0" t="str">
        <f aca="false">IFERROR(AO93/AK93,"")</f>
        <v/>
      </c>
    </row>
    <row r="94" customFormat="false" ht="15" hidden="false" customHeight="false" outlineLevel="0" collapsed="false">
      <c r="A94" s="0" t="s">
        <v>574</v>
      </c>
      <c r="B94" s="0" t="s">
        <v>37</v>
      </c>
      <c r="C94" s="0" t="n">
        <v>74</v>
      </c>
      <c r="D94" s="0" t="n">
        <v>190</v>
      </c>
      <c r="E94" s="0" t="n">
        <v>4.56</v>
      </c>
      <c r="F94" s="0" t="n">
        <v>0.839975420705105</v>
      </c>
      <c r="Q94" s="0" t="n">
        <v>0.839975420705105</v>
      </c>
      <c r="R94" s="0" t="n">
        <v>0.839975420705105</v>
      </c>
      <c r="V94" s="12"/>
      <c r="AA94" s="0" t="n">
        <f aca="false">IFERROR(X94+Y94+Z94,"")</f>
        <v>0</v>
      </c>
      <c r="AB94" s="0" t="str">
        <f aca="false">IFERROR(AA94/W94,"")</f>
        <v/>
      </c>
      <c r="AC94" s="12"/>
      <c r="AH94" s="0" t="n">
        <f aca="false">IFERROR(AE94+AF94+AG94,"")</f>
        <v>0</v>
      </c>
      <c r="AI94" s="0" t="str">
        <f aca="false">IFERROR(AH94/AD94,"")</f>
        <v/>
      </c>
      <c r="AJ94" s="12"/>
      <c r="AO94" s="0" t="n">
        <f aca="false">IFERROR(AL94+AM94+AN94,"")</f>
        <v>0</v>
      </c>
      <c r="AP94" s="0" t="str">
        <f aca="false">IFERROR(AO94/AK94,"")</f>
        <v/>
      </c>
    </row>
    <row r="95" customFormat="false" ht="15" hidden="false" customHeight="false" outlineLevel="0" collapsed="false">
      <c r="A95" s="0" t="s">
        <v>617</v>
      </c>
      <c r="B95" s="0" t="s">
        <v>37</v>
      </c>
      <c r="C95" s="0" t="n">
        <v>72.63</v>
      </c>
      <c r="D95" s="0" t="n">
        <v>208</v>
      </c>
      <c r="E95" s="0" t="n">
        <v>4.65</v>
      </c>
      <c r="F95" s="0" t="n">
        <v>0.539121241687549</v>
      </c>
      <c r="I95" s="0" t="n">
        <v>39.5</v>
      </c>
      <c r="J95" s="0" t="n">
        <v>1.40000066882637</v>
      </c>
      <c r="K95" s="0" t="n">
        <v>119</v>
      </c>
      <c r="L95" s="0" t="n">
        <v>0.407787907107773</v>
      </c>
      <c r="M95" s="0" t="n">
        <v>4.33</v>
      </c>
      <c r="N95" s="0" t="n">
        <v>0.145115979406261</v>
      </c>
      <c r="O95" s="0" t="n">
        <v>7.09</v>
      </c>
      <c r="P95" s="0" t="n">
        <v>0.465162624478906</v>
      </c>
      <c r="Q95" s="0" t="n">
        <v>2.95718842150686</v>
      </c>
      <c r="R95" s="0" t="n">
        <v>0.591437684301371</v>
      </c>
      <c r="V95" s="12"/>
      <c r="W95" s="0" t="n">
        <v>9</v>
      </c>
      <c r="X95" s="0" t="n">
        <v>0</v>
      </c>
      <c r="Y95" s="0" t="n">
        <v>39</v>
      </c>
      <c r="Z95" s="0" t="n">
        <v>144</v>
      </c>
      <c r="AA95" s="0" t="n">
        <f aca="false">IFERROR(X95+Y95+Z95,"")</f>
        <v>183</v>
      </c>
      <c r="AB95" s="0" t="n">
        <f aca="false">IFERROR(AA95/W95,"")</f>
        <v>20.3333333333333</v>
      </c>
      <c r="AC95" s="12"/>
      <c r="AH95" s="0" t="n">
        <f aca="false">IFERROR(AE95+AF95+AG95,"")</f>
        <v>0</v>
      </c>
      <c r="AI95" s="0" t="str">
        <f aca="false">IFERROR(AH95/AD95,"")</f>
        <v/>
      </c>
      <c r="AJ95" s="12"/>
      <c r="AK95" s="0" t="n">
        <v>15</v>
      </c>
      <c r="AL95" s="0" t="n">
        <v>0</v>
      </c>
      <c r="AM95" s="0" t="n">
        <v>74</v>
      </c>
      <c r="AN95" s="0" t="n">
        <v>328</v>
      </c>
      <c r="AO95" s="0" t="n">
        <f aca="false">IFERROR(AL95+AM95+AN95,"")</f>
        <v>402</v>
      </c>
      <c r="AP95" s="0" t="n">
        <f aca="false">IFERROR(AO95/AK95,"")</f>
        <v>26.8</v>
      </c>
    </row>
    <row r="96" customFormat="false" ht="15" hidden="false" customHeight="false" outlineLevel="0" collapsed="false">
      <c r="A96" s="0" t="s">
        <v>634</v>
      </c>
      <c r="B96" s="0" t="s">
        <v>37</v>
      </c>
      <c r="C96" s="0" t="n">
        <v>73</v>
      </c>
      <c r="D96" s="0" t="n">
        <v>192</v>
      </c>
      <c r="E96" s="0" t="n">
        <v>4.62</v>
      </c>
      <c r="F96" s="0" t="n">
        <v>0.639405968026734</v>
      </c>
      <c r="Q96" s="0" t="n">
        <v>0.639405968026734</v>
      </c>
      <c r="R96" s="0" t="n">
        <v>0.639405968026734</v>
      </c>
      <c r="V96" s="12"/>
      <c r="AA96" s="0" t="n">
        <f aca="false">IFERROR(X96+Y96+Z96,"")</f>
        <v>0</v>
      </c>
      <c r="AB96" s="0" t="str">
        <f aca="false">IFERROR(AA96/W96,"")</f>
        <v/>
      </c>
      <c r="AC96" s="12"/>
      <c r="AH96" s="0" t="n">
        <f aca="false">IFERROR(AE96+AF96+AG96,"")</f>
        <v>0</v>
      </c>
      <c r="AI96" s="0" t="str">
        <f aca="false">IFERROR(AH96/AD96,"")</f>
        <v/>
      </c>
      <c r="AJ96" s="12"/>
      <c r="AO96" s="0" t="n">
        <f aca="false">IFERROR(AL96+AM96+AN96,"")</f>
        <v>0</v>
      </c>
      <c r="AP96" s="0" t="str">
        <f aca="false">IFERROR(AO96/AK96,"")</f>
        <v/>
      </c>
    </row>
    <row r="97" customFormat="false" ht="15" hidden="false" customHeight="false" outlineLevel="0" collapsed="false">
      <c r="A97" s="0" t="s">
        <v>685</v>
      </c>
      <c r="B97" s="0" t="s">
        <v>37</v>
      </c>
      <c r="C97" s="0" t="n">
        <v>73</v>
      </c>
      <c r="D97" s="0" t="n">
        <v>198</v>
      </c>
      <c r="E97" s="0" t="n">
        <v>4.62</v>
      </c>
      <c r="F97" s="0" t="n">
        <v>0.639405968026734</v>
      </c>
      <c r="Q97" s="0" t="n">
        <v>0.639405968026734</v>
      </c>
      <c r="R97" s="0" t="n">
        <v>0.639405968026734</v>
      </c>
      <c r="V97" s="12"/>
      <c r="AA97" s="0" t="n">
        <f aca="false">IFERROR(X97+Y97+Z97,"")</f>
        <v>0</v>
      </c>
      <c r="AB97" s="0" t="str">
        <f aca="false">IFERROR(AA97/W97,"")</f>
        <v/>
      </c>
      <c r="AC97" s="12"/>
      <c r="AH97" s="0" t="n">
        <f aca="false">IFERROR(AE97+AF97+AG97,"")</f>
        <v>0</v>
      </c>
      <c r="AI97" s="0" t="str">
        <f aca="false">IFERROR(AH97/AD97,"")</f>
        <v/>
      </c>
      <c r="AJ97" s="12"/>
      <c r="AO97" s="0" t="n">
        <f aca="false">IFERROR(AL97+AM97+AN97,"")</f>
        <v>0</v>
      </c>
      <c r="AP97" s="0" t="str">
        <f aca="false">IFERROR(AO97/AK97,"")</f>
        <v/>
      </c>
    </row>
    <row r="98" customFormat="false" ht="15" hidden="false" customHeight="false" outlineLevel="0" collapsed="false">
      <c r="A98" s="0" t="s">
        <v>742</v>
      </c>
      <c r="B98" s="0" t="s">
        <v>37</v>
      </c>
      <c r="C98" s="0" t="n">
        <v>73</v>
      </c>
      <c r="D98" s="0" t="n">
        <v>205</v>
      </c>
      <c r="E98" s="0" t="n">
        <v>4.63</v>
      </c>
      <c r="F98" s="0" t="n">
        <v>0.605977725913674</v>
      </c>
      <c r="G98" s="0" t="n">
        <v>35</v>
      </c>
      <c r="H98" s="0" t="n">
        <v>2.32158425007164</v>
      </c>
      <c r="I98" s="0" t="n">
        <v>38.5</v>
      </c>
      <c r="J98" s="0" t="n">
        <v>1.16272812912458</v>
      </c>
      <c r="K98" s="0" t="n">
        <v>124</v>
      </c>
      <c r="L98" s="0" t="n">
        <v>0.9340324228592</v>
      </c>
      <c r="M98" s="0" t="n">
        <v>4.66</v>
      </c>
      <c r="N98" s="0" t="n">
        <v>-1.15232212019228</v>
      </c>
      <c r="O98" s="0" t="n">
        <v>7.25</v>
      </c>
      <c r="P98" s="0" t="n">
        <v>0.060380065106401</v>
      </c>
      <c r="Q98" s="0" t="n">
        <v>3.93238047288321</v>
      </c>
      <c r="R98" s="0" t="n">
        <v>0.655396745480535</v>
      </c>
      <c r="V98" s="12"/>
      <c r="W98" s="0" t="n">
        <v>14</v>
      </c>
      <c r="X98" s="0" t="n">
        <v>0</v>
      </c>
      <c r="Y98" s="0" t="n">
        <v>349</v>
      </c>
      <c r="Z98" s="0" t="n">
        <v>14</v>
      </c>
      <c r="AA98" s="0" t="n">
        <f aca="false">IFERROR(X98+Y98+Z98,"")</f>
        <v>363</v>
      </c>
      <c r="AB98" s="0" t="n">
        <f aca="false">IFERROR(AA98/W98,"")</f>
        <v>25.9285714285714</v>
      </c>
      <c r="AC98" s="12"/>
      <c r="AD98" s="0" t="n">
        <v>14</v>
      </c>
      <c r="AE98" s="0" t="n">
        <v>0</v>
      </c>
      <c r="AF98" s="0" t="n">
        <v>603</v>
      </c>
      <c r="AG98" s="0" t="n">
        <v>13</v>
      </c>
      <c r="AH98" s="0" t="n">
        <f aca="false">IFERROR(AE98+AF98+AG98,"")</f>
        <v>616</v>
      </c>
      <c r="AI98" s="0" t="n">
        <f aca="false">IFERROR(AH98/AD98,"")</f>
        <v>44</v>
      </c>
      <c r="AJ98" s="12"/>
      <c r="AK98" s="0" t="n">
        <v>12</v>
      </c>
      <c r="AL98" s="0" t="n">
        <v>0</v>
      </c>
      <c r="AM98" s="0" t="n">
        <v>542</v>
      </c>
      <c r="AN98" s="0" t="n">
        <v>25</v>
      </c>
      <c r="AO98" s="0" t="n">
        <f aca="false">IFERROR(AL98+AM98+AN98,"")</f>
        <v>567</v>
      </c>
      <c r="AP98" s="0" t="n">
        <f aca="false">IFERROR(AO98/AK98,"")</f>
        <v>47.25</v>
      </c>
    </row>
    <row r="99" customFormat="false" ht="15" hidden="false" customHeight="false" outlineLevel="0" collapsed="false">
      <c r="A99" s="0" t="s">
        <v>788</v>
      </c>
      <c r="B99" s="0" t="s">
        <v>37</v>
      </c>
      <c r="C99" s="0" t="n">
        <v>70</v>
      </c>
      <c r="D99" s="0" t="n">
        <v>198</v>
      </c>
      <c r="E99" s="0" t="n">
        <v>4.54</v>
      </c>
      <c r="F99" s="0" t="n">
        <v>0.906831904931227</v>
      </c>
      <c r="Q99" s="0" t="n">
        <v>0.906831904931227</v>
      </c>
      <c r="R99" s="0" t="n">
        <v>0.906831904931227</v>
      </c>
      <c r="V99" s="12"/>
      <c r="AA99" s="0" t="n">
        <f aca="false">IFERROR(X99+Y99+Z99,"")</f>
        <v>0</v>
      </c>
      <c r="AB99" s="0" t="str">
        <f aca="false">IFERROR(AA99/W99,"")</f>
        <v/>
      </c>
      <c r="AC99" s="12"/>
      <c r="AH99" s="0" t="n">
        <f aca="false">IFERROR(AE99+AF99+AG99,"")</f>
        <v>0</v>
      </c>
      <c r="AI99" s="0" t="str">
        <f aca="false">IFERROR(AH99/AD99,"")</f>
        <v/>
      </c>
      <c r="AJ99" s="12"/>
      <c r="AO99" s="0" t="n">
        <f aca="false">IFERROR(AL99+AM99+AN99,"")</f>
        <v>0</v>
      </c>
      <c r="AP99" s="0" t="str">
        <f aca="false">IFERROR(AO99/AK99,"")</f>
        <v/>
      </c>
    </row>
    <row r="100" customFormat="false" ht="15" hidden="false" customHeight="false" outlineLevel="0" collapsed="false">
      <c r="A100" s="0" t="s">
        <v>813</v>
      </c>
      <c r="B100" s="0" t="s">
        <v>37</v>
      </c>
      <c r="C100" s="0" t="n">
        <v>73</v>
      </c>
      <c r="D100" s="0" t="n">
        <v>209</v>
      </c>
      <c r="E100" s="0" t="n">
        <v>4.59</v>
      </c>
      <c r="F100" s="0" t="n">
        <v>0.73969069436592</v>
      </c>
      <c r="Q100" s="0" t="n">
        <v>0.73969069436592</v>
      </c>
      <c r="R100" s="0" t="n">
        <v>0.73969069436592</v>
      </c>
      <c r="S100" s="0" t="n">
        <v>7</v>
      </c>
      <c r="T100" s="0" t="n">
        <v>248</v>
      </c>
      <c r="U100" s="0" t="n">
        <v>236</v>
      </c>
      <c r="V100" s="12"/>
      <c r="AA100" s="0" t="n">
        <f aca="false">IFERROR(X100+Y100+Z100,"")</f>
        <v>0</v>
      </c>
      <c r="AB100" s="0" t="str">
        <f aca="false">IFERROR(AA100/W100,"")</f>
        <v/>
      </c>
      <c r="AC100" s="12"/>
      <c r="AH100" s="0" t="n">
        <f aca="false">IFERROR(AE100+AF100+AG100,"")</f>
        <v>0</v>
      </c>
      <c r="AI100" s="0" t="str">
        <f aca="false">IFERROR(AH100/AD100,"")</f>
        <v/>
      </c>
      <c r="AJ100" s="12"/>
      <c r="AK100" s="0" t="n">
        <v>3</v>
      </c>
      <c r="AL100" s="0" t="n">
        <v>0</v>
      </c>
      <c r="AM100" s="0" t="n">
        <v>5</v>
      </c>
      <c r="AN100" s="0" t="n">
        <v>49</v>
      </c>
      <c r="AO100" s="0" t="n">
        <f aca="false">IFERROR(AL100+AM100+AN100,"")</f>
        <v>54</v>
      </c>
      <c r="AP100" s="0" t="n">
        <f aca="false">IFERROR(AO100/AK100,"")</f>
        <v>18</v>
      </c>
    </row>
    <row r="101" customFormat="false" ht="15" hidden="false" customHeight="false" outlineLevel="0" collapsed="false">
      <c r="A101" s="0" t="s">
        <v>843</v>
      </c>
      <c r="B101" s="0" t="s">
        <v>37</v>
      </c>
      <c r="C101" s="0" t="n">
        <v>73</v>
      </c>
      <c r="D101" s="0" t="n">
        <v>195</v>
      </c>
      <c r="E101" s="0" t="n">
        <v>4.67</v>
      </c>
      <c r="F101" s="0" t="n">
        <v>0.472264757461427</v>
      </c>
      <c r="Q101" s="0" t="n">
        <v>0.472264757461427</v>
      </c>
      <c r="R101" s="0" t="n">
        <v>0.472264757461427</v>
      </c>
      <c r="V101" s="12"/>
      <c r="AA101" s="0" t="n">
        <f aca="false">IFERROR(X101+Y101+Z101,"")</f>
        <v>0</v>
      </c>
      <c r="AB101" s="0" t="str">
        <f aca="false">IFERROR(AA101/W101,"")</f>
        <v/>
      </c>
      <c r="AC101" s="12"/>
      <c r="AH101" s="0" t="n">
        <f aca="false">IFERROR(AE101+AF101+AG101,"")</f>
        <v>0</v>
      </c>
      <c r="AI101" s="0" t="str">
        <f aca="false">IFERROR(AH101/AD101,"")</f>
        <v/>
      </c>
      <c r="AJ101" s="12"/>
      <c r="AO101" s="0" t="n">
        <f aca="false">IFERROR(AL101+AM101+AN101,"")</f>
        <v>0</v>
      </c>
      <c r="AP101" s="0" t="str">
        <f aca="false">IFERROR(AO101/AK101,"")</f>
        <v/>
      </c>
    </row>
    <row r="102" customFormat="false" ht="15" hidden="false" customHeight="false" outlineLevel="0" collapsed="false">
      <c r="A102" s="0" t="s">
        <v>878</v>
      </c>
      <c r="B102" s="0" t="s">
        <v>37</v>
      </c>
      <c r="C102" s="0" t="n">
        <v>73</v>
      </c>
      <c r="D102" s="0" t="n">
        <v>215</v>
      </c>
      <c r="E102" s="0" t="n">
        <v>4.54</v>
      </c>
      <c r="F102" s="0" t="n">
        <v>0.906831904931227</v>
      </c>
      <c r="G102" s="0" t="n">
        <v>19</v>
      </c>
      <c r="H102" s="0" t="n">
        <v>-0.295766474136211</v>
      </c>
      <c r="Q102" s="0" t="n">
        <v>0.611065430795017</v>
      </c>
      <c r="R102" s="0" t="n">
        <v>0.305532715397508</v>
      </c>
      <c r="V102" s="12"/>
      <c r="AA102" s="0" t="n">
        <f aca="false">IFERROR(X102+Y102+Z102,"")</f>
        <v>0</v>
      </c>
      <c r="AB102" s="0" t="str">
        <f aca="false">IFERROR(AA102/W102,"")</f>
        <v/>
      </c>
      <c r="AC102" s="12"/>
      <c r="AH102" s="0" t="n">
        <f aca="false">IFERROR(AE102+AF102+AG102,"")</f>
        <v>0</v>
      </c>
      <c r="AI102" s="0" t="str">
        <f aca="false">IFERROR(AH102/AD102,"")</f>
        <v/>
      </c>
      <c r="AJ102" s="12"/>
      <c r="AO102" s="0" t="n">
        <f aca="false">IFERROR(AL102+AM102+AN102,"")</f>
        <v>0</v>
      </c>
      <c r="AP102" s="0" t="str">
        <f aca="false">IFERROR(AO102/AK102,"")</f>
        <v/>
      </c>
    </row>
    <row r="103" customFormat="false" ht="15" hidden="false" customHeight="false" outlineLevel="0" collapsed="false">
      <c r="A103" s="0" t="s">
        <v>880</v>
      </c>
      <c r="B103" s="0" t="s">
        <v>37</v>
      </c>
      <c r="C103" s="0" t="n">
        <v>71.38</v>
      </c>
      <c r="D103" s="0" t="n">
        <v>195</v>
      </c>
      <c r="E103" s="0" t="n">
        <v>4.63</v>
      </c>
      <c r="F103" s="0" t="n">
        <v>0.605977725913674</v>
      </c>
      <c r="G103" s="0" t="n">
        <v>19</v>
      </c>
      <c r="H103" s="0" t="n">
        <v>-0.295766474136211</v>
      </c>
      <c r="I103" s="0" t="n">
        <v>33</v>
      </c>
      <c r="J103" s="0" t="n">
        <v>-0.142270839235251</v>
      </c>
      <c r="K103" s="0" t="n">
        <v>112</v>
      </c>
      <c r="L103" s="0" t="n">
        <v>-0.328954414944225</v>
      </c>
      <c r="M103" s="0" t="n">
        <v>4.26</v>
      </c>
      <c r="N103" s="0" t="n">
        <v>0.420330121745346</v>
      </c>
      <c r="O103" s="0" t="n">
        <v>7.01</v>
      </c>
      <c r="P103" s="0" t="n">
        <v>0.667553904165159</v>
      </c>
      <c r="Q103" s="0" t="n">
        <v>0.926870023508491</v>
      </c>
      <c r="R103" s="0" t="n">
        <v>0.154478337251415</v>
      </c>
      <c r="V103" s="12"/>
      <c r="W103" s="0" t="n">
        <v>4</v>
      </c>
      <c r="X103" s="0" t="n">
        <v>0</v>
      </c>
      <c r="Y103" s="0" t="n">
        <v>8</v>
      </c>
      <c r="Z103" s="0" t="n">
        <v>22</v>
      </c>
      <c r="AA103" s="0" t="n">
        <f aca="false">IFERROR(X103+Y103+Z103,"")</f>
        <v>30</v>
      </c>
      <c r="AB103" s="0" t="n">
        <f aca="false">IFERROR(AA103/W103,"")</f>
        <v>7.5</v>
      </c>
      <c r="AC103" s="12"/>
      <c r="AH103" s="0" t="n">
        <f aca="false">IFERROR(AE103+AF103+AG103,"")</f>
        <v>0</v>
      </c>
      <c r="AI103" s="0" t="str">
        <f aca="false">IFERROR(AH103/AD103,"")</f>
        <v/>
      </c>
      <c r="AJ103" s="12"/>
      <c r="AO103" s="0" t="n">
        <f aca="false">IFERROR(AL103+AM103+AN103,"")</f>
        <v>0</v>
      </c>
      <c r="AP103" s="0" t="str">
        <f aca="false">IFERROR(AO103/AK103,"")</f>
        <v/>
      </c>
    </row>
    <row r="104" customFormat="false" ht="15" hidden="false" customHeight="false" outlineLevel="0" collapsed="false">
      <c r="A104" s="0" t="s">
        <v>886</v>
      </c>
      <c r="B104" s="0" t="s">
        <v>37</v>
      </c>
      <c r="C104" s="0" t="n">
        <v>71</v>
      </c>
      <c r="D104" s="0" t="n">
        <v>189</v>
      </c>
      <c r="E104" s="0" t="n">
        <v>4.53</v>
      </c>
      <c r="F104" s="0" t="n">
        <v>0.940260147044288</v>
      </c>
      <c r="Q104" s="0" t="n">
        <v>0.940260147044288</v>
      </c>
      <c r="R104" s="0" t="n">
        <v>0.940260147044288</v>
      </c>
      <c r="V104" s="12"/>
      <c r="AA104" s="0" t="n">
        <f aca="false">IFERROR(X104+Y104+Z104,"")</f>
        <v>0</v>
      </c>
      <c r="AB104" s="0" t="str">
        <f aca="false">IFERROR(AA104/W104,"")</f>
        <v/>
      </c>
      <c r="AC104" s="12"/>
      <c r="AH104" s="0" t="n">
        <f aca="false">IFERROR(AE104+AF104+AG104,"")</f>
        <v>0</v>
      </c>
      <c r="AI104" s="0" t="str">
        <f aca="false">IFERROR(AH104/AD104,"")</f>
        <v/>
      </c>
      <c r="AJ104" s="12"/>
      <c r="AK104" s="0" t="n">
        <v>1</v>
      </c>
      <c r="AL104" s="0" t="n">
        <v>0</v>
      </c>
      <c r="AM104" s="0" t="n">
        <v>0</v>
      </c>
      <c r="AN104" s="0" t="n">
        <v>1</v>
      </c>
      <c r="AO104" s="0" t="n">
        <f aca="false">IFERROR(AL104+AM104+AN104,"")</f>
        <v>1</v>
      </c>
      <c r="AP104" s="0" t="n">
        <f aca="false">IFERROR(AO104/AK104,"")</f>
        <v>1</v>
      </c>
    </row>
    <row r="105" customFormat="false" ht="15" hidden="false" customHeight="false" outlineLevel="0" collapsed="false">
      <c r="A105" s="0" t="s">
        <v>898</v>
      </c>
      <c r="B105" s="0" t="s">
        <v>37</v>
      </c>
      <c r="C105" s="0" t="n">
        <v>70</v>
      </c>
      <c r="D105" s="0" t="n">
        <v>212</v>
      </c>
      <c r="E105" s="0" t="n">
        <v>4.54</v>
      </c>
      <c r="F105" s="0" t="n">
        <v>0.906831904931227</v>
      </c>
      <c r="Q105" s="0" t="n">
        <v>0.906831904931227</v>
      </c>
      <c r="R105" s="0" t="n">
        <v>0.906831904931227</v>
      </c>
      <c r="V105" s="12"/>
      <c r="AA105" s="0" t="n">
        <f aca="false">IFERROR(X105+Y105+Z105,"")</f>
        <v>0</v>
      </c>
      <c r="AB105" s="0" t="str">
        <f aca="false">IFERROR(AA105/W105,"")</f>
        <v/>
      </c>
      <c r="AC105" s="12"/>
      <c r="AH105" s="0" t="n">
        <f aca="false">IFERROR(AE105+AF105+AG105,"")</f>
        <v>0</v>
      </c>
      <c r="AI105" s="0" t="str">
        <f aca="false">IFERROR(AH105/AD105,"")</f>
        <v/>
      </c>
      <c r="AJ105" s="12"/>
      <c r="AO105" s="0" t="n">
        <f aca="false">IFERROR(AL105+AM105+AN105,"")</f>
        <v>0</v>
      </c>
      <c r="AP105" s="0" t="str">
        <f aca="false">IFERROR(AO105/AK105,"")</f>
        <v/>
      </c>
    </row>
    <row r="106" customFormat="false" ht="15" hidden="false" customHeight="false" outlineLevel="0" collapsed="false">
      <c r="A106" s="0" t="s">
        <v>912</v>
      </c>
      <c r="B106" s="0" t="s">
        <v>37</v>
      </c>
      <c r="C106" s="0" t="n">
        <v>71</v>
      </c>
      <c r="D106" s="0" t="n">
        <v>170</v>
      </c>
      <c r="V106" s="12"/>
      <c r="AA106" s="0" t="n">
        <f aca="false">IFERROR(X106+Y106+Z106,"")</f>
        <v>0</v>
      </c>
      <c r="AB106" s="0" t="str">
        <f aca="false">IFERROR(AA106/W106,"")</f>
        <v/>
      </c>
      <c r="AC106" s="12"/>
      <c r="AH106" s="0" t="n">
        <f aca="false">IFERROR(AE106+AF106+AG106,"")</f>
        <v>0</v>
      </c>
      <c r="AI106" s="0" t="str">
        <f aca="false">IFERROR(AH106/AD106,"")</f>
        <v/>
      </c>
      <c r="AJ106" s="12"/>
      <c r="AO106" s="0" t="n">
        <f aca="false">IFERROR(AL106+AM106+AN106,"")</f>
        <v>0</v>
      </c>
      <c r="AP106" s="0" t="str">
        <f aca="false">IFERROR(AO106/AK106,"")</f>
        <v/>
      </c>
    </row>
    <row r="107" customFormat="false" ht="15" hidden="false" customHeight="false" outlineLevel="0" collapsed="false">
      <c r="A107" s="0" t="s">
        <v>29</v>
      </c>
      <c r="B107" s="0" t="s">
        <v>30</v>
      </c>
      <c r="C107" s="0" t="n">
        <v>74</v>
      </c>
      <c r="D107" s="0" t="n">
        <v>217</v>
      </c>
      <c r="E107" s="0" t="n">
        <v>4.68</v>
      </c>
      <c r="F107" s="0" t="n">
        <v>0.438836515348366</v>
      </c>
      <c r="Q107" s="0" t="n">
        <v>0.438836515348366</v>
      </c>
      <c r="R107" s="0" t="n">
        <v>0.438836515348366</v>
      </c>
      <c r="V107" s="12"/>
      <c r="AA107" s="0" t="n">
        <f aca="false">IFERROR(X107+Y107+Z107,"")</f>
        <v>0</v>
      </c>
      <c r="AB107" s="0" t="str">
        <f aca="false">IFERROR(AA107/W107,"")</f>
        <v/>
      </c>
      <c r="AC107" s="12"/>
      <c r="AH107" s="0" t="n">
        <f aca="false">IFERROR(AE107+AF107+AG107,"")</f>
        <v>0</v>
      </c>
      <c r="AI107" s="0" t="str">
        <f aca="false">IFERROR(AH107/AD107,"")</f>
        <v/>
      </c>
      <c r="AJ107" s="12"/>
      <c r="AO107" s="0" t="n">
        <f aca="false">IFERROR(AL107+AM107+AN107,"")</f>
        <v>0</v>
      </c>
      <c r="AP107" s="0" t="str">
        <f aca="false">IFERROR(AO107/AK107,"")</f>
        <v/>
      </c>
    </row>
    <row r="108" customFormat="false" ht="15" hidden="false" customHeight="false" outlineLevel="0" collapsed="false">
      <c r="A108" s="0" t="s">
        <v>93</v>
      </c>
      <c r="B108" s="0" t="s">
        <v>30</v>
      </c>
      <c r="C108" s="0" t="n">
        <v>72.63</v>
      </c>
      <c r="D108" s="0" t="n">
        <v>183</v>
      </c>
      <c r="E108" s="0" t="n">
        <v>4.57</v>
      </c>
      <c r="F108" s="0" t="n">
        <v>0.806547178592042</v>
      </c>
      <c r="Q108" s="0" t="n">
        <v>0.806547178592042</v>
      </c>
      <c r="R108" s="0" t="n">
        <v>0.806547178592042</v>
      </c>
      <c r="V108" s="12"/>
      <c r="W108" s="0" t="n">
        <v>4</v>
      </c>
      <c r="X108" s="0" t="n">
        <v>0</v>
      </c>
      <c r="Y108" s="0" t="n">
        <v>147</v>
      </c>
      <c r="Z108" s="0" t="n">
        <v>28</v>
      </c>
      <c r="AA108" s="0" t="n">
        <f aca="false">IFERROR(X108+Y108+Z108,"")</f>
        <v>175</v>
      </c>
      <c r="AB108" s="0" t="n">
        <f aca="false">IFERROR(AA108/W108,"")</f>
        <v>43.75</v>
      </c>
      <c r="AC108" s="12"/>
      <c r="AD108" s="0" t="n">
        <v>16</v>
      </c>
      <c r="AE108" s="0" t="n">
        <v>0</v>
      </c>
      <c r="AF108" s="0" t="n">
        <v>234</v>
      </c>
      <c r="AG108" s="0" t="n">
        <v>278</v>
      </c>
      <c r="AH108" s="0" t="n">
        <f aca="false">IFERROR(AE108+AF108+AG108,"")</f>
        <v>512</v>
      </c>
      <c r="AI108" s="0" t="n">
        <f aca="false">IFERROR(AH108/AD108,"")</f>
        <v>32</v>
      </c>
      <c r="AJ108" s="12"/>
      <c r="AK108" s="0" t="n">
        <v>16</v>
      </c>
      <c r="AL108" s="0" t="n">
        <v>0</v>
      </c>
      <c r="AM108" s="0" t="n">
        <v>197</v>
      </c>
      <c r="AN108" s="0" t="n">
        <v>284</v>
      </c>
      <c r="AO108" s="0" t="n">
        <f aca="false">IFERROR(AL108+AM108+AN108,"")</f>
        <v>481</v>
      </c>
      <c r="AP108" s="0" t="n">
        <f aca="false">IFERROR(AO108/AK108,"")</f>
        <v>30.0625</v>
      </c>
    </row>
    <row r="109" customFormat="false" ht="15" hidden="false" customHeight="false" outlineLevel="0" collapsed="false">
      <c r="A109" s="0" t="s">
        <v>95</v>
      </c>
      <c r="B109" s="0" t="s">
        <v>30</v>
      </c>
      <c r="C109" s="0" t="n">
        <v>72.88</v>
      </c>
      <c r="D109" s="0" t="n">
        <v>198</v>
      </c>
      <c r="E109" s="0" t="n">
        <v>4.72</v>
      </c>
      <c r="F109" s="0" t="n">
        <v>0.30512354689612</v>
      </c>
      <c r="G109" s="0" t="n">
        <v>15</v>
      </c>
      <c r="H109" s="0" t="n">
        <v>-0.950104155188172</v>
      </c>
      <c r="I109" s="0" t="n">
        <v>33.5</v>
      </c>
      <c r="J109" s="0" t="n">
        <v>-0.0236345693843577</v>
      </c>
      <c r="K109" s="0" t="n">
        <v>116</v>
      </c>
      <c r="L109" s="0" t="n">
        <v>0.0920411976569163</v>
      </c>
      <c r="M109" s="0" t="n">
        <v>4.15</v>
      </c>
      <c r="N109" s="0" t="n">
        <v>0.85280948827819</v>
      </c>
      <c r="O109" s="0" t="n">
        <v>7.18</v>
      </c>
      <c r="P109" s="0" t="n">
        <v>0.237472434831873</v>
      </c>
      <c r="Q109" s="0" t="n">
        <v>0.513707943090569</v>
      </c>
      <c r="R109" s="0" t="n">
        <v>0.0856179905150948</v>
      </c>
      <c r="V109" s="12"/>
      <c r="AA109" s="0" t="n">
        <f aca="false">IFERROR(X109+Y109+Z109,"")</f>
        <v>0</v>
      </c>
      <c r="AB109" s="0" t="str">
        <f aca="false">IFERROR(AA109/W109,"")</f>
        <v/>
      </c>
      <c r="AC109" s="12"/>
      <c r="AH109" s="0" t="n">
        <f aca="false">IFERROR(AE109+AF109+AG109,"")</f>
        <v>0</v>
      </c>
      <c r="AI109" s="0" t="str">
        <f aca="false">IFERROR(AH109/AD109,"")</f>
        <v/>
      </c>
      <c r="AJ109" s="12"/>
      <c r="AO109" s="0" t="n">
        <f aca="false">IFERROR(AL109+AM109+AN109,"")</f>
        <v>0</v>
      </c>
      <c r="AP109" s="0" t="str">
        <f aca="false">IFERROR(AO109/AK109,"")</f>
        <v/>
      </c>
    </row>
    <row r="110" customFormat="false" ht="15" hidden="false" customHeight="false" outlineLevel="0" collapsed="false">
      <c r="A110" s="0" t="s">
        <v>116</v>
      </c>
      <c r="B110" s="0" t="s">
        <v>30</v>
      </c>
      <c r="C110" s="0" t="n">
        <v>73</v>
      </c>
      <c r="D110" s="0" t="n">
        <v>205</v>
      </c>
      <c r="E110" s="0" t="n">
        <v>4.62</v>
      </c>
      <c r="F110" s="0" t="n">
        <v>0.639405968026734</v>
      </c>
      <c r="Q110" s="0" t="n">
        <v>0.639405968026734</v>
      </c>
      <c r="R110" s="0" t="n">
        <v>0.639405968026734</v>
      </c>
      <c r="V110" s="12"/>
      <c r="AA110" s="0" t="n">
        <f aca="false">IFERROR(X110+Y110+Z110,"")</f>
        <v>0</v>
      </c>
      <c r="AB110" s="0" t="str">
        <f aca="false">IFERROR(AA110/W110,"")</f>
        <v/>
      </c>
      <c r="AC110" s="12"/>
      <c r="AH110" s="0" t="n">
        <f aca="false">IFERROR(AE110+AF110+AG110,"")</f>
        <v>0</v>
      </c>
      <c r="AI110" s="0" t="str">
        <f aca="false">IFERROR(AH110/AD110,"")</f>
        <v/>
      </c>
      <c r="AJ110" s="12"/>
      <c r="AO110" s="0" t="n">
        <f aca="false">IFERROR(AL110+AM110+AN110,"")</f>
        <v>0</v>
      </c>
      <c r="AP110" s="0" t="str">
        <f aca="false">IFERROR(AO110/AK110,"")</f>
        <v/>
      </c>
    </row>
    <row r="111" customFormat="false" ht="15" hidden="false" customHeight="false" outlineLevel="0" collapsed="false">
      <c r="A111" s="0" t="s">
        <v>169</v>
      </c>
      <c r="B111" s="0" t="s">
        <v>30</v>
      </c>
      <c r="C111" s="0" t="n">
        <v>73</v>
      </c>
      <c r="D111" s="0" t="n">
        <v>205</v>
      </c>
      <c r="E111" s="0" t="n">
        <v>4.67</v>
      </c>
      <c r="F111" s="0" t="n">
        <v>0.472264757461427</v>
      </c>
      <c r="Q111" s="0" t="n">
        <v>0.472264757461427</v>
      </c>
      <c r="R111" s="0" t="n">
        <v>0.472264757461427</v>
      </c>
      <c r="V111" s="12"/>
      <c r="AA111" s="0" t="n">
        <f aca="false">IFERROR(X111+Y111+Z111,"")</f>
        <v>0</v>
      </c>
      <c r="AB111" s="0" t="str">
        <f aca="false">IFERROR(AA111/W111,"")</f>
        <v/>
      </c>
      <c r="AC111" s="12"/>
      <c r="AH111" s="0" t="n">
        <f aca="false">IFERROR(AE111+AF111+AG111,"")</f>
        <v>0</v>
      </c>
      <c r="AI111" s="0" t="str">
        <f aca="false">IFERROR(AH111/AD111,"")</f>
        <v/>
      </c>
      <c r="AJ111" s="12"/>
      <c r="AO111" s="0" t="n">
        <f aca="false">IFERROR(AL111+AM111+AN111,"")</f>
        <v>0</v>
      </c>
      <c r="AP111" s="0" t="str">
        <f aca="false">IFERROR(AO111/AK111,"")</f>
        <v/>
      </c>
    </row>
    <row r="112" customFormat="false" ht="15" hidden="false" customHeight="false" outlineLevel="0" collapsed="false">
      <c r="A112" s="0" t="s">
        <v>178</v>
      </c>
      <c r="B112" s="0" t="s">
        <v>30</v>
      </c>
      <c r="C112" s="0" t="n">
        <v>74</v>
      </c>
      <c r="D112" s="0" t="n">
        <v>216</v>
      </c>
      <c r="E112" s="0" t="n">
        <v>4.7</v>
      </c>
      <c r="F112" s="0" t="n">
        <v>0.371980031122241</v>
      </c>
      <c r="Q112" s="0" t="n">
        <v>0.371980031122241</v>
      </c>
      <c r="R112" s="0" t="n">
        <v>0.371980031122241</v>
      </c>
      <c r="V112" s="12"/>
      <c r="AA112" s="0" t="n">
        <f aca="false">IFERROR(X112+Y112+Z112,"")</f>
        <v>0</v>
      </c>
      <c r="AB112" s="0" t="str">
        <f aca="false">IFERROR(AA112/W112,"")</f>
        <v/>
      </c>
      <c r="AC112" s="12"/>
      <c r="AH112" s="0" t="n">
        <f aca="false">IFERROR(AE112+AF112+AG112,"")</f>
        <v>0</v>
      </c>
      <c r="AI112" s="0" t="str">
        <f aca="false">IFERROR(AH112/AD112,"")</f>
        <v/>
      </c>
      <c r="AJ112" s="12"/>
      <c r="AO112" s="0" t="n">
        <f aca="false">IFERROR(AL112+AM112+AN112,"")</f>
        <v>0</v>
      </c>
      <c r="AP112" s="0" t="str">
        <f aca="false">IFERROR(AO112/AK112,"")</f>
        <v/>
      </c>
    </row>
    <row r="113" customFormat="false" ht="15" hidden="false" customHeight="false" outlineLevel="0" collapsed="false">
      <c r="A113" s="0" t="s">
        <v>184</v>
      </c>
      <c r="B113" s="0" t="s">
        <v>30</v>
      </c>
      <c r="C113" s="0" t="n">
        <v>71</v>
      </c>
      <c r="D113" s="0" t="n">
        <v>208</v>
      </c>
      <c r="E113" s="0" t="n">
        <v>4.57</v>
      </c>
      <c r="F113" s="0" t="n">
        <v>0.806547178592042</v>
      </c>
      <c r="Q113" s="0" t="n">
        <v>0.806547178592042</v>
      </c>
      <c r="R113" s="0" t="n">
        <v>0.806547178592042</v>
      </c>
      <c r="V113" s="12"/>
      <c r="AA113" s="0" t="n">
        <f aca="false">IFERROR(X113+Y113+Z113,"")</f>
        <v>0</v>
      </c>
      <c r="AB113" s="0" t="str">
        <f aca="false">IFERROR(AA113/W113,"")</f>
        <v/>
      </c>
      <c r="AC113" s="12"/>
      <c r="AH113" s="0" t="n">
        <f aca="false">IFERROR(AE113+AF113+AG113,"")</f>
        <v>0</v>
      </c>
      <c r="AI113" s="0" t="str">
        <f aca="false">IFERROR(AH113/AD113,"")</f>
        <v/>
      </c>
      <c r="AJ113" s="12"/>
      <c r="AO113" s="0" t="n">
        <f aca="false">IFERROR(AL113+AM113+AN113,"")</f>
        <v>0</v>
      </c>
      <c r="AP113" s="0" t="str">
        <f aca="false">IFERROR(AO113/AK113,"")</f>
        <v/>
      </c>
    </row>
    <row r="114" customFormat="false" ht="15" hidden="false" customHeight="false" outlineLevel="0" collapsed="false">
      <c r="A114" s="0" t="s">
        <v>254</v>
      </c>
      <c r="B114" s="0" t="s">
        <v>30</v>
      </c>
      <c r="C114" s="0" t="n">
        <v>73.63</v>
      </c>
      <c r="D114" s="0" t="n">
        <v>218</v>
      </c>
      <c r="E114" s="0" t="n">
        <v>4.55</v>
      </c>
      <c r="F114" s="0" t="n">
        <v>0.873403662818166</v>
      </c>
      <c r="G114" s="0" t="n">
        <v>22</v>
      </c>
      <c r="H114" s="0" t="n">
        <v>0.194986786652761</v>
      </c>
      <c r="I114" s="0" t="n">
        <v>37</v>
      </c>
      <c r="J114" s="0" t="n">
        <v>0.806819319571898</v>
      </c>
      <c r="K114" s="0" t="n">
        <v>120</v>
      </c>
      <c r="L114" s="0" t="n">
        <v>0.513036810258058</v>
      </c>
      <c r="M114" s="0" t="n">
        <v>4.27</v>
      </c>
      <c r="N114" s="0" t="n">
        <v>0.381013815696906</v>
      </c>
      <c r="O114" s="0" t="n">
        <v>7.21</v>
      </c>
      <c r="P114" s="0" t="n">
        <v>0.161575704949527</v>
      </c>
      <c r="Q114" s="0" t="n">
        <v>2.93083609994732</v>
      </c>
      <c r="R114" s="0" t="n">
        <v>0.488472683324553</v>
      </c>
      <c r="S114" s="0" t="n">
        <v>4</v>
      </c>
      <c r="T114" s="0" t="n">
        <v>109</v>
      </c>
      <c r="U114" s="0" t="n">
        <v>108</v>
      </c>
      <c r="V114" s="12"/>
      <c r="W114" s="0" t="n">
        <v>15</v>
      </c>
      <c r="X114" s="0" t="n">
        <v>0</v>
      </c>
      <c r="Y114" s="0" t="n">
        <v>271</v>
      </c>
      <c r="Z114" s="0" t="n">
        <v>304</v>
      </c>
      <c r="AA114" s="0" t="n">
        <f aca="false">IFERROR(X114+Y114+Z114,"")</f>
        <v>575</v>
      </c>
      <c r="AB114" s="0" t="n">
        <f aca="false">IFERROR(AA114/W114,"")</f>
        <v>38.3333333333333</v>
      </c>
      <c r="AC114" s="12"/>
      <c r="AD114" s="0" t="n">
        <v>9</v>
      </c>
      <c r="AE114" s="0" t="n">
        <v>0</v>
      </c>
      <c r="AF114" s="0" t="n">
        <v>560</v>
      </c>
      <c r="AG114" s="0" t="n">
        <v>53</v>
      </c>
      <c r="AH114" s="0" t="n">
        <f aca="false">IFERROR(AE114+AF114+AG114,"")</f>
        <v>613</v>
      </c>
      <c r="AI114" s="0" t="n">
        <f aca="false">IFERROR(AH114/AD114,"")</f>
        <v>68.1111111111111</v>
      </c>
      <c r="AJ114" s="12"/>
      <c r="AK114" s="0" t="n">
        <v>5</v>
      </c>
      <c r="AL114" s="0" t="n">
        <v>0</v>
      </c>
      <c r="AM114" s="0" t="n">
        <v>112</v>
      </c>
      <c r="AN114" s="0" t="n">
        <v>30</v>
      </c>
      <c r="AO114" s="0" t="n">
        <f aca="false">IFERROR(AL114+AM114+AN114,"")</f>
        <v>142</v>
      </c>
      <c r="AP114" s="0" t="n">
        <f aca="false">IFERROR(AO114/AK114,"")</f>
        <v>28.4</v>
      </c>
    </row>
    <row r="115" customFormat="false" ht="15" hidden="false" customHeight="false" outlineLevel="0" collapsed="false">
      <c r="A115" s="0" t="s">
        <v>273</v>
      </c>
      <c r="B115" s="0" t="s">
        <v>30</v>
      </c>
      <c r="C115" s="0" t="n">
        <v>73</v>
      </c>
      <c r="D115" s="0" t="n">
        <v>209</v>
      </c>
      <c r="E115" s="0" t="n">
        <v>4.62</v>
      </c>
      <c r="F115" s="0" t="n">
        <v>0.639405968026734</v>
      </c>
      <c r="Q115" s="0" t="n">
        <v>0.639405968026734</v>
      </c>
      <c r="R115" s="0" t="n">
        <v>0.639405968026734</v>
      </c>
      <c r="V115" s="12"/>
      <c r="AA115" s="0" t="n">
        <f aca="false">IFERROR(X115+Y115+Z115,"")</f>
        <v>0</v>
      </c>
      <c r="AB115" s="0" t="str">
        <f aca="false">IFERROR(AA115/W115,"")</f>
        <v/>
      </c>
      <c r="AC115" s="12"/>
      <c r="AH115" s="0" t="n">
        <f aca="false">IFERROR(AE115+AF115+AG115,"")</f>
        <v>0</v>
      </c>
      <c r="AI115" s="0" t="str">
        <f aca="false">IFERROR(AH115/AD115,"")</f>
        <v/>
      </c>
      <c r="AJ115" s="12"/>
      <c r="AO115" s="0" t="n">
        <f aca="false">IFERROR(AL115+AM115+AN115,"")</f>
        <v>0</v>
      </c>
      <c r="AP115" s="0" t="str">
        <f aca="false">IFERROR(AO115/AK115,"")</f>
        <v/>
      </c>
    </row>
    <row r="116" customFormat="false" ht="15" hidden="false" customHeight="false" outlineLevel="0" collapsed="false">
      <c r="A116" s="0" t="s">
        <v>276</v>
      </c>
      <c r="B116" s="0" t="s">
        <v>30</v>
      </c>
      <c r="C116" s="0" t="n">
        <v>74</v>
      </c>
      <c r="D116" s="0" t="n">
        <v>206</v>
      </c>
      <c r="E116" s="0" t="n">
        <v>4.53</v>
      </c>
      <c r="F116" s="0" t="n">
        <v>0.940260147044288</v>
      </c>
      <c r="Q116" s="0" t="n">
        <v>0.940260147044288</v>
      </c>
      <c r="R116" s="0" t="n">
        <v>0.940260147044288</v>
      </c>
      <c r="V116" s="12"/>
      <c r="W116" s="0" t="n">
        <v>1</v>
      </c>
      <c r="X116" s="0" t="n">
        <v>0</v>
      </c>
      <c r="Y116" s="0" t="n">
        <v>0</v>
      </c>
      <c r="Z116" s="0" t="n">
        <v>18</v>
      </c>
      <c r="AA116" s="0" t="n">
        <f aca="false">IFERROR(X116+Y116+Z116,"")</f>
        <v>18</v>
      </c>
      <c r="AB116" s="0" t="n">
        <f aca="false">IFERROR(AA116/W116,"")</f>
        <v>18</v>
      </c>
      <c r="AC116" s="12"/>
      <c r="AD116" s="0" t="n">
        <v>16</v>
      </c>
      <c r="AE116" s="0" t="n">
        <v>0</v>
      </c>
      <c r="AF116" s="0" t="n">
        <v>391</v>
      </c>
      <c r="AG116" s="0" t="n">
        <v>336</v>
      </c>
      <c r="AH116" s="0" t="n">
        <f aca="false">IFERROR(AE116+AF116+AG116,"")</f>
        <v>727</v>
      </c>
      <c r="AI116" s="0" t="n">
        <f aca="false">IFERROR(AH116/AD116,"")</f>
        <v>45.4375</v>
      </c>
      <c r="AJ116" s="12"/>
      <c r="AK116" s="0" t="n">
        <v>14</v>
      </c>
      <c r="AL116" s="0" t="n">
        <v>0</v>
      </c>
      <c r="AM116" s="0" t="n">
        <v>239</v>
      </c>
      <c r="AN116" s="0" t="n">
        <v>255</v>
      </c>
      <c r="AO116" s="0" t="n">
        <f aca="false">IFERROR(AL116+AM116+AN116,"")</f>
        <v>494</v>
      </c>
      <c r="AP116" s="0" t="n">
        <f aca="false">IFERROR(AO116/AK116,"")</f>
        <v>35.2857142857143</v>
      </c>
    </row>
    <row r="117" customFormat="false" ht="15" hidden="false" customHeight="false" outlineLevel="0" collapsed="false">
      <c r="A117" s="0" t="s">
        <v>280</v>
      </c>
      <c r="B117" s="0" t="s">
        <v>30</v>
      </c>
      <c r="C117" s="0" t="n">
        <v>73</v>
      </c>
      <c r="D117" s="0" t="n">
        <v>205</v>
      </c>
      <c r="E117" s="0" t="n">
        <v>4.68</v>
      </c>
      <c r="F117" s="0" t="n">
        <v>0.438836515348366</v>
      </c>
      <c r="Q117" s="0" t="n">
        <v>0.438836515348366</v>
      </c>
      <c r="R117" s="0" t="n">
        <v>0.438836515348366</v>
      </c>
      <c r="V117" s="12"/>
      <c r="AA117" s="0" t="n">
        <f aca="false">IFERROR(X117+Y117+Z117,"")</f>
        <v>0</v>
      </c>
      <c r="AB117" s="0" t="str">
        <f aca="false">IFERROR(AA117/W117,"")</f>
        <v/>
      </c>
      <c r="AC117" s="12"/>
      <c r="AH117" s="0" t="n">
        <f aca="false">IFERROR(AE117+AF117+AG117,"")</f>
        <v>0</v>
      </c>
      <c r="AI117" s="0" t="str">
        <f aca="false">IFERROR(AH117/AD117,"")</f>
        <v/>
      </c>
      <c r="AJ117" s="12"/>
      <c r="AO117" s="0" t="n">
        <f aca="false">IFERROR(AL117+AM117+AN117,"")</f>
        <v>0</v>
      </c>
      <c r="AP117" s="0" t="str">
        <f aca="false">IFERROR(AO117/AK117,"")</f>
        <v/>
      </c>
    </row>
    <row r="118" customFormat="false" ht="15" hidden="false" customHeight="false" outlineLevel="0" collapsed="false">
      <c r="A118" s="0" t="s">
        <v>294</v>
      </c>
      <c r="B118" s="0" t="s">
        <v>30</v>
      </c>
      <c r="C118" s="0" t="n">
        <v>73</v>
      </c>
      <c r="D118" s="0" t="n">
        <v>206</v>
      </c>
      <c r="E118" s="0" t="n">
        <v>4.59</v>
      </c>
      <c r="F118" s="0" t="n">
        <v>0.73969069436592</v>
      </c>
      <c r="Q118" s="0" t="n">
        <v>0.73969069436592</v>
      </c>
      <c r="R118" s="0" t="n">
        <v>0.73969069436592</v>
      </c>
      <c r="V118" s="12"/>
      <c r="AA118" s="0" t="n">
        <f aca="false">IFERROR(X118+Y118+Z118,"")</f>
        <v>0</v>
      </c>
      <c r="AB118" s="0" t="str">
        <f aca="false">IFERROR(AA118/W118,"")</f>
        <v/>
      </c>
      <c r="AC118" s="12"/>
      <c r="AH118" s="0" t="n">
        <f aca="false">IFERROR(AE118+AF118+AG118,"")</f>
        <v>0</v>
      </c>
      <c r="AI118" s="0" t="str">
        <f aca="false">IFERROR(AH118/AD118,"")</f>
        <v/>
      </c>
      <c r="AJ118" s="12"/>
      <c r="AO118" s="0" t="n">
        <f aca="false">IFERROR(AL118+AM118+AN118,"")</f>
        <v>0</v>
      </c>
      <c r="AP118" s="0" t="str">
        <f aca="false">IFERROR(AO118/AK118,"")</f>
        <v/>
      </c>
    </row>
    <row r="119" customFormat="false" ht="15" hidden="false" customHeight="false" outlineLevel="0" collapsed="false">
      <c r="A119" s="0" t="s">
        <v>299</v>
      </c>
      <c r="B119" s="0" t="s">
        <v>30</v>
      </c>
      <c r="C119" s="0" t="n">
        <v>73</v>
      </c>
      <c r="D119" s="0" t="n">
        <v>206</v>
      </c>
      <c r="E119" s="0" t="n">
        <v>4.68</v>
      </c>
      <c r="F119" s="0" t="n">
        <v>0.438836515348366</v>
      </c>
      <c r="Q119" s="0" t="n">
        <v>0.438836515348366</v>
      </c>
      <c r="R119" s="0" t="n">
        <v>0.438836515348366</v>
      </c>
      <c r="V119" s="12"/>
      <c r="AA119" s="0" t="n">
        <f aca="false">IFERROR(X119+Y119+Z119,"")</f>
        <v>0</v>
      </c>
      <c r="AB119" s="0" t="str">
        <f aca="false">IFERROR(AA119/W119,"")</f>
        <v/>
      </c>
      <c r="AC119" s="12"/>
      <c r="AH119" s="0" t="n">
        <f aca="false">IFERROR(AE119+AF119+AG119,"")</f>
        <v>0</v>
      </c>
      <c r="AI119" s="0" t="str">
        <f aca="false">IFERROR(AH119/AD119,"")</f>
        <v/>
      </c>
      <c r="AJ119" s="12"/>
      <c r="AO119" s="0" t="n">
        <f aca="false">IFERROR(AL119+AM119+AN119,"")</f>
        <v>0</v>
      </c>
      <c r="AP119" s="0" t="str">
        <f aca="false">IFERROR(AO119/AK119,"")</f>
        <v/>
      </c>
    </row>
    <row r="120" customFormat="false" ht="15" hidden="false" customHeight="false" outlineLevel="0" collapsed="false">
      <c r="A120" s="0" t="s">
        <v>416</v>
      </c>
      <c r="B120" s="0" t="s">
        <v>30</v>
      </c>
      <c r="C120" s="0" t="n">
        <v>71</v>
      </c>
      <c r="D120" s="0" t="n">
        <v>217</v>
      </c>
      <c r="E120" s="0" t="n">
        <v>4.62</v>
      </c>
      <c r="F120" s="0" t="n">
        <v>0.639405968026734</v>
      </c>
      <c r="Q120" s="0" t="n">
        <v>0.639405968026734</v>
      </c>
      <c r="R120" s="0" t="n">
        <v>0.639405968026734</v>
      </c>
      <c r="V120" s="12"/>
      <c r="AA120" s="0" t="n">
        <f aca="false">IFERROR(X120+Y120+Z120,"")</f>
        <v>0</v>
      </c>
      <c r="AB120" s="0" t="str">
        <f aca="false">IFERROR(AA120/W120,"")</f>
        <v/>
      </c>
      <c r="AC120" s="12"/>
      <c r="AH120" s="0" t="n">
        <f aca="false">IFERROR(AE120+AF120+AG120,"")</f>
        <v>0</v>
      </c>
      <c r="AI120" s="0" t="str">
        <f aca="false">IFERROR(AH120/AD120,"")</f>
        <v/>
      </c>
      <c r="AJ120" s="12"/>
      <c r="AO120" s="0" t="n">
        <f aca="false">IFERROR(AL120+AM120+AN120,"")</f>
        <v>0</v>
      </c>
      <c r="AP120" s="0" t="str">
        <f aca="false">IFERROR(AO120/AK120,"")</f>
        <v/>
      </c>
    </row>
    <row r="121" customFormat="false" ht="15" hidden="false" customHeight="false" outlineLevel="0" collapsed="false">
      <c r="A121" s="0" t="s">
        <v>438</v>
      </c>
      <c r="B121" s="0" t="s">
        <v>30</v>
      </c>
      <c r="C121" s="0" t="n">
        <v>73</v>
      </c>
      <c r="D121" s="0" t="n">
        <v>205</v>
      </c>
      <c r="E121" s="0" t="n">
        <v>4.58</v>
      </c>
      <c r="F121" s="0" t="n">
        <v>0.773118936478981</v>
      </c>
      <c r="Q121" s="0" t="n">
        <v>0.773118936478981</v>
      </c>
      <c r="R121" s="0" t="n">
        <v>0.773118936478981</v>
      </c>
      <c r="V121" s="12"/>
      <c r="AA121" s="0" t="n">
        <f aca="false">IFERROR(X121+Y121+Z121,"")</f>
        <v>0</v>
      </c>
      <c r="AB121" s="0" t="str">
        <f aca="false">IFERROR(AA121/W121,"")</f>
        <v/>
      </c>
      <c r="AC121" s="12"/>
      <c r="AH121" s="0" t="n">
        <f aca="false">IFERROR(AE121+AF121+AG121,"")</f>
        <v>0</v>
      </c>
      <c r="AI121" s="0" t="str">
        <f aca="false">IFERROR(AH121/AD121,"")</f>
        <v/>
      </c>
      <c r="AJ121" s="12"/>
      <c r="AO121" s="0" t="n">
        <f aca="false">IFERROR(AL121+AM121+AN121,"")</f>
        <v>0</v>
      </c>
      <c r="AP121" s="0" t="str">
        <f aca="false">IFERROR(AO121/AK121,"")</f>
        <v/>
      </c>
    </row>
    <row r="122" customFormat="false" ht="15" hidden="false" customHeight="false" outlineLevel="0" collapsed="false">
      <c r="A122" s="0" t="s">
        <v>460</v>
      </c>
      <c r="B122" s="0" t="s">
        <v>30</v>
      </c>
      <c r="C122" s="0" t="n">
        <v>71.38</v>
      </c>
      <c r="D122" s="0" t="n">
        <v>208</v>
      </c>
      <c r="E122" s="0" t="n">
        <v>4.59</v>
      </c>
      <c r="F122" s="0" t="n">
        <v>0.73969069436592</v>
      </c>
      <c r="G122" s="0" t="n">
        <v>23</v>
      </c>
      <c r="H122" s="0" t="n">
        <v>0.358571206915751</v>
      </c>
      <c r="Q122" s="0" t="n">
        <v>1.09826190128167</v>
      </c>
      <c r="R122" s="0" t="n">
        <v>0.549130950640836</v>
      </c>
      <c r="S122" s="0" t="n">
        <v>4</v>
      </c>
      <c r="T122" s="0" t="n">
        <v>115</v>
      </c>
      <c r="U122" s="0" t="n">
        <v>114</v>
      </c>
      <c r="V122" s="12"/>
      <c r="W122" s="0" t="n">
        <v>15</v>
      </c>
      <c r="X122" s="0" t="n">
        <v>0</v>
      </c>
      <c r="Y122" s="0" t="n">
        <v>102</v>
      </c>
      <c r="Z122" s="0" t="n">
        <v>249</v>
      </c>
      <c r="AA122" s="0" t="n">
        <f aca="false">IFERROR(X122+Y122+Z122,"")</f>
        <v>351</v>
      </c>
      <c r="AB122" s="0" t="n">
        <f aca="false">IFERROR(AA122/W122,"")</f>
        <v>23.4</v>
      </c>
      <c r="AC122" s="12"/>
      <c r="AD122" s="0" t="n">
        <v>14</v>
      </c>
      <c r="AE122" s="0" t="n">
        <v>0</v>
      </c>
      <c r="AF122" s="0" t="n">
        <v>418</v>
      </c>
      <c r="AG122" s="0" t="n">
        <v>263</v>
      </c>
      <c r="AH122" s="0" t="n">
        <f aca="false">IFERROR(AE122+AF122+AG122,"")</f>
        <v>681</v>
      </c>
      <c r="AI122" s="0" t="n">
        <f aca="false">IFERROR(AH122/AD122,"")</f>
        <v>48.6428571428572</v>
      </c>
      <c r="AJ122" s="12"/>
      <c r="AK122" s="0" t="n">
        <v>9</v>
      </c>
      <c r="AL122" s="0" t="n">
        <v>0</v>
      </c>
      <c r="AM122" s="0" t="n">
        <v>196</v>
      </c>
      <c r="AN122" s="0" t="n">
        <v>181</v>
      </c>
      <c r="AO122" s="0" t="n">
        <f aca="false">IFERROR(AL122+AM122+AN122,"")</f>
        <v>377</v>
      </c>
      <c r="AP122" s="0" t="n">
        <f aca="false">IFERROR(AO122/AK122,"")</f>
        <v>41.8888888888889</v>
      </c>
    </row>
    <row r="123" customFormat="false" ht="15" hidden="false" customHeight="false" outlineLevel="0" collapsed="false">
      <c r="A123" s="0" t="s">
        <v>463</v>
      </c>
      <c r="B123" s="0" t="s">
        <v>30</v>
      </c>
      <c r="C123" s="0" t="n">
        <v>73</v>
      </c>
      <c r="D123" s="0" t="n">
        <v>213</v>
      </c>
      <c r="E123" s="0" t="n">
        <v>4.56</v>
      </c>
      <c r="F123" s="0" t="n">
        <v>0.839975420705105</v>
      </c>
      <c r="Q123" s="0" t="n">
        <v>0.839975420705105</v>
      </c>
      <c r="R123" s="0" t="n">
        <v>0.839975420705105</v>
      </c>
      <c r="V123" s="12"/>
      <c r="W123" s="0" t="n">
        <v>6</v>
      </c>
      <c r="X123" s="0" t="n">
        <v>0</v>
      </c>
      <c r="Y123" s="0" t="n">
        <v>3</v>
      </c>
      <c r="Z123" s="0" t="n">
        <v>85</v>
      </c>
      <c r="AA123" s="0" t="n">
        <f aca="false">IFERROR(X123+Y123+Z123,"")</f>
        <v>88</v>
      </c>
      <c r="AB123" s="0" t="n">
        <f aca="false">IFERROR(AA123/W123,"")</f>
        <v>14.6666666666667</v>
      </c>
      <c r="AC123" s="12"/>
      <c r="AD123" s="0" t="n">
        <v>3</v>
      </c>
      <c r="AE123" s="0" t="n">
        <v>0</v>
      </c>
      <c r="AF123" s="0" t="n">
        <v>0</v>
      </c>
      <c r="AG123" s="0" t="n">
        <v>41</v>
      </c>
      <c r="AH123" s="0" t="n">
        <f aca="false">IFERROR(AE123+AF123+AG123,"")</f>
        <v>41</v>
      </c>
      <c r="AI123" s="0" t="n">
        <f aca="false">IFERROR(AH123/AD123,"")</f>
        <v>13.6666666666667</v>
      </c>
      <c r="AJ123" s="12"/>
      <c r="AK123" s="0" t="n">
        <v>1</v>
      </c>
      <c r="AL123" s="0" t="n">
        <v>0</v>
      </c>
      <c r="AM123" s="0" t="n">
        <v>26</v>
      </c>
      <c r="AN123" s="0" t="n">
        <v>21</v>
      </c>
      <c r="AO123" s="0" t="n">
        <f aca="false">IFERROR(AL123+AM123+AN123,"")</f>
        <v>47</v>
      </c>
      <c r="AP123" s="0" t="n">
        <f aca="false">IFERROR(AO123/AK123,"")</f>
        <v>47</v>
      </c>
    </row>
    <row r="124" customFormat="false" ht="15" hidden="false" customHeight="false" outlineLevel="0" collapsed="false">
      <c r="A124" s="0" t="s">
        <v>496</v>
      </c>
      <c r="B124" s="0" t="s">
        <v>30</v>
      </c>
      <c r="C124" s="0" t="n">
        <v>74.13</v>
      </c>
      <c r="D124" s="0" t="n">
        <v>209</v>
      </c>
      <c r="E124" s="0" t="n">
        <v>4.56</v>
      </c>
      <c r="F124" s="0" t="n">
        <v>0.839975420705105</v>
      </c>
      <c r="I124" s="0" t="n">
        <v>32.5</v>
      </c>
      <c r="J124" s="0" t="n">
        <v>-0.260907109086145</v>
      </c>
      <c r="K124" s="0" t="n">
        <v>123</v>
      </c>
      <c r="L124" s="0" t="n">
        <v>0.828783519708914</v>
      </c>
      <c r="O124" s="0" t="n">
        <v>7.04</v>
      </c>
      <c r="P124" s="0" t="n">
        <v>0.591657174282814</v>
      </c>
      <c r="Q124" s="0" t="n">
        <v>1.99950900561069</v>
      </c>
      <c r="R124" s="0" t="n">
        <v>0.499877251402672</v>
      </c>
      <c r="S124" s="0" t="n">
        <v>4</v>
      </c>
      <c r="T124" s="0" t="n">
        <v>104</v>
      </c>
      <c r="U124" s="0" t="n">
        <v>103</v>
      </c>
      <c r="V124" s="12"/>
      <c r="W124" s="0" t="n">
        <v>4</v>
      </c>
      <c r="X124" s="0" t="n">
        <v>0</v>
      </c>
      <c r="Y124" s="0" t="n">
        <v>129</v>
      </c>
      <c r="Z124" s="0" t="n">
        <v>29</v>
      </c>
      <c r="AA124" s="0" t="n">
        <f aca="false">IFERROR(X124+Y124+Z124,"")</f>
        <v>158</v>
      </c>
      <c r="AB124" s="0" t="n">
        <f aca="false">IFERROR(AA124/W124,"")</f>
        <v>39.5</v>
      </c>
      <c r="AC124" s="12"/>
      <c r="AH124" s="0" t="n">
        <f aca="false">IFERROR(AE124+AF124+AG124,"")</f>
        <v>0</v>
      </c>
      <c r="AI124" s="0" t="str">
        <f aca="false">IFERROR(AH124/AD124,"")</f>
        <v/>
      </c>
      <c r="AJ124" s="12"/>
      <c r="AO124" s="0" t="n">
        <f aca="false">IFERROR(AL124+AM124+AN124,"")</f>
        <v>0</v>
      </c>
      <c r="AP124" s="0" t="str">
        <f aca="false">IFERROR(AO124/AK124,"")</f>
        <v/>
      </c>
    </row>
    <row r="125" customFormat="false" ht="15" hidden="false" customHeight="false" outlineLevel="0" collapsed="false">
      <c r="A125" s="0" t="s">
        <v>501</v>
      </c>
      <c r="B125" s="0" t="s">
        <v>30</v>
      </c>
      <c r="C125" s="0" t="n">
        <v>73</v>
      </c>
      <c r="D125" s="0" t="n">
        <v>221</v>
      </c>
      <c r="E125" s="0" t="n">
        <v>4.53</v>
      </c>
      <c r="F125" s="0" t="n">
        <v>0.940260147044288</v>
      </c>
      <c r="K125" s="0" t="n">
        <v>124</v>
      </c>
      <c r="L125" s="0" t="n">
        <v>0.9340324228592</v>
      </c>
      <c r="Q125" s="0" t="n">
        <v>1.87429256990349</v>
      </c>
      <c r="R125" s="0" t="n">
        <v>0.937146284951744</v>
      </c>
      <c r="S125" s="0" t="n">
        <v>2</v>
      </c>
      <c r="T125" s="0" t="n">
        <v>46</v>
      </c>
      <c r="U125" s="0" t="n">
        <v>45</v>
      </c>
      <c r="V125" s="12"/>
      <c r="W125" s="0" t="n">
        <v>15</v>
      </c>
      <c r="X125" s="0" t="n">
        <v>0</v>
      </c>
      <c r="Y125" s="0" t="n">
        <v>719</v>
      </c>
      <c r="Z125" s="0" t="n">
        <v>177</v>
      </c>
      <c r="AA125" s="0" t="n">
        <f aca="false">IFERROR(X125+Y125+Z125,"")</f>
        <v>896</v>
      </c>
      <c r="AB125" s="0" t="n">
        <f aca="false">IFERROR(AA125/W125,"")</f>
        <v>59.7333333333333</v>
      </c>
      <c r="AC125" s="12"/>
      <c r="AD125" s="0" t="n">
        <v>15</v>
      </c>
      <c r="AE125" s="0" t="n">
        <v>0</v>
      </c>
      <c r="AF125" s="0" t="n">
        <v>615</v>
      </c>
      <c r="AG125" s="0" t="n">
        <v>170</v>
      </c>
      <c r="AH125" s="0" t="n">
        <f aca="false">IFERROR(AE125+AF125+AG125,"")</f>
        <v>785</v>
      </c>
      <c r="AI125" s="0" t="n">
        <f aca="false">IFERROR(AH125/AD125,"")</f>
        <v>52.3333333333333</v>
      </c>
      <c r="AJ125" s="12"/>
      <c r="AK125" s="0" t="n">
        <v>9</v>
      </c>
      <c r="AL125" s="0" t="n">
        <v>0</v>
      </c>
      <c r="AM125" s="0" t="n">
        <v>595</v>
      </c>
      <c r="AN125" s="0" t="n">
        <v>84</v>
      </c>
      <c r="AO125" s="0" t="n">
        <f aca="false">IFERROR(AL125+AM125+AN125,"")</f>
        <v>679</v>
      </c>
      <c r="AP125" s="0" t="n">
        <f aca="false">IFERROR(AO125/AK125,"")</f>
        <v>75.4444444444444</v>
      </c>
    </row>
    <row r="126" customFormat="false" ht="15" hidden="false" customHeight="false" outlineLevel="0" collapsed="false">
      <c r="A126" s="0" t="s">
        <v>505</v>
      </c>
      <c r="B126" s="0" t="s">
        <v>30</v>
      </c>
      <c r="C126" s="0" t="n">
        <v>70</v>
      </c>
      <c r="D126" s="0" t="n">
        <v>195</v>
      </c>
      <c r="E126" s="0" t="n">
        <v>4.58</v>
      </c>
      <c r="F126" s="0" t="n">
        <v>0.773118936478981</v>
      </c>
      <c r="Q126" s="0" t="n">
        <v>0.773118936478981</v>
      </c>
      <c r="R126" s="0" t="n">
        <v>0.773118936478981</v>
      </c>
      <c r="V126" s="12"/>
      <c r="AA126" s="0" t="n">
        <f aca="false">IFERROR(X126+Y126+Z126,"")</f>
        <v>0</v>
      </c>
      <c r="AB126" s="0" t="str">
        <f aca="false">IFERROR(AA126/W126,"")</f>
        <v/>
      </c>
      <c r="AC126" s="12"/>
      <c r="AH126" s="0" t="n">
        <f aca="false">IFERROR(AE126+AF126+AG126,"")</f>
        <v>0</v>
      </c>
      <c r="AI126" s="0" t="str">
        <f aca="false">IFERROR(AH126/AD126,"")</f>
        <v/>
      </c>
      <c r="AJ126" s="12"/>
      <c r="AO126" s="0" t="n">
        <f aca="false">IFERROR(AL126+AM126+AN126,"")</f>
        <v>0</v>
      </c>
      <c r="AP126" s="0" t="str">
        <f aca="false">IFERROR(AO126/AK126,"")</f>
        <v/>
      </c>
    </row>
    <row r="127" customFormat="false" ht="15" hidden="false" customHeight="false" outlineLevel="0" collapsed="false">
      <c r="A127" s="0" t="s">
        <v>522</v>
      </c>
      <c r="B127" s="0" t="s">
        <v>30</v>
      </c>
      <c r="C127" s="0" t="n">
        <v>70</v>
      </c>
      <c r="D127" s="0" t="n">
        <v>192</v>
      </c>
      <c r="E127" s="0" t="n">
        <v>4.59</v>
      </c>
      <c r="F127" s="0" t="n">
        <v>0.73969069436592</v>
      </c>
      <c r="Q127" s="0" t="n">
        <v>0.73969069436592</v>
      </c>
      <c r="R127" s="0" t="n">
        <v>0.73969069436592</v>
      </c>
      <c r="V127" s="12"/>
      <c r="AA127" s="0" t="n">
        <f aca="false">IFERROR(X127+Y127+Z127,"")</f>
        <v>0</v>
      </c>
      <c r="AB127" s="0" t="str">
        <f aca="false">IFERROR(AA127/W127,"")</f>
        <v/>
      </c>
      <c r="AC127" s="12"/>
      <c r="AH127" s="0" t="n">
        <f aca="false">IFERROR(AE127+AF127+AG127,"")</f>
        <v>0</v>
      </c>
      <c r="AI127" s="0" t="str">
        <f aca="false">IFERROR(AH127/AD127,"")</f>
        <v/>
      </c>
      <c r="AJ127" s="12"/>
      <c r="AO127" s="0" t="n">
        <f aca="false">IFERROR(AL127+AM127+AN127,"")</f>
        <v>0</v>
      </c>
      <c r="AP127" s="0" t="str">
        <f aca="false">IFERROR(AO127/AK127,"")</f>
        <v/>
      </c>
    </row>
    <row r="128" customFormat="false" ht="15" hidden="false" customHeight="false" outlineLevel="0" collapsed="false">
      <c r="A128" s="0" t="s">
        <v>546</v>
      </c>
      <c r="B128" s="0" t="s">
        <v>30</v>
      </c>
      <c r="C128" s="0" t="n">
        <v>73</v>
      </c>
      <c r="D128" s="0" t="n">
        <v>210</v>
      </c>
      <c r="E128" s="0" t="n">
        <v>4.58</v>
      </c>
      <c r="F128" s="0" t="n">
        <v>0.773118936478981</v>
      </c>
      <c r="Q128" s="0" t="n">
        <v>0.773118936478981</v>
      </c>
      <c r="R128" s="0" t="n">
        <v>0.773118936478981</v>
      </c>
      <c r="V128" s="12"/>
      <c r="AA128" s="0" t="n">
        <f aca="false">IFERROR(X128+Y128+Z128,"")</f>
        <v>0</v>
      </c>
      <c r="AB128" s="0" t="str">
        <f aca="false">IFERROR(AA128/W128,"")</f>
        <v/>
      </c>
      <c r="AC128" s="12"/>
      <c r="AH128" s="0" t="n">
        <f aca="false">IFERROR(AE128+AF128+AG128,"")</f>
        <v>0</v>
      </c>
      <c r="AI128" s="0" t="str">
        <f aca="false">IFERROR(AH128/AD128,"")</f>
        <v/>
      </c>
      <c r="AJ128" s="12"/>
      <c r="AO128" s="0" t="n">
        <f aca="false">IFERROR(AL128+AM128+AN128,"")</f>
        <v>0</v>
      </c>
      <c r="AP128" s="0" t="str">
        <f aca="false">IFERROR(AO128/AK128,"")</f>
        <v/>
      </c>
    </row>
    <row r="129" customFormat="false" ht="15" hidden="false" customHeight="false" outlineLevel="0" collapsed="false">
      <c r="A129" s="0" t="s">
        <v>555</v>
      </c>
      <c r="B129" s="0" t="s">
        <v>30</v>
      </c>
      <c r="C129" s="0" t="n">
        <v>70.75</v>
      </c>
      <c r="D129" s="0" t="n">
        <v>211</v>
      </c>
      <c r="E129" s="0" t="n">
        <v>4.65</v>
      </c>
      <c r="F129" s="0" t="n">
        <v>0.539121241687549</v>
      </c>
      <c r="G129" s="0" t="n">
        <v>13</v>
      </c>
      <c r="H129" s="0" t="n">
        <v>-1.27727299571415</v>
      </c>
      <c r="I129" s="0" t="n">
        <v>32</v>
      </c>
      <c r="J129" s="0" t="n">
        <v>-0.379543378937039</v>
      </c>
      <c r="K129" s="0" t="n">
        <v>111</v>
      </c>
      <c r="L129" s="0" t="n">
        <v>-0.434203318094511</v>
      </c>
      <c r="M129" s="0" t="n">
        <v>4.22</v>
      </c>
      <c r="N129" s="0" t="n">
        <v>0.577595345939109</v>
      </c>
      <c r="O129" s="0" t="n">
        <v>6.74</v>
      </c>
      <c r="P129" s="0" t="n">
        <v>1.35062447310626</v>
      </c>
      <c r="Q129" s="0" t="n">
        <v>0.376321367987214</v>
      </c>
      <c r="R129" s="0" t="n">
        <v>0.062720227997869</v>
      </c>
      <c r="S129" s="0" t="n">
        <v>2</v>
      </c>
      <c r="T129" s="0" t="n">
        <v>64</v>
      </c>
      <c r="U129" s="0" t="n">
        <v>63</v>
      </c>
      <c r="V129" s="12"/>
      <c r="W129" s="0" t="n">
        <v>14</v>
      </c>
      <c r="X129" s="0" t="n">
        <v>0</v>
      </c>
      <c r="Y129" s="0" t="n">
        <v>238</v>
      </c>
      <c r="Z129" s="0" t="n">
        <v>253</v>
      </c>
      <c r="AA129" s="0" t="n">
        <f aca="false">IFERROR(X129+Y129+Z129,"")</f>
        <v>491</v>
      </c>
      <c r="AB129" s="0" t="n">
        <f aca="false">IFERROR(AA129/W129,"")</f>
        <v>35.0714285714286</v>
      </c>
      <c r="AC129" s="12"/>
      <c r="AD129" s="0" t="n">
        <v>11</v>
      </c>
      <c r="AE129" s="0" t="n">
        <v>0</v>
      </c>
      <c r="AF129" s="0" t="n">
        <v>18</v>
      </c>
      <c r="AG129" s="0" t="n">
        <v>151</v>
      </c>
      <c r="AH129" s="0" t="n">
        <f aca="false">IFERROR(AE129+AF129+AG129,"")</f>
        <v>169</v>
      </c>
      <c r="AI129" s="0" t="n">
        <f aca="false">IFERROR(AH129/AD129,"")</f>
        <v>15.3636363636364</v>
      </c>
      <c r="AJ129" s="12"/>
      <c r="AK129" s="0" t="n">
        <v>16</v>
      </c>
      <c r="AL129" s="0" t="n">
        <v>0</v>
      </c>
      <c r="AM129" s="0" t="n">
        <v>272</v>
      </c>
      <c r="AN129" s="0" t="n">
        <v>309</v>
      </c>
      <c r="AO129" s="0" t="n">
        <f aca="false">IFERROR(AL129+AM129+AN129,"")</f>
        <v>581</v>
      </c>
      <c r="AP129" s="0" t="n">
        <f aca="false">IFERROR(AO129/AK129,"")</f>
        <v>36.3125</v>
      </c>
    </row>
    <row r="130" customFormat="false" ht="15" hidden="false" customHeight="false" outlineLevel="0" collapsed="false">
      <c r="A130" s="0" t="s">
        <v>627</v>
      </c>
      <c r="B130" s="0" t="s">
        <v>30</v>
      </c>
      <c r="C130" s="0" t="n">
        <v>69.88</v>
      </c>
      <c r="D130" s="0" t="n">
        <v>200</v>
      </c>
      <c r="E130" s="0" t="n">
        <v>4.57</v>
      </c>
      <c r="F130" s="0" t="n">
        <v>0.806547178592042</v>
      </c>
      <c r="G130" s="0" t="n">
        <v>21</v>
      </c>
      <c r="H130" s="0" t="n">
        <v>0.0314023663897703</v>
      </c>
      <c r="I130" s="0" t="n">
        <v>33</v>
      </c>
      <c r="J130" s="0" t="n">
        <v>-0.142270839235251</v>
      </c>
      <c r="K130" s="0" t="n">
        <v>109</v>
      </c>
      <c r="L130" s="0" t="n">
        <v>-0.644701124395082</v>
      </c>
      <c r="M130" s="0" t="n">
        <v>4.4</v>
      </c>
      <c r="N130" s="0" t="n">
        <v>-0.130098162932824</v>
      </c>
      <c r="O130" s="0" t="n">
        <v>6.95</v>
      </c>
      <c r="P130" s="0" t="n">
        <v>0.819347363929847</v>
      </c>
      <c r="Q130" s="0" t="n">
        <v>0.740226782348503</v>
      </c>
      <c r="R130" s="0" t="n">
        <v>0.123371130391417</v>
      </c>
      <c r="S130" s="0" t="n">
        <v>6</v>
      </c>
      <c r="T130" s="0" t="n">
        <v>181</v>
      </c>
      <c r="U130" s="0" t="n">
        <v>175</v>
      </c>
      <c r="V130" s="12"/>
      <c r="W130" s="0" t="n">
        <v>16</v>
      </c>
      <c r="X130" s="0" t="n">
        <v>0</v>
      </c>
      <c r="Y130" s="0" t="n">
        <v>603</v>
      </c>
      <c r="Z130" s="0" t="n">
        <v>172</v>
      </c>
      <c r="AA130" s="0" t="n">
        <f aca="false">IFERROR(X130+Y130+Z130,"")</f>
        <v>775</v>
      </c>
      <c r="AB130" s="0" t="n">
        <f aca="false">IFERROR(AA130/W130,"")</f>
        <v>48.4375</v>
      </c>
      <c r="AC130" s="12"/>
      <c r="AH130" s="0" t="n">
        <f aca="false">IFERROR(AE130+AF130+AG130,"")</f>
        <v>0</v>
      </c>
      <c r="AI130" s="0" t="str">
        <f aca="false">IFERROR(AH130/AD130,"")</f>
        <v/>
      </c>
      <c r="AJ130" s="12"/>
      <c r="AO130" s="0" t="n">
        <f aca="false">IFERROR(AL130+AM130+AN130,"")</f>
        <v>0</v>
      </c>
      <c r="AP130" s="0" t="str">
        <f aca="false">IFERROR(AO130/AK130,"")</f>
        <v/>
      </c>
    </row>
    <row r="131" customFormat="false" ht="15" hidden="false" customHeight="false" outlineLevel="0" collapsed="false">
      <c r="A131" s="0" t="s">
        <v>633</v>
      </c>
      <c r="B131" s="0" t="s">
        <v>30</v>
      </c>
      <c r="C131" s="0" t="n">
        <v>72</v>
      </c>
      <c r="D131" s="0" t="n">
        <v>228</v>
      </c>
      <c r="E131" s="0" t="n">
        <v>4.53</v>
      </c>
      <c r="F131" s="0" t="n">
        <v>0.940260147044288</v>
      </c>
      <c r="I131" s="0" t="n">
        <v>35</v>
      </c>
      <c r="J131" s="0" t="n">
        <v>0.332274240168323</v>
      </c>
      <c r="K131" s="0" t="n">
        <v>120</v>
      </c>
      <c r="L131" s="0" t="n">
        <v>0.513036810258058</v>
      </c>
      <c r="M131" s="0" t="n">
        <v>4.33</v>
      </c>
      <c r="N131" s="0" t="n">
        <v>0.145115979406261</v>
      </c>
      <c r="O131" s="0" t="n">
        <v>7.38</v>
      </c>
      <c r="P131" s="0" t="n">
        <v>-0.268505764383759</v>
      </c>
      <c r="Q131" s="0" t="n">
        <v>1.66218141249317</v>
      </c>
      <c r="R131" s="0" t="n">
        <v>0.332436282498634</v>
      </c>
      <c r="S131" s="0" t="n">
        <v>2</v>
      </c>
      <c r="T131" s="0" t="n">
        <v>33</v>
      </c>
      <c r="U131" s="0" t="n">
        <v>32</v>
      </c>
      <c r="V131" s="12"/>
      <c r="W131" s="0" t="n">
        <v>16</v>
      </c>
      <c r="X131" s="0" t="n">
        <v>0</v>
      </c>
      <c r="Y131" s="0" t="n">
        <v>1092</v>
      </c>
      <c r="Z131" s="0" t="n">
        <v>65</v>
      </c>
      <c r="AA131" s="0" t="n">
        <f aca="false">IFERROR(X131+Y131+Z131,"")</f>
        <v>1157</v>
      </c>
      <c r="AB131" s="0" t="n">
        <f aca="false">IFERROR(AA131/W131,"")</f>
        <v>72.3125</v>
      </c>
      <c r="AC131" s="12"/>
      <c r="AD131" s="0" t="n">
        <v>16</v>
      </c>
      <c r="AE131" s="0" t="n">
        <v>0</v>
      </c>
      <c r="AF131" s="0" t="n">
        <v>1105</v>
      </c>
      <c r="AG131" s="0" t="n">
        <v>97</v>
      </c>
      <c r="AH131" s="0" t="n">
        <f aca="false">IFERROR(AE131+AF131+AG131,"")</f>
        <v>1202</v>
      </c>
      <c r="AI131" s="0" t="n">
        <f aca="false">IFERROR(AH131/AD131,"")</f>
        <v>75.125</v>
      </c>
      <c r="AJ131" s="12"/>
      <c r="AK131" s="0" t="n">
        <v>15</v>
      </c>
      <c r="AL131" s="0" t="n">
        <v>0</v>
      </c>
      <c r="AM131" s="0" t="n">
        <v>907</v>
      </c>
      <c r="AN131" s="0" t="n">
        <v>95</v>
      </c>
      <c r="AO131" s="0" t="n">
        <f aca="false">IFERROR(AL131+AM131+AN131,"")</f>
        <v>1002</v>
      </c>
      <c r="AP131" s="0" t="n">
        <f aca="false">IFERROR(AO131/AK131,"")</f>
        <v>66.8</v>
      </c>
    </row>
    <row r="132" customFormat="false" ht="15" hidden="false" customHeight="false" outlineLevel="0" collapsed="false">
      <c r="A132" s="0" t="s">
        <v>764</v>
      </c>
      <c r="B132" s="0" t="s">
        <v>30</v>
      </c>
      <c r="C132" s="0" t="n">
        <v>73</v>
      </c>
      <c r="D132" s="0" t="n">
        <v>190</v>
      </c>
      <c r="E132" s="0" t="n">
        <v>4.62</v>
      </c>
      <c r="F132" s="0" t="n">
        <v>0.639405968026734</v>
      </c>
      <c r="Q132" s="0" t="n">
        <v>0.639405968026734</v>
      </c>
      <c r="R132" s="0" t="n">
        <v>0.639405968026734</v>
      </c>
      <c r="V132" s="12"/>
      <c r="AA132" s="0" t="n">
        <f aca="false">IFERROR(X132+Y132+Z132,"")</f>
        <v>0</v>
      </c>
      <c r="AB132" s="0" t="str">
        <f aca="false">IFERROR(AA132/W132,"")</f>
        <v/>
      </c>
      <c r="AC132" s="12"/>
      <c r="AH132" s="0" t="n">
        <f aca="false">IFERROR(AE132+AF132+AG132,"")</f>
        <v>0</v>
      </c>
      <c r="AI132" s="0" t="str">
        <f aca="false">IFERROR(AH132/AD132,"")</f>
        <v/>
      </c>
      <c r="AJ132" s="12"/>
      <c r="AO132" s="0" t="n">
        <f aca="false">IFERROR(AL132+AM132+AN132,"")</f>
        <v>0</v>
      </c>
      <c r="AP132" s="0" t="str">
        <f aca="false">IFERROR(AO132/AK132,"")</f>
        <v/>
      </c>
    </row>
    <row r="133" customFormat="false" ht="15" hidden="false" customHeight="false" outlineLevel="0" collapsed="false">
      <c r="A133" s="0" t="s">
        <v>765</v>
      </c>
      <c r="B133" s="0" t="s">
        <v>30</v>
      </c>
      <c r="C133" s="0" t="n">
        <v>69</v>
      </c>
      <c r="D133" s="0" t="n">
        <v>216</v>
      </c>
      <c r="E133" s="0" t="n">
        <v>4.67</v>
      </c>
      <c r="F133" s="0" t="n">
        <v>0.472264757461427</v>
      </c>
      <c r="Q133" s="0" t="n">
        <v>0.472264757461427</v>
      </c>
      <c r="R133" s="0" t="n">
        <v>0.472264757461427</v>
      </c>
      <c r="V133" s="12"/>
      <c r="AA133" s="0" t="n">
        <f aca="false">IFERROR(X133+Y133+Z133,"")</f>
        <v>0</v>
      </c>
      <c r="AB133" s="0" t="str">
        <f aca="false">IFERROR(AA133/W133,"")</f>
        <v/>
      </c>
      <c r="AC133" s="12"/>
      <c r="AH133" s="0" t="n">
        <f aca="false">IFERROR(AE133+AF133+AG133,"")</f>
        <v>0</v>
      </c>
      <c r="AI133" s="0" t="str">
        <f aca="false">IFERROR(AH133/AD133,"")</f>
        <v/>
      </c>
      <c r="AJ133" s="12"/>
      <c r="AO133" s="0" t="n">
        <f aca="false">IFERROR(AL133+AM133+AN133,"")</f>
        <v>0</v>
      </c>
      <c r="AP133" s="0" t="str">
        <f aca="false">IFERROR(AO133/AK133,"")</f>
        <v/>
      </c>
    </row>
    <row r="134" customFormat="false" ht="15" hidden="false" customHeight="false" outlineLevel="0" collapsed="false">
      <c r="A134" s="0" t="s">
        <v>798</v>
      </c>
      <c r="B134" s="0" t="s">
        <v>30</v>
      </c>
      <c r="C134" s="0" t="n">
        <v>70</v>
      </c>
      <c r="D134" s="0" t="n">
        <v>205</v>
      </c>
      <c r="E134" s="0" t="n">
        <v>4.38</v>
      </c>
      <c r="F134" s="0" t="n">
        <v>1.44168377874021</v>
      </c>
      <c r="Q134" s="0" t="n">
        <v>1.44168377874021</v>
      </c>
      <c r="R134" s="0" t="n">
        <v>1.44168377874021</v>
      </c>
      <c r="V134" s="12"/>
      <c r="W134" s="0" t="n">
        <v>13</v>
      </c>
      <c r="X134" s="0" t="n">
        <v>0</v>
      </c>
      <c r="Y134" s="0" t="n">
        <v>289</v>
      </c>
      <c r="Z134" s="0" t="n">
        <v>140</v>
      </c>
      <c r="AA134" s="0" t="n">
        <f aca="false">IFERROR(X134+Y134+Z134,"")</f>
        <v>429</v>
      </c>
      <c r="AB134" s="0" t="n">
        <f aca="false">IFERROR(AA134/W134,"")</f>
        <v>33</v>
      </c>
      <c r="AC134" s="12"/>
      <c r="AD134" s="0" t="n">
        <v>12</v>
      </c>
      <c r="AE134" s="0" t="n">
        <v>0</v>
      </c>
      <c r="AF134" s="0" t="n">
        <v>31</v>
      </c>
      <c r="AG134" s="0" t="n">
        <v>185</v>
      </c>
      <c r="AH134" s="0" t="n">
        <f aca="false">IFERROR(AE134+AF134+AG134,"")</f>
        <v>216</v>
      </c>
      <c r="AI134" s="0" t="n">
        <f aca="false">IFERROR(AH134/AD134,"")</f>
        <v>18</v>
      </c>
      <c r="AJ134" s="12"/>
      <c r="AO134" s="0" t="n">
        <f aca="false">IFERROR(AL134+AM134+AN134,"")</f>
        <v>0</v>
      </c>
      <c r="AP134" s="0" t="str">
        <f aca="false">IFERROR(AO134/AK134,"")</f>
        <v/>
      </c>
    </row>
    <row r="135" customFormat="false" ht="15" hidden="false" customHeight="false" outlineLevel="0" collapsed="false">
      <c r="A135" s="0" t="s">
        <v>805</v>
      </c>
      <c r="B135" s="0" t="s">
        <v>30</v>
      </c>
      <c r="C135" s="0" t="n">
        <v>73</v>
      </c>
      <c r="D135" s="0" t="n">
        <v>217</v>
      </c>
      <c r="E135" s="0" t="n">
        <v>4.59</v>
      </c>
      <c r="F135" s="0" t="n">
        <v>0.73969069436592</v>
      </c>
      <c r="Q135" s="0" t="n">
        <v>0.73969069436592</v>
      </c>
      <c r="R135" s="0" t="n">
        <v>0.73969069436592</v>
      </c>
      <c r="V135" s="12"/>
      <c r="W135" s="0" t="n">
        <v>8</v>
      </c>
      <c r="X135" s="0" t="n">
        <v>0</v>
      </c>
      <c r="Y135" s="0" t="n">
        <v>0</v>
      </c>
      <c r="Z135" s="0" t="n">
        <v>106</v>
      </c>
      <c r="AA135" s="0" t="n">
        <f aca="false">IFERROR(X135+Y135+Z135,"")</f>
        <v>106</v>
      </c>
      <c r="AB135" s="0" t="n">
        <f aca="false">IFERROR(AA135/W135,"")</f>
        <v>13.25</v>
      </c>
      <c r="AC135" s="12"/>
      <c r="AD135" s="0" t="n">
        <v>3</v>
      </c>
      <c r="AE135" s="0" t="n">
        <v>0</v>
      </c>
      <c r="AF135" s="0" t="n">
        <v>3</v>
      </c>
      <c r="AG135" s="0" t="n">
        <v>43</v>
      </c>
      <c r="AH135" s="0" t="n">
        <f aca="false">IFERROR(AE135+AF135+AG135,"")</f>
        <v>46</v>
      </c>
      <c r="AI135" s="0" t="n">
        <f aca="false">IFERROR(AH135/AD135,"")</f>
        <v>15.3333333333333</v>
      </c>
      <c r="AJ135" s="12"/>
      <c r="AK135" s="0" t="n">
        <v>2</v>
      </c>
      <c r="AL135" s="0" t="n">
        <v>0</v>
      </c>
      <c r="AM135" s="0" t="n">
        <v>0</v>
      </c>
      <c r="AN135" s="0" t="n">
        <v>18</v>
      </c>
      <c r="AO135" s="0" t="n">
        <f aca="false">IFERROR(AL135+AM135+AN135,"")</f>
        <v>18</v>
      </c>
      <c r="AP135" s="0" t="n">
        <f aca="false">IFERROR(AO135/AK135,"")</f>
        <v>9</v>
      </c>
    </row>
    <row r="136" customFormat="false" ht="15" hidden="false" customHeight="false" outlineLevel="0" collapsed="false">
      <c r="A136" s="0" t="s">
        <v>817</v>
      </c>
      <c r="B136" s="0" t="s">
        <v>30</v>
      </c>
      <c r="C136" s="0" t="n">
        <v>73</v>
      </c>
      <c r="D136" s="0" t="n">
        <v>216</v>
      </c>
      <c r="E136" s="0" t="n">
        <v>4.63</v>
      </c>
      <c r="F136" s="0" t="n">
        <v>0.605977725913674</v>
      </c>
      <c r="Q136" s="0" t="n">
        <v>0.605977725913674</v>
      </c>
      <c r="R136" s="0" t="n">
        <v>0.605977725913674</v>
      </c>
      <c r="V136" s="12"/>
      <c r="AA136" s="0" t="n">
        <f aca="false">IFERROR(X136+Y136+Z136,"")</f>
        <v>0</v>
      </c>
      <c r="AB136" s="0" t="str">
        <f aca="false">IFERROR(AA136/W136,"")</f>
        <v/>
      </c>
      <c r="AC136" s="12"/>
      <c r="AH136" s="0" t="n">
        <f aca="false">IFERROR(AE136+AF136+AG136,"")</f>
        <v>0</v>
      </c>
      <c r="AI136" s="0" t="str">
        <f aca="false">IFERROR(AH136/AD136,"")</f>
        <v/>
      </c>
      <c r="AJ136" s="12"/>
      <c r="AO136" s="0" t="n">
        <f aca="false">IFERROR(AL136+AM136+AN136,"")</f>
        <v>0</v>
      </c>
      <c r="AP136" s="0" t="str">
        <f aca="false">IFERROR(AO136/AK136,"")</f>
        <v/>
      </c>
    </row>
    <row r="137" customFormat="false" ht="15" hidden="false" customHeight="false" outlineLevel="0" collapsed="false">
      <c r="A137" s="0" t="s">
        <v>826</v>
      </c>
      <c r="B137" s="0" t="s">
        <v>30</v>
      </c>
      <c r="C137" s="0" t="n">
        <v>68</v>
      </c>
      <c r="D137" s="0" t="n">
        <v>228</v>
      </c>
      <c r="E137" s="0" t="n">
        <v>4.64</v>
      </c>
      <c r="F137" s="0" t="n">
        <v>0.572549483800613</v>
      </c>
      <c r="Q137" s="0" t="n">
        <v>0.572549483800613</v>
      </c>
      <c r="R137" s="0" t="n">
        <v>0.572549483800613</v>
      </c>
      <c r="V137" s="12"/>
      <c r="AA137" s="0" t="n">
        <f aca="false">IFERROR(X137+Y137+Z137,"")</f>
        <v>0</v>
      </c>
      <c r="AB137" s="0" t="str">
        <f aca="false">IFERROR(AA137/W137,"")</f>
        <v/>
      </c>
      <c r="AC137" s="12"/>
      <c r="AH137" s="0" t="n">
        <f aca="false">IFERROR(AE137+AF137+AG137,"")</f>
        <v>0</v>
      </c>
      <c r="AI137" s="0" t="str">
        <f aca="false">IFERROR(AH137/AD137,"")</f>
        <v/>
      </c>
      <c r="AJ137" s="12"/>
      <c r="AO137" s="0" t="n">
        <f aca="false">IFERROR(AL137+AM137+AN137,"")</f>
        <v>0</v>
      </c>
      <c r="AP137" s="0" t="str">
        <f aca="false">IFERROR(AO137/AK137,"")</f>
        <v/>
      </c>
    </row>
    <row r="138" customFormat="false" ht="15" hidden="false" customHeight="false" outlineLevel="0" collapsed="false">
      <c r="A138" s="0" t="s">
        <v>868</v>
      </c>
      <c r="B138" s="0" t="s">
        <v>30</v>
      </c>
      <c r="C138" s="0" t="n">
        <v>74</v>
      </c>
      <c r="D138" s="0" t="n">
        <v>210</v>
      </c>
      <c r="E138" s="0" t="n">
        <v>4.65</v>
      </c>
      <c r="F138" s="0" t="n">
        <v>0.539121241687549</v>
      </c>
      <c r="Q138" s="0" t="n">
        <v>0.539121241687549</v>
      </c>
      <c r="R138" s="0" t="n">
        <v>0.539121241687549</v>
      </c>
      <c r="V138" s="12"/>
      <c r="AA138" s="0" t="n">
        <f aca="false">IFERROR(X138+Y138+Z138,"")</f>
        <v>0</v>
      </c>
      <c r="AB138" s="0" t="str">
        <f aca="false">IFERROR(AA138/W138,"")</f>
        <v/>
      </c>
      <c r="AC138" s="12"/>
      <c r="AH138" s="0" t="n">
        <f aca="false">IFERROR(AE138+AF138+AG138,"")</f>
        <v>0</v>
      </c>
      <c r="AI138" s="0" t="str">
        <f aca="false">IFERROR(AH138/AD138,"")</f>
        <v/>
      </c>
      <c r="AJ138" s="12"/>
      <c r="AO138" s="0" t="n">
        <f aca="false">IFERROR(AL138+AM138+AN138,"")</f>
        <v>0</v>
      </c>
      <c r="AP138" s="0" t="str">
        <f aca="false">IFERROR(AO138/AK138,"")</f>
        <v/>
      </c>
    </row>
    <row r="140" customFormat="false" ht="15" hidden="false" customHeight="false" outlineLevel="0" collapsed="false">
      <c r="B140" s="0" t="s">
        <v>991</v>
      </c>
      <c r="C140" s="0" t="n">
        <f aca="false">AVERAGE(C3:C138)</f>
        <v>71.6444117647059</v>
      </c>
      <c r="D140" s="0" t="n">
        <f aca="false">AVERAGE(D3:D138)</f>
        <v>196.970588235294</v>
      </c>
      <c r="E140" s="0" t="n">
        <f aca="false">AVERAGE(E3:E138)</f>
        <v>4.55432835820895</v>
      </c>
      <c r="F140" s="0" t="n">
        <f aca="false">AVERAGE(F3:F138)</f>
        <v>0.858934722202064</v>
      </c>
      <c r="G140" s="0" t="n">
        <f aca="false">AVERAGE(G3:G138)</f>
        <v>16.8461538461538</v>
      </c>
      <c r="H140" s="0" t="n">
        <f aca="false">AVERAGE(H3:H138)</f>
        <v>-0.648102148548805</v>
      </c>
      <c r="I140" s="0" t="n">
        <f aca="false">AVERAGE(I3:I138)</f>
        <v>35.9166666666667</v>
      </c>
      <c r="J140" s="0" t="n">
        <f aca="false">AVERAGE(J3:J138)</f>
        <v>0.549774068228295</v>
      </c>
      <c r="K140" s="0" t="n">
        <f aca="false">AVERAGE(K3:K138)</f>
        <v>121.46</v>
      </c>
      <c r="L140" s="0" t="n">
        <f aca="false">AVERAGE(L3:L138)</f>
        <v>0.666700208857475</v>
      </c>
      <c r="M140" s="0" t="n">
        <f aca="false">AVERAGE(M3:M138)</f>
        <v>4.17533333333333</v>
      </c>
      <c r="N140" s="0" t="n">
        <f aca="false">AVERAGE(N3:N138)</f>
        <v>0.753208179622142</v>
      </c>
      <c r="O140" s="0" t="n">
        <f aca="false">AVERAGE(O3:O138)</f>
        <v>6.98644444444445</v>
      </c>
      <c r="P140" s="0" t="n">
        <f aca="false">AVERAGE(P3:P138)</f>
        <v>0.727146892072777</v>
      </c>
    </row>
    <row r="141" customFormat="false" ht="15" hidden="false" customHeight="false" outlineLevel="0" collapsed="false">
      <c r="B141" s="0" t="s">
        <v>992</v>
      </c>
      <c r="C141" s="0" t="n">
        <f aca="false">_xlfn.STDEV.P(C3:C138)</f>
        <v>1.64173946700098</v>
      </c>
      <c r="D141" s="0" t="n">
        <f aca="false">_xlfn.STDEV.P(D3:D138)</f>
        <v>11.7096875281504</v>
      </c>
      <c r="E141" s="0" t="n">
        <f aca="false">_xlfn.STDEV.P(E3:E138)</f>
        <v>0.0727749317302963</v>
      </c>
      <c r="F141" s="0" t="n">
        <f aca="false">_xlfn.STDEV.P(F3:F138)</f>
        <v>0.243273803764187</v>
      </c>
      <c r="G141" s="0" t="n">
        <f aca="false">_xlfn.STDEV.P(G3:G138)</f>
        <v>4.81737486518498</v>
      </c>
      <c r="H141" s="0" t="n">
        <f aca="false">_xlfn.STDEV.P(H3:H138)</f>
        <v>0.788047474510786</v>
      </c>
      <c r="I141" s="0" t="n">
        <f aca="false">_xlfn.STDEV.P(I3:I138)</f>
        <v>2.86016705028842</v>
      </c>
      <c r="J141" s="0" t="n">
        <f aca="false">_xlfn.STDEV.P(J3:J138)</f>
        <v>0.678639099993303</v>
      </c>
      <c r="K141" s="0" t="n">
        <f aca="false">_xlfn.STDEV.P(K3:K138)</f>
        <v>6.83874257447961</v>
      </c>
      <c r="L141" s="0" t="n">
        <f aca="false">_xlfn.STDEV.P(L3:L138)</f>
        <v>0.719770154891138</v>
      </c>
      <c r="M141" s="0" t="n">
        <f aca="false">_xlfn.STDEV.P(M3:M138)</f>
        <v>0.153617128674579</v>
      </c>
      <c r="N141" s="0" t="n">
        <f aca="false">_xlfn.STDEV.P(N3:N138)</f>
        <v>0.603965804525243</v>
      </c>
      <c r="O141" s="0" t="n">
        <f aca="false">_xlfn.STDEV.P(O3:O138)</f>
        <v>0.162633269188421</v>
      </c>
      <c r="P141" s="0" t="n">
        <f aca="false">_xlfn.STDEV.P(P3:P138)</f>
        <v>0.411444443382542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744:L745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"/>
  </cols>
  <sheetData>
    <row r="1" customFormat="fals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BE1" s="8"/>
    </row>
    <row r="2" customFormat="fals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BE2" s="8"/>
    </row>
    <row r="3" customFormat="false" ht="15" hidden="false" customHeight="false" outlineLevel="0" collapsed="false">
      <c r="A3" s="0" t="s">
        <v>54</v>
      </c>
      <c r="B3" s="0" t="s">
        <v>55</v>
      </c>
      <c r="C3" s="0" t="n">
        <v>76</v>
      </c>
      <c r="D3" s="0" t="n">
        <v>269</v>
      </c>
      <c r="E3" s="0" t="n">
        <v>4.56</v>
      </c>
      <c r="F3" s="0" t="n">
        <v>0.839975420705105</v>
      </c>
      <c r="I3" s="0" t="n">
        <v>42</v>
      </c>
      <c r="J3" s="0" t="n">
        <v>1.99318201808084</v>
      </c>
      <c r="K3" s="0" t="n">
        <v>138</v>
      </c>
      <c r="L3" s="0" t="n">
        <v>2.4075170669632</v>
      </c>
      <c r="Q3" s="0" t="n">
        <v>5.24067450574914</v>
      </c>
      <c r="R3" s="0" t="n">
        <v>1.74689150191638</v>
      </c>
      <c r="V3" s="12"/>
      <c r="AA3" s="0" t="n">
        <f aca="false">IFERROR(X3+Y3+Z3,"")</f>
        <v>0</v>
      </c>
      <c r="AB3" s="0" t="str">
        <f aca="false">IFERROR(AA3/W3,"")</f>
        <v/>
      </c>
      <c r="AC3" s="12"/>
      <c r="AH3" s="0" t="n">
        <f aca="false">IFERROR(AE3+AF3+AG3,"")</f>
        <v>0</v>
      </c>
      <c r="AI3" s="0" t="str">
        <f aca="false">IFERROR(AH3/AD3,"")</f>
        <v/>
      </c>
      <c r="AJ3" s="12"/>
      <c r="AO3" s="0" t="n">
        <f aca="false">IFERROR(AL3+AM3+AN3,"")</f>
        <v>0</v>
      </c>
      <c r="AP3" s="0" t="str">
        <f aca="false">IFERROR(AO3/AK3,"")</f>
        <v/>
      </c>
    </row>
    <row r="4" customFormat="false" ht="15" hidden="false" customHeight="false" outlineLevel="0" collapsed="false">
      <c r="A4" s="0" t="s">
        <v>73</v>
      </c>
      <c r="B4" s="0" t="s">
        <v>55</v>
      </c>
      <c r="C4" s="0" t="n">
        <v>74</v>
      </c>
      <c r="D4" s="0" t="n">
        <v>250</v>
      </c>
      <c r="E4" s="0" t="n">
        <v>4.86</v>
      </c>
      <c r="F4" s="0" t="n">
        <v>-0.162871842686744</v>
      </c>
      <c r="Q4" s="0" t="n">
        <v>-0.162871842686744</v>
      </c>
      <c r="R4" s="0" t="n">
        <v>-0.162871842686744</v>
      </c>
      <c r="V4" s="12"/>
      <c r="AA4" s="0" t="n">
        <f aca="false">IFERROR(X4+Y4+Z4,"")</f>
        <v>0</v>
      </c>
      <c r="AB4" s="0" t="str">
        <f aca="false">IFERROR(AA4/W4,"")</f>
        <v/>
      </c>
      <c r="AC4" s="12"/>
      <c r="AH4" s="0" t="n">
        <f aca="false">IFERROR(AE4+AF4+AG4,"")</f>
        <v>0</v>
      </c>
      <c r="AI4" s="0" t="str">
        <f aca="false">IFERROR(AH4/AD4,"")</f>
        <v/>
      </c>
      <c r="AJ4" s="12"/>
      <c r="AO4" s="0" t="n">
        <f aca="false">IFERROR(AL4+AM4+AN4,"")</f>
        <v>0</v>
      </c>
      <c r="AP4" s="0" t="str">
        <f aca="false">IFERROR(AO4/AK4,"")</f>
        <v/>
      </c>
    </row>
    <row r="5" customFormat="false" ht="15" hidden="false" customHeight="false" outlineLevel="0" collapsed="false">
      <c r="A5" s="0" t="s">
        <v>87</v>
      </c>
      <c r="B5" s="0" t="s">
        <v>55</v>
      </c>
      <c r="C5" s="0" t="n">
        <v>74</v>
      </c>
      <c r="D5" s="0" t="n">
        <v>287</v>
      </c>
      <c r="E5" s="0" t="n">
        <v>4.93</v>
      </c>
      <c r="F5" s="0" t="n">
        <v>-0.396869537478173</v>
      </c>
      <c r="Q5" s="0" t="n">
        <v>-0.396869537478173</v>
      </c>
      <c r="R5" s="0" t="n">
        <v>-0.396869537478173</v>
      </c>
      <c r="V5" s="12"/>
      <c r="AA5" s="0" t="n">
        <f aca="false">IFERROR(X5+Y5+Z5,"")</f>
        <v>0</v>
      </c>
      <c r="AB5" s="0" t="str">
        <f aca="false">IFERROR(AA5/W5,"")</f>
        <v/>
      </c>
      <c r="AC5" s="12"/>
      <c r="AH5" s="0" t="n">
        <f aca="false">IFERROR(AE5+AF5+AG5,"")</f>
        <v>0</v>
      </c>
      <c r="AI5" s="0" t="str">
        <f aca="false">IFERROR(AH5/AD5,"")</f>
        <v/>
      </c>
      <c r="AJ5" s="12"/>
      <c r="AO5" s="0" t="n">
        <f aca="false">IFERROR(AL5+AM5+AN5,"")</f>
        <v>0</v>
      </c>
      <c r="AP5" s="0" t="str">
        <f aca="false">IFERROR(AO5/AK5,"")</f>
        <v/>
      </c>
    </row>
    <row r="6" customFormat="false" ht="15" hidden="false" customHeight="false" outlineLevel="0" collapsed="false">
      <c r="A6" s="0" t="s">
        <v>91</v>
      </c>
      <c r="B6" s="0" t="s">
        <v>55</v>
      </c>
      <c r="C6" s="0" t="n">
        <v>75.13</v>
      </c>
      <c r="D6" s="0" t="n">
        <v>267</v>
      </c>
      <c r="E6" s="0" t="n">
        <v>4.79</v>
      </c>
      <c r="F6" s="0" t="n">
        <v>0.0711258521046877</v>
      </c>
      <c r="G6" s="0" t="n">
        <v>27</v>
      </c>
      <c r="H6" s="0" t="n">
        <v>1.01290888796771</v>
      </c>
      <c r="I6" s="0" t="n">
        <v>34.5</v>
      </c>
      <c r="J6" s="0" t="n">
        <v>0.21363797031743</v>
      </c>
      <c r="K6" s="0" t="n">
        <v>114</v>
      </c>
      <c r="L6" s="0" t="n">
        <v>-0.118456608643655</v>
      </c>
      <c r="M6" s="0" t="n">
        <v>4.25</v>
      </c>
      <c r="N6" s="0" t="n">
        <v>0.459646427793786</v>
      </c>
      <c r="O6" s="0" t="n">
        <v>7.17</v>
      </c>
      <c r="P6" s="0" t="n">
        <v>0.262771344792654</v>
      </c>
      <c r="Q6" s="0" t="n">
        <v>1.90163387433262</v>
      </c>
      <c r="R6" s="0" t="n">
        <v>0.316938979055436</v>
      </c>
      <c r="S6" s="0" t="n">
        <v>6</v>
      </c>
      <c r="T6" s="0" t="n">
        <v>212</v>
      </c>
      <c r="U6" s="0" t="n">
        <v>204</v>
      </c>
      <c r="V6" s="12"/>
      <c r="W6" s="0" t="n">
        <v>7</v>
      </c>
      <c r="X6" s="0" t="n">
        <v>0</v>
      </c>
      <c r="Y6" s="0" t="n">
        <v>22</v>
      </c>
      <c r="Z6" s="0" t="n">
        <v>49</v>
      </c>
      <c r="AA6" s="0" t="n">
        <f aca="false">IFERROR(X6+Y6+Z6,"")</f>
        <v>71</v>
      </c>
      <c r="AB6" s="0" t="n">
        <f aca="false">IFERROR(AA6/W6,"")</f>
        <v>10.1428571428571</v>
      </c>
      <c r="AC6" s="12"/>
      <c r="AD6" s="0" t="n">
        <v>15</v>
      </c>
      <c r="AE6" s="0" t="n">
        <v>0</v>
      </c>
      <c r="AF6" s="0" t="n">
        <v>316</v>
      </c>
      <c r="AG6" s="0" t="n">
        <v>278</v>
      </c>
      <c r="AH6" s="0" t="n">
        <f aca="false">IFERROR(AE6+AF6+AG6,"")</f>
        <v>594</v>
      </c>
      <c r="AI6" s="0" t="n">
        <f aca="false">IFERROR(AH6/AD6,"")</f>
        <v>39.6</v>
      </c>
      <c r="AJ6" s="12"/>
      <c r="AK6" s="0" t="n">
        <v>16</v>
      </c>
      <c r="AL6" s="0" t="n">
        <v>0</v>
      </c>
      <c r="AM6" s="0" t="n">
        <v>269</v>
      </c>
      <c r="AN6" s="0" t="n">
        <v>317</v>
      </c>
      <c r="AO6" s="0" t="n">
        <f aca="false">IFERROR(AL6+AM6+AN6,"")</f>
        <v>586</v>
      </c>
      <c r="AP6" s="0" t="n">
        <f aca="false">IFERROR(AO6/AK6,"")</f>
        <v>36.625</v>
      </c>
    </row>
    <row r="7" customFormat="false" ht="15" hidden="false" customHeight="false" outlineLevel="0" collapsed="false">
      <c r="A7" s="0" t="s">
        <v>110</v>
      </c>
      <c r="B7" s="0" t="s">
        <v>55</v>
      </c>
      <c r="C7" s="0" t="n">
        <v>73</v>
      </c>
      <c r="D7" s="0" t="n">
        <v>252</v>
      </c>
      <c r="E7" s="0" t="n">
        <v>4.79</v>
      </c>
      <c r="F7" s="0" t="n">
        <v>0.0711258521046877</v>
      </c>
      <c r="Q7" s="0" t="n">
        <v>0.0711258521046877</v>
      </c>
      <c r="R7" s="0" t="n">
        <v>0.0711258521046877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O7" s="0" t="n">
        <f aca="false">IFERROR(AL7+AM7+AN7,"")</f>
        <v>0</v>
      </c>
      <c r="AP7" s="0" t="str">
        <f aca="false">IFERROR(AO7/AK7,"")</f>
        <v/>
      </c>
    </row>
    <row r="8" customFormat="false" ht="15" hidden="false" customHeight="false" outlineLevel="0" collapsed="false">
      <c r="A8" s="0" t="s">
        <v>123</v>
      </c>
      <c r="B8" s="0" t="s">
        <v>55</v>
      </c>
      <c r="C8" s="0" t="n">
        <v>76</v>
      </c>
      <c r="D8" s="0" t="n">
        <v>284</v>
      </c>
      <c r="E8" s="0" t="n">
        <v>5.06</v>
      </c>
      <c r="F8" s="0" t="n">
        <v>-0.831436684947973</v>
      </c>
      <c r="G8" s="0" t="n">
        <v>26</v>
      </c>
      <c r="H8" s="0" t="n">
        <v>0.849324467704722</v>
      </c>
      <c r="Q8" s="0" t="n">
        <v>0.017887782756749</v>
      </c>
      <c r="R8" s="0" t="n">
        <v>0.00894389137837448</v>
      </c>
      <c r="S8" s="0" t="n">
        <v>6</v>
      </c>
      <c r="T8" s="0" t="n">
        <v>193</v>
      </c>
      <c r="U8" s="0" t="n">
        <v>187</v>
      </c>
      <c r="V8" s="12"/>
      <c r="AA8" s="0" t="n">
        <f aca="false">IFERROR(X8+Y8+Z8,"")</f>
        <v>0</v>
      </c>
      <c r="AB8" s="0" t="str">
        <f aca="false">IFERROR(AA8/W8,"")</f>
        <v/>
      </c>
      <c r="AC8" s="12"/>
      <c r="AH8" s="0" t="n">
        <f aca="false">IFERROR(AE8+AF8+AG8,"")</f>
        <v>0</v>
      </c>
      <c r="AI8" s="0" t="str">
        <f aca="false">IFERROR(AH8/AD8,"")</f>
        <v/>
      </c>
      <c r="AJ8" s="12"/>
      <c r="AO8" s="0" t="n">
        <f aca="false">IFERROR(AL8+AM8+AN8,"")</f>
        <v>0</v>
      </c>
      <c r="AP8" s="0" t="str">
        <f aca="false">IFERROR(AO8/AK8,"")</f>
        <v/>
      </c>
    </row>
    <row r="9" customFormat="false" ht="15" hidden="false" customHeight="false" outlineLevel="0" collapsed="false">
      <c r="A9" s="0" t="s">
        <v>127</v>
      </c>
      <c r="B9" s="0" t="s">
        <v>55</v>
      </c>
      <c r="C9" s="0" t="n">
        <v>77</v>
      </c>
      <c r="D9" s="0" t="n">
        <v>271</v>
      </c>
      <c r="E9" s="0" t="n">
        <v>4.96</v>
      </c>
      <c r="F9" s="0" t="n">
        <v>-0.497154263817359</v>
      </c>
      <c r="Q9" s="0" t="n">
        <v>-0.497154263817359</v>
      </c>
      <c r="R9" s="0" t="n">
        <v>-0.497154263817359</v>
      </c>
      <c r="V9" s="12"/>
      <c r="AA9" s="0" t="n">
        <f aca="false">IFERROR(X9+Y9+Z9,"")</f>
        <v>0</v>
      </c>
      <c r="AB9" s="0" t="str">
        <f aca="false">IFERROR(AA9/W9,"")</f>
        <v/>
      </c>
      <c r="AC9" s="12"/>
      <c r="AH9" s="0" t="n">
        <f aca="false">IFERROR(AE9+AF9+AG9,"")</f>
        <v>0</v>
      </c>
      <c r="AI9" s="0" t="str">
        <f aca="false">IFERROR(AH9/AD9,"")</f>
        <v/>
      </c>
      <c r="AJ9" s="12"/>
      <c r="AO9" s="0" t="n">
        <f aca="false">IFERROR(AL9+AM9+AN9,"")</f>
        <v>0</v>
      </c>
      <c r="AP9" s="0" t="str">
        <f aca="false">IFERROR(AO9/AK9,"")</f>
        <v/>
      </c>
    </row>
    <row r="10" customFormat="false" ht="15" hidden="false" customHeight="false" outlineLevel="0" collapsed="false">
      <c r="A10" s="0" t="s">
        <v>147</v>
      </c>
      <c r="B10" s="0" t="s">
        <v>55</v>
      </c>
      <c r="C10" s="0" t="n">
        <v>77</v>
      </c>
      <c r="D10" s="0" t="n">
        <v>260</v>
      </c>
      <c r="E10" s="0" t="n">
        <v>4.89</v>
      </c>
      <c r="F10" s="0" t="n">
        <v>-0.263156569025927</v>
      </c>
      <c r="Q10" s="0" t="n">
        <v>-0.263156569025927</v>
      </c>
      <c r="R10" s="0" t="n">
        <v>-0.263156569025927</v>
      </c>
      <c r="V10" s="12"/>
      <c r="AA10" s="0" t="n">
        <f aca="false">IFERROR(X10+Y10+Z10,"")</f>
        <v>0</v>
      </c>
      <c r="AB10" s="0" t="str">
        <f aca="false">IFERROR(AA10/W10,"")</f>
        <v/>
      </c>
      <c r="AC10" s="12"/>
      <c r="AH10" s="0" t="n">
        <f aca="false">IFERROR(AE10+AF10+AG10,"")</f>
        <v>0</v>
      </c>
      <c r="AI10" s="0" t="str">
        <f aca="false">IFERROR(AH10/AD10,"")</f>
        <v/>
      </c>
      <c r="AJ10" s="12"/>
      <c r="AO10" s="0" t="n">
        <f aca="false">IFERROR(AL10+AM10+AN10,"")</f>
        <v>0</v>
      </c>
      <c r="AP10" s="0" t="str">
        <f aca="false">IFERROR(AO10/AK10,"")</f>
        <v/>
      </c>
    </row>
    <row r="11" customFormat="false" ht="15" hidden="false" customHeight="false" outlineLevel="0" collapsed="false">
      <c r="A11" s="0" t="s">
        <v>180</v>
      </c>
      <c r="B11" s="0" t="s">
        <v>55</v>
      </c>
      <c r="C11" s="0" t="n">
        <v>81</v>
      </c>
      <c r="D11" s="0" t="n">
        <v>288</v>
      </c>
      <c r="E11" s="0" t="n">
        <v>4.96</v>
      </c>
      <c r="F11" s="0" t="n">
        <v>-0.497154263817359</v>
      </c>
      <c r="Q11" s="0" t="n">
        <v>-0.497154263817359</v>
      </c>
      <c r="R11" s="0" t="n">
        <v>-0.497154263817359</v>
      </c>
      <c r="S11" s="0" t="n">
        <v>7</v>
      </c>
      <c r="T11" s="0" t="n">
        <v>237</v>
      </c>
      <c r="U11" s="0" t="n">
        <v>227</v>
      </c>
      <c r="V11" s="12"/>
      <c r="AA11" s="0" t="n">
        <f aca="false">IFERROR(X11+Y11+Z11,"")</f>
        <v>0</v>
      </c>
      <c r="AB11" s="0" t="str">
        <f aca="false">IFERROR(AA11/W11,"")</f>
        <v/>
      </c>
      <c r="AC11" s="12"/>
      <c r="AH11" s="0" t="n">
        <f aca="false">IFERROR(AE11+AF11+AG11,"")</f>
        <v>0</v>
      </c>
      <c r="AI11" s="0" t="str">
        <f aca="false">IFERROR(AH11/AD11,"")</f>
        <v/>
      </c>
      <c r="AJ11" s="12"/>
      <c r="AK11" s="0" t="n">
        <v>15</v>
      </c>
      <c r="AL11" s="0" t="n">
        <v>191</v>
      </c>
      <c r="AM11" s="0" t="n">
        <v>0</v>
      </c>
      <c r="AN11" s="0" t="n">
        <v>90</v>
      </c>
      <c r="AO11" s="0" t="n">
        <f aca="false">IFERROR(AL11+AM11+AN11,"")</f>
        <v>281</v>
      </c>
      <c r="AP11" s="0" t="n">
        <f aca="false">IFERROR(AO11/AK11,"")</f>
        <v>18.7333333333333</v>
      </c>
    </row>
    <row r="12" customFormat="false" ht="15" hidden="false" customHeight="false" outlineLevel="0" collapsed="false">
      <c r="A12" s="0" t="s">
        <v>219</v>
      </c>
      <c r="B12" s="0" t="s">
        <v>55</v>
      </c>
      <c r="C12" s="0" t="n">
        <v>76</v>
      </c>
      <c r="D12" s="0" t="n">
        <v>285</v>
      </c>
      <c r="E12" s="0" t="n">
        <v>4.96</v>
      </c>
      <c r="F12" s="0" t="n">
        <v>-0.497154263817359</v>
      </c>
      <c r="Q12" s="0" t="n">
        <v>-0.497154263817359</v>
      </c>
      <c r="R12" s="0" t="n">
        <v>-0.497154263817359</v>
      </c>
      <c r="V12" s="12"/>
      <c r="AA12" s="0" t="n">
        <f aca="false">IFERROR(X12+Y12+Z12,"")</f>
        <v>0</v>
      </c>
      <c r="AB12" s="0" t="str">
        <f aca="false">IFERROR(AA12/W12,"")</f>
        <v/>
      </c>
      <c r="AC12" s="12"/>
      <c r="AH12" s="0" t="n">
        <f aca="false">IFERROR(AE12+AF12+AG12,"")</f>
        <v>0</v>
      </c>
      <c r="AI12" s="0" t="str">
        <f aca="false">IFERROR(AH12/AD12,"")</f>
        <v/>
      </c>
      <c r="AJ12" s="12"/>
      <c r="AO12" s="0" t="n">
        <f aca="false">IFERROR(AL12+AM12+AN12,"")</f>
        <v>0</v>
      </c>
      <c r="AP12" s="0" t="str">
        <f aca="false">IFERROR(AO12/AK12,"")</f>
        <v/>
      </c>
    </row>
    <row r="13" customFormat="false" ht="15" hidden="false" customHeight="false" outlineLevel="0" collapsed="false">
      <c r="A13" s="0" t="s">
        <v>222</v>
      </c>
      <c r="B13" s="0" t="s">
        <v>55</v>
      </c>
      <c r="C13" s="0" t="n">
        <v>77.25</v>
      </c>
      <c r="D13" s="0" t="n">
        <v>269</v>
      </c>
      <c r="E13" s="0" t="n">
        <v>4.89</v>
      </c>
      <c r="F13" s="0" t="n">
        <v>-0.263156569025927</v>
      </c>
      <c r="G13" s="0" t="n">
        <v>22</v>
      </c>
      <c r="H13" s="0" t="n">
        <v>0.194986786652761</v>
      </c>
      <c r="Q13" s="0" t="n">
        <v>-0.0681697823731662</v>
      </c>
      <c r="R13" s="0" t="n">
        <v>-0.0340848911865831</v>
      </c>
      <c r="V13" s="12"/>
      <c r="AA13" s="0" t="n">
        <f aca="false">IFERROR(X13+Y13+Z13,"")</f>
        <v>0</v>
      </c>
      <c r="AB13" s="0" t="str">
        <f aca="false">IFERROR(AA13/W13,"")</f>
        <v/>
      </c>
      <c r="AC13" s="12"/>
      <c r="AH13" s="0" t="n">
        <f aca="false">IFERROR(AE13+AF13+AG13,"")</f>
        <v>0</v>
      </c>
      <c r="AI13" s="0" t="str">
        <f aca="false">IFERROR(AH13/AD13,"")</f>
        <v/>
      </c>
      <c r="AJ13" s="12"/>
      <c r="AO13" s="0" t="n">
        <f aca="false">IFERROR(AL13+AM13+AN13,"")</f>
        <v>0</v>
      </c>
      <c r="AP13" s="0" t="str">
        <f aca="false">IFERROR(AO13/AK13,"")</f>
        <v/>
      </c>
    </row>
    <row r="14" customFormat="false" ht="15" hidden="false" customHeight="false" outlineLevel="0" collapsed="false">
      <c r="A14" s="0" t="s">
        <v>274</v>
      </c>
      <c r="B14" s="0" t="s">
        <v>55</v>
      </c>
      <c r="C14" s="0" t="n">
        <v>77</v>
      </c>
      <c r="D14" s="0" t="n">
        <v>283</v>
      </c>
      <c r="E14" s="0" t="n">
        <v>5.01</v>
      </c>
      <c r="F14" s="0" t="n">
        <v>-0.664295474382666</v>
      </c>
      <c r="I14" s="0" t="n">
        <v>33</v>
      </c>
      <c r="J14" s="0" t="n">
        <v>-0.142270839235251</v>
      </c>
      <c r="K14" s="0" t="n">
        <v>110</v>
      </c>
      <c r="L14" s="0" t="n">
        <v>-0.539452221244796</v>
      </c>
      <c r="M14" s="0" t="n">
        <v>4.65</v>
      </c>
      <c r="N14" s="0" t="n">
        <v>-1.11300581414384</v>
      </c>
      <c r="O14" s="0" t="n">
        <v>7.64</v>
      </c>
      <c r="P14" s="0" t="n">
        <v>-0.926277423364079</v>
      </c>
      <c r="Q14" s="0" t="n">
        <v>-3.38530177237063</v>
      </c>
      <c r="R14" s="0" t="n">
        <v>-0.677060354474126</v>
      </c>
      <c r="V14" s="12"/>
      <c r="AA14" s="0" t="n">
        <f aca="false">IFERROR(X14+Y14+Z14,"")</f>
        <v>0</v>
      </c>
      <c r="AB14" s="0" t="str">
        <f aca="false">IFERROR(AA14/W14,"")</f>
        <v/>
      </c>
      <c r="AC14" s="12"/>
      <c r="AH14" s="0" t="n">
        <f aca="false">IFERROR(AE14+AF14+AG14,"")</f>
        <v>0</v>
      </c>
      <c r="AI14" s="0" t="str">
        <f aca="false">IFERROR(AH14/AD14,"")</f>
        <v/>
      </c>
      <c r="AJ14" s="12"/>
      <c r="AO14" s="0" t="n">
        <f aca="false">IFERROR(AL14+AM14+AN14,"")</f>
        <v>0</v>
      </c>
      <c r="AP14" s="0" t="str">
        <f aca="false">IFERROR(AO14/AK14,"")</f>
        <v/>
      </c>
    </row>
    <row r="15" customFormat="false" ht="15" hidden="false" customHeight="false" outlineLevel="0" collapsed="false">
      <c r="A15" s="0" t="s">
        <v>278</v>
      </c>
      <c r="B15" s="0" t="s">
        <v>55</v>
      </c>
      <c r="C15" s="0" t="n">
        <v>76</v>
      </c>
      <c r="D15" s="0" t="n">
        <v>260</v>
      </c>
      <c r="E15" s="0" t="n">
        <v>4.86</v>
      </c>
      <c r="F15" s="0" t="n">
        <v>-0.162871842686744</v>
      </c>
      <c r="Q15" s="0" t="n">
        <v>-0.162871842686744</v>
      </c>
      <c r="R15" s="0" t="n">
        <v>-0.162871842686744</v>
      </c>
      <c r="V15" s="12"/>
      <c r="AA15" s="0" t="n">
        <f aca="false">IFERROR(X15+Y15+Z15,"")</f>
        <v>0</v>
      </c>
      <c r="AB15" s="0" t="str">
        <f aca="false">IFERROR(AA15/W15,"")</f>
        <v/>
      </c>
      <c r="AC15" s="12"/>
      <c r="AH15" s="0" t="n">
        <f aca="false">IFERROR(AE15+AF15+AG15,"")</f>
        <v>0</v>
      </c>
      <c r="AI15" s="0" t="str">
        <f aca="false">IFERROR(AH15/AD15,"")</f>
        <v/>
      </c>
      <c r="AJ15" s="12"/>
      <c r="AO15" s="0" t="n">
        <f aca="false">IFERROR(AL15+AM15+AN15,"")</f>
        <v>0</v>
      </c>
      <c r="AP15" s="0" t="str">
        <f aca="false">IFERROR(AO15/AK15,"")</f>
        <v/>
      </c>
    </row>
    <row r="16" customFormat="false" ht="15" hidden="false" customHeight="false" outlineLevel="0" collapsed="false">
      <c r="A16" s="0" t="s">
        <v>304</v>
      </c>
      <c r="B16" s="0" t="s">
        <v>55</v>
      </c>
      <c r="C16" s="0" t="n">
        <v>77.13</v>
      </c>
      <c r="D16" s="0" t="n">
        <v>252</v>
      </c>
      <c r="E16" s="0" t="n">
        <v>4.57</v>
      </c>
      <c r="F16" s="0" t="n">
        <v>0.806547178592042</v>
      </c>
      <c r="G16" s="0" t="n">
        <v>25</v>
      </c>
      <c r="H16" s="0" t="n">
        <v>0.685740047441732</v>
      </c>
      <c r="Q16" s="0" t="n">
        <v>1.49228722603377</v>
      </c>
      <c r="R16" s="0" t="n">
        <v>0.746143613016887</v>
      </c>
      <c r="S16" s="0" t="n">
        <v>3</v>
      </c>
      <c r="T16" s="0" t="n">
        <v>88</v>
      </c>
      <c r="U16" s="0" t="n">
        <v>87</v>
      </c>
      <c r="V16" s="12"/>
      <c r="W16" s="0" t="n">
        <v>14</v>
      </c>
      <c r="X16" s="0" t="n">
        <v>0</v>
      </c>
      <c r="Y16" s="0" t="n">
        <v>392</v>
      </c>
      <c r="Z16" s="0" t="n">
        <v>140</v>
      </c>
      <c r="AA16" s="0" t="n">
        <f aca="false">IFERROR(X16+Y16+Z16,"")</f>
        <v>532</v>
      </c>
      <c r="AB16" s="0" t="n">
        <f aca="false">IFERROR(AA16/W16,"")</f>
        <v>38</v>
      </c>
      <c r="AC16" s="12"/>
      <c r="AD16" s="0" t="n">
        <v>16</v>
      </c>
      <c r="AE16" s="0" t="n">
        <v>0</v>
      </c>
      <c r="AF16" s="0" t="n">
        <v>600</v>
      </c>
      <c r="AG16" s="0" t="n">
        <v>57</v>
      </c>
      <c r="AH16" s="0" t="n">
        <f aca="false">IFERROR(AE16+AF16+AG16,"")</f>
        <v>657</v>
      </c>
      <c r="AI16" s="0" t="n">
        <f aca="false">IFERROR(AH16/AD16,"")</f>
        <v>41.0625</v>
      </c>
      <c r="AJ16" s="12"/>
      <c r="AK16" s="0" t="n">
        <v>16</v>
      </c>
      <c r="AL16" s="0" t="n">
        <v>0</v>
      </c>
      <c r="AM16" s="0" t="n">
        <v>772</v>
      </c>
      <c r="AN16" s="0" t="n">
        <v>78</v>
      </c>
      <c r="AO16" s="0" t="n">
        <f aca="false">IFERROR(AL16+AM16+AN16,"")</f>
        <v>850</v>
      </c>
      <c r="AP16" s="0" t="n">
        <f aca="false">IFERROR(AO16/AK16,"")</f>
        <v>53.125</v>
      </c>
    </row>
    <row r="17" customFormat="false" ht="15" hidden="false" customHeight="false" outlineLevel="0" collapsed="false">
      <c r="A17" s="0" t="s">
        <v>347</v>
      </c>
      <c r="B17" s="0" t="s">
        <v>55</v>
      </c>
      <c r="C17" s="0" t="n">
        <v>76</v>
      </c>
      <c r="D17" s="0" t="n">
        <v>260</v>
      </c>
      <c r="E17" s="0" t="n">
        <v>4.75</v>
      </c>
      <c r="F17" s="0" t="n">
        <v>0.204838820556934</v>
      </c>
      <c r="Q17" s="0" t="n">
        <v>0.204838820556934</v>
      </c>
      <c r="R17" s="0" t="n">
        <v>0.204838820556934</v>
      </c>
      <c r="V17" s="12"/>
      <c r="AA17" s="0" t="n">
        <f aca="false">IFERROR(X17+Y17+Z17,"")</f>
        <v>0</v>
      </c>
      <c r="AB17" s="0" t="str">
        <f aca="false">IFERROR(AA17/W17,"")</f>
        <v/>
      </c>
      <c r="AC17" s="12"/>
      <c r="AH17" s="0" t="n">
        <f aca="false">IFERROR(AE17+AF17+AG17,"")</f>
        <v>0</v>
      </c>
      <c r="AI17" s="0" t="str">
        <f aca="false">IFERROR(AH17/AD17,"")</f>
        <v/>
      </c>
      <c r="AJ17" s="12"/>
      <c r="AO17" s="0" t="n">
        <f aca="false">IFERROR(AL17+AM17+AN17,"")</f>
        <v>0</v>
      </c>
      <c r="AP17" s="0" t="str">
        <f aca="false">IFERROR(AO17/AK17,"")</f>
        <v/>
      </c>
    </row>
    <row r="18" customFormat="false" ht="15" hidden="false" customHeight="false" outlineLevel="0" collapsed="false">
      <c r="A18" s="0" t="s">
        <v>348</v>
      </c>
      <c r="B18" s="0" t="s">
        <v>55</v>
      </c>
      <c r="C18" s="0" t="n">
        <v>77</v>
      </c>
      <c r="D18" s="0" t="n">
        <v>243</v>
      </c>
      <c r="E18" s="0" t="n">
        <v>4.84</v>
      </c>
      <c r="F18" s="0" t="n">
        <v>-0.0960153584606196</v>
      </c>
      <c r="Q18" s="0" t="n">
        <v>-0.0960153584606196</v>
      </c>
      <c r="R18" s="0" t="n">
        <v>-0.0960153584606196</v>
      </c>
      <c r="S18" s="0" t="n">
        <v>6</v>
      </c>
      <c r="T18" s="0" t="n">
        <v>177</v>
      </c>
      <c r="U18" s="0" t="n">
        <v>171</v>
      </c>
      <c r="V18" s="12"/>
      <c r="W18" s="0" t="n">
        <v>4</v>
      </c>
      <c r="X18" s="0" t="n">
        <v>0</v>
      </c>
      <c r="Y18" s="0" t="n">
        <v>47</v>
      </c>
      <c r="Z18" s="0" t="n">
        <v>22</v>
      </c>
      <c r="AA18" s="0" t="n">
        <f aca="false">IFERROR(X18+Y18+Z18,"")</f>
        <v>69</v>
      </c>
      <c r="AB18" s="0" t="n">
        <f aca="false">IFERROR(AA18/W18,"")</f>
        <v>17.25</v>
      </c>
      <c r="AC18" s="12"/>
      <c r="AD18" s="0" t="n">
        <v>1</v>
      </c>
      <c r="AE18" s="0" t="n">
        <v>0</v>
      </c>
      <c r="AF18" s="0" t="n">
        <v>0</v>
      </c>
      <c r="AG18" s="0" t="n">
        <v>8</v>
      </c>
      <c r="AH18" s="0" t="n">
        <f aca="false">IFERROR(AE18+AF18+AG18,"")</f>
        <v>8</v>
      </c>
      <c r="AI18" s="0" t="n">
        <f aca="false">IFERROR(AH18/AD18,"")</f>
        <v>8</v>
      </c>
      <c r="AJ18" s="12"/>
      <c r="AK18" s="0" t="n">
        <v>7</v>
      </c>
      <c r="AL18" s="0" t="n">
        <v>0</v>
      </c>
      <c r="AM18" s="0" t="n">
        <v>44</v>
      </c>
      <c r="AN18" s="0" t="n">
        <v>142</v>
      </c>
      <c r="AO18" s="0" t="n">
        <f aca="false">IFERROR(AL18+AM18+AN18,"")</f>
        <v>186</v>
      </c>
      <c r="AP18" s="0" t="n">
        <f aca="false">IFERROR(AO18/AK18,"")</f>
        <v>26.5714285714286</v>
      </c>
    </row>
    <row r="19" customFormat="false" ht="15" hidden="false" customHeight="false" outlineLevel="0" collapsed="false">
      <c r="A19" s="0" t="s">
        <v>378</v>
      </c>
      <c r="B19" s="0" t="s">
        <v>55</v>
      </c>
      <c r="C19" s="0" t="n">
        <v>75</v>
      </c>
      <c r="D19" s="0" t="n">
        <v>256</v>
      </c>
      <c r="E19" s="0" t="n">
        <v>4.94</v>
      </c>
      <c r="F19" s="0" t="n">
        <v>-0.430297779591237</v>
      </c>
      <c r="Q19" s="0" t="n">
        <v>-0.430297779591237</v>
      </c>
      <c r="R19" s="0" t="n">
        <v>-0.430297779591237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H19" s="0" t="n">
        <f aca="false">IFERROR(AE19+AF19+AG19,"")</f>
        <v>0</v>
      </c>
      <c r="AI19" s="0" t="str">
        <f aca="false">IFERROR(AH19/AD19,"")</f>
        <v/>
      </c>
      <c r="AJ19" s="12"/>
      <c r="AO19" s="0" t="n">
        <f aca="false">IFERROR(AL19+AM19+AN19,"")</f>
        <v>0</v>
      </c>
      <c r="AP19" s="0" t="str">
        <f aca="false">IFERROR(AO19/AK19,"")</f>
        <v/>
      </c>
    </row>
    <row r="20" customFormat="false" ht="15" hidden="false" customHeight="false" outlineLevel="0" collapsed="false">
      <c r="A20" s="0" t="s">
        <v>398</v>
      </c>
      <c r="B20" s="0" t="s">
        <v>55</v>
      </c>
      <c r="C20" s="0" t="n">
        <v>74</v>
      </c>
      <c r="D20" s="0" t="n">
        <v>270</v>
      </c>
      <c r="E20" s="0" t="n">
        <v>4.92</v>
      </c>
      <c r="F20" s="0" t="n">
        <v>-0.363441295365112</v>
      </c>
      <c r="Q20" s="0" t="n">
        <v>-0.363441295365112</v>
      </c>
      <c r="R20" s="0" t="n">
        <v>-0.363441295365112</v>
      </c>
      <c r="V20" s="12"/>
      <c r="AA20" s="0" t="n">
        <f aca="false">IFERROR(X20+Y20+Z20,"")</f>
        <v>0</v>
      </c>
      <c r="AB20" s="0" t="str">
        <f aca="false">IFERROR(AA20/W20,"")</f>
        <v/>
      </c>
      <c r="AC20" s="12"/>
      <c r="AH20" s="0" t="n">
        <f aca="false">IFERROR(AE20+AF20+AG20,"")</f>
        <v>0</v>
      </c>
      <c r="AI20" s="0" t="str">
        <f aca="false">IFERROR(AH20/AD20,"")</f>
        <v/>
      </c>
      <c r="AJ20" s="12"/>
      <c r="AO20" s="0" t="n">
        <f aca="false">IFERROR(AL20+AM20+AN20,"")</f>
        <v>0</v>
      </c>
      <c r="AP20" s="0" t="str">
        <f aca="false">IFERROR(AO20/AK20,"")</f>
        <v/>
      </c>
    </row>
    <row r="21" customFormat="false" ht="15" hidden="false" customHeight="false" outlineLevel="0" collapsed="false">
      <c r="A21" s="0" t="s">
        <v>425</v>
      </c>
      <c r="B21" s="0" t="s">
        <v>55</v>
      </c>
      <c r="C21" s="0" t="n">
        <v>74.88</v>
      </c>
      <c r="D21" s="0" t="n">
        <v>271</v>
      </c>
      <c r="E21" s="0" t="n">
        <v>4.79</v>
      </c>
      <c r="F21" s="0" t="n">
        <v>0.0711258521046877</v>
      </c>
      <c r="G21" s="0" t="n">
        <v>19</v>
      </c>
      <c r="H21" s="0" t="n">
        <v>-0.295766474136211</v>
      </c>
      <c r="I21" s="0" t="n">
        <v>38.5</v>
      </c>
      <c r="J21" s="0" t="n">
        <v>1.16272812912458</v>
      </c>
      <c r="K21" s="0" t="n">
        <v>118</v>
      </c>
      <c r="L21" s="0" t="n">
        <v>0.302539003957487</v>
      </c>
      <c r="M21" s="0" t="n">
        <v>4.05</v>
      </c>
      <c r="N21" s="0" t="n">
        <v>1.2459725487626</v>
      </c>
      <c r="O21" s="0" t="n">
        <v>7.08</v>
      </c>
      <c r="P21" s="0" t="n">
        <v>0.490461534439687</v>
      </c>
      <c r="Q21" s="0" t="n">
        <v>2.97706059425283</v>
      </c>
      <c r="R21" s="0" t="n">
        <v>0.496176765708805</v>
      </c>
      <c r="S21" s="0" t="n">
        <v>2</v>
      </c>
      <c r="T21" s="0" t="n">
        <v>63</v>
      </c>
      <c r="U21" s="0" t="n">
        <v>62</v>
      </c>
      <c r="V21" s="12"/>
      <c r="W21" s="0" t="n">
        <v>15</v>
      </c>
      <c r="X21" s="0" t="n">
        <v>0</v>
      </c>
      <c r="Y21" s="0" t="n">
        <v>323</v>
      </c>
      <c r="Z21" s="0" t="n">
        <v>8</v>
      </c>
      <c r="AA21" s="0" t="n">
        <f aca="false">IFERROR(X21+Y21+Z21,"")</f>
        <v>331</v>
      </c>
      <c r="AB21" s="0" t="n">
        <f aca="false">IFERROR(AA21/W21,"")</f>
        <v>22.0666666666667</v>
      </c>
      <c r="AC21" s="12"/>
      <c r="AD21" s="0" t="n">
        <v>15</v>
      </c>
      <c r="AE21" s="0" t="n">
        <v>0</v>
      </c>
      <c r="AF21" s="0" t="n">
        <v>682</v>
      </c>
      <c r="AG21" s="0" t="n">
        <v>23</v>
      </c>
      <c r="AH21" s="0" t="n">
        <f aca="false">IFERROR(AE21+AF21+AG21,"")</f>
        <v>705</v>
      </c>
      <c r="AI21" s="0" t="n">
        <f aca="false">IFERROR(AH21/AD21,"")</f>
        <v>47</v>
      </c>
      <c r="AJ21" s="12"/>
      <c r="AK21" s="0" t="n">
        <v>16</v>
      </c>
      <c r="AL21" s="0" t="n">
        <v>0</v>
      </c>
      <c r="AM21" s="0" t="n">
        <v>740</v>
      </c>
      <c r="AN21" s="0" t="n">
        <v>23</v>
      </c>
      <c r="AO21" s="0" t="n">
        <f aca="false">IFERROR(AL21+AM21+AN21,"")</f>
        <v>763</v>
      </c>
      <c r="AP21" s="0" t="n">
        <f aca="false">IFERROR(AO21/AK21,"")</f>
        <v>47.6875</v>
      </c>
    </row>
    <row r="22" customFormat="false" ht="15" hidden="false" customHeight="false" outlineLevel="0" collapsed="false">
      <c r="A22" s="0" t="s">
        <v>452</v>
      </c>
      <c r="B22" s="0" t="s">
        <v>55</v>
      </c>
      <c r="C22" s="0" t="n">
        <v>78.25</v>
      </c>
      <c r="D22" s="0" t="n">
        <v>294</v>
      </c>
      <c r="E22" s="0" t="n">
        <v>4.97</v>
      </c>
      <c r="F22" s="0" t="n">
        <v>-0.53058250593042</v>
      </c>
      <c r="I22" s="0" t="n">
        <v>30</v>
      </c>
      <c r="J22" s="0" t="n">
        <v>-0.854088458340614</v>
      </c>
      <c r="K22" s="0" t="n">
        <v>111</v>
      </c>
      <c r="L22" s="0" t="n">
        <v>-0.434203318094511</v>
      </c>
      <c r="M22" s="0" t="n">
        <v>4.19</v>
      </c>
      <c r="N22" s="0" t="n">
        <v>0.695544264084428</v>
      </c>
      <c r="O22" s="0" t="n">
        <v>7.2</v>
      </c>
      <c r="P22" s="0" t="n">
        <v>0.186874614910308</v>
      </c>
      <c r="Q22" s="0" t="n">
        <v>-0.936455403370808</v>
      </c>
      <c r="R22" s="0" t="n">
        <v>-0.187291080674162</v>
      </c>
      <c r="S22" s="0" t="n">
        <v>3</v>
      </c>
      <c r="T22" s="0" t="n">
        <v>93</v>
      </c>
      <c r="U22" s="0" t="n">
        <v>92</v>
      </c>
      <c r="V22" s="12"/>
      <c r="W22" s="0" t="n">
        <v>9</v>
      </c>
      <c r="X22" s="0" t="n">
        <v>0</v>
      </c>
      <c r="Y22" s="0" t="n">
        <v>449</v>
      </c>
      <c r="Z22" s="0" t="n">
        <v>47</v>
      </c>
      <c r="AA22" s="0" t="n">
        <f aca="false">IFERROR(X22+Y22+Z22,"")</f>
        <v>496</v>
      </c>
      <c r="AB22" s="0" t="n">
        <f aca="false">IFERROR(AA22/W22,"")</f>
        <v>55.1111111111111</v>
      </c>
      <c r="AC22" s="12"/>
      <c r="AD22" s="0" t="n">
        <v>11</v>
      </c>
      <c r="AE22" s="0" t="n">
        <v>0</v>
      </c>
      <c r="AF22" s="0" t="n">
        <v>308</v>
      </c>
      <c r="AG22" s="0" t="n">
        <v>46</v>
      </c>
      <c r="AH22" s="0" t="n">
        <f aca="false">IFERROR(AE22+AF22+AG22,"")</f>
        <v>354</v>
      </c>
      <c r="AI22" s="0" t="n">
        <f aca="false">IFERROR(AH22/AD22,"")</f>
        <v>32.1818181818182</v>
      </c>
      <c r="AJ22" s="12"/>
      <c r="AK22" s="0" t="n">
        <v>9</v>
      </c>
      <c r="AL22" s="0" t="n">
        <v>0</v>
      </c>
      <c r="AM22" s="0" t="n">
        <v>380</v>
      </c>
      <c r="AN22" s="0" t="n">
        <v>62</v>
      </c>
      <c r="AO22" s="0" t="n">
        <f aca="false">IFERROR(AL22+AM22+AN22,"")</f>
        <v>442</v>
      </c>
      <c r="AP22" s="0" t="n">
        <f aca="false">IFERROR(AO22/AK22,"")</f>
        <v>49.1111111111111</v>
      </c>
    </row>
    <row r="23" customFormat="false" ht="15" hidden="false" customHeight="false" outlineLevel="0" collapsed="false">
      <c r="A23" s="0" t="s">
        <v>495</v>
      </c>
      <c r="B23" s="0" t="s">
        <v>55</v>
      </c>
      <c r="C23" s="0" t="n">
        <v>77</v>
      </c>
      <c r="D23" s="0" t="n">
        <v>277</v>
      </c>
      <c r="E23" s="0" t="n">
        <v>4.89</v>
      </c>
      <c r="F23" s="0" t="n">
        <v>-0.263156569025927</v>
      </c>
      <c r="Q23" s="0" t="n">
        <v>-0.263156569025927</v>
      </c>
      <c r="R23" s="0" t="n">
        <v>-0.263156569025927</v>
      </c>
      <c r="V23" s="12"/>
      <c r="AA23" s="0" t="n">
        <f aca="false">IFERROR(X23+Y23+Z23,"")</f>
        <v>0</v>
      </c>
      <c r="AB23" s="0" t="str">
        <f aca="false">IFERROR(AA23/W23,"")</f>
        <v/>
      </c>
      <c r="AC23" s="12"/>
      <c r="AH23" s="0" t="n">
        <f aca="false">IFERROR(AE23+AF23+AG23,"")</f>
        <v>0</v>
      </c>
      <c r="AI23" s="0" t="str">
        <f aca="false">IFERROR(AH23/AD23,"")</f>
        <v/>
      </c>
      <c r="AJ23" s="12"/>
      <c r="AO23" s="0" t="n">
        <f aca="false">IFERROR(AL23+AM23+AN23,"")</f>
        <v>0</v>
      </c>
      <c r="AP23" s="0" t="str">
        <f aca="false">IFERROR(AO23/AK23,"")</f>
        <v/>
      </c>
    </row>
    <row r="24" customFormat="false" ht="15" hidden="false" customHeight="false" outlineLevel="0" collapsed="false">
      <c r="A24" s="0" t="s">
        <v>527</v>
      </c>
      <c r="B24" s="0" t="s">
        <v>55</v>
      </c>
      <c r="C24" s="0" t="n">
        <v>75</v>
      </c>
      <c r="D24" s="0" t="n">
        <v>259</v>
      </c>
      <c r="E24" s="0" t="n">
        <v>4.84</v>
      </c>
      <c r="F24" s="0" t="n">
        <v>-0.0960153584606196</v>
      </c>
      <c r="Q24" s="0" t="n">
        <v>-0.0960153584606196</v>
      </c>
      <c r="R24" s="0" t="n">
        <v>-0.0960153584606196</v>
      </c>
      <c r="V24" s="12"/>
      <c r="AA24" s="0" t="n">
        <f aca="false">IFERROR(X24+Y24+Z24,"")</f>
        <v>0</v>
      </c>
      <c r="AB24" s="0" t="str">
        <f aca="false">IFERROR(AA24/W24,"")</f>
        <v/>
      </c>
      <c r="AC24" s="12"/>
      <c r="AH24" s="0" t="n">
        <f aca="false">IFERROR(AE24+AF24+AG24,"")</f>
        <v>0</v>
      </c>
      <c r="AI24" s="0" t="str">
        <f aca="false">IFERROR(AH24/AD24,"")</f>
        <v/>
      </c>
      <c r="AJ24" s="12"/>
      <c r="AO24" s="0" t="n">
        <f aca="false">IFERROR(AL24+AM24+AN24,"")</f>
        <v>0</v>
      </c>
      <c r="AP24" s="0" t="str">
        <f aca="false">IFERROR(AO24/AK24,"")</f>
        <v/>
      </c>
    </row>
    <row r="25" customFormat="false" ht="15" hidden="false" customHeight="false" outlineLevel="0" collapsed="false">
      <c r="A25" s="0" t="s">
        <v>551</v>
      </c>
      <c r="B25" s="0" t="s">
        <v>55</v>
      </c>
      <c r="C25" s="0" t="n">
        <v>77</v>
      </c>
      <c r="D25" s="0" t="n">
        <v>254</v>
      </c>
      <c r="E25" s="0" t="n">
        <v>4.83</v>
      </c>
      <c r="F25" s="0" t="n">
        <v>-0.0625871163475587</v>
      </c>
      <c r="Q25" s="0" t="n">
        <v>-0.0625871163475587</v>
      </c>
      <c r="R25" s="0" t="n">
        <v>-0.0625871163475587</v>
      </c>
      <c r="V25" s="12"/>
      <c r="AA25" s="0" t="n">
        <f aca="false">IFERROR(X25+Y25+Z25,"")</f>
        <v>0</v>
      </c>
      <c r="AB25" s="0" t="str">
        <f aca="false">IFERROR(AA25/W25,"")</f>
        <v/>
      </c>
      <c r="AC25" s="12"/>
      <c r="AH25" s="0" t="n">
        <f aca="false">IFERROR(AE25+AF25+AG25,"")</f>
        <v>0</v>
      </c>
      <c r="AI25" s="0" t="str">
        <f aca="false">IFERROR(AH25/AD25,"")</f>
        <v/>
      </c>
      <c r="AJ25" s="12"/>
      <c r="AO25" s="0" t="n">
        <f aca="false">IFERROR(AL25+AM25+AN25,"")</f>
        <v>0</v>
      </c>
      <c r="AP25" s="0" t="str">
        <f aca="false">IFERROR(AO25/AK25,"")</f>
        <v/>
      </c>
    </row>
    <row r="26" customFormat="false" ht="15" hidden="false" customHeight="false" outlineLevel="0" collapsed="false">
      <c r="A26" s="0" t="s">
        <v>557</v>
      </c>
      <c r="B26" s="0" t="s">
        <v>55</v>
      </c>
      <c r="C26" s="0" t="n">
        <v>76</v>
      </c>
      <c r="D26" s="0" t="n">
        <v>287</v>
      </c>
      <c r="E26" s="0" t="n">
        <v>4.96</v>
      </c>
      <c r="F26" s="0" t="n">
        <v>-0.497154263817359</v>
      </c>
      <c r="Q26" s="0" t="n">
        <v>-0.497154263817359</v>
      </c>
      <c r="R26" s="0" t="n">
        <v>-0.497154263817359</v>
      </c>
      <c r="V26" s="12"/>
      <c r="W26" s="0" t="n">
        <v>1</v>
      </c>
      <c r="X26" s="0" t="n">
        <v>0</v>
      </c>
      <c r="Y26" s="0" t="n">
        <v>4</v>
      </c>
      <c r="Z26" s="0" t="n">
        <v>4</v>
      </c>
      <c r="AA26" s="0" t="n">
        <f aca="false">IFERROR(X26+Y26+Z26,"")</f>
        <v>8</v>
      </c>
      <c r="AB26" s="0" t="n">
        <f aca="false">IFERROR(AA26/W26,"")</f>
        <v>8</v>
      </c>
      <c r="AC26" s="12"/>
      <c r="AH26" s="0" t="n">
        <f aca="false">IFERROR(AE26+AF26+AG26,"")</f>
        <v>0</v>
      </c>
      <c r="AI26" s="0" t="str">
        <f aca="false">IFERROR(AH26/AD26,"")</f>
        <v/>
      </c>
      <c r="AJ26" s="12"/>
      <c r="AK26" s="0" t="n">
        <v>1</v>
      </c>
      <c r="AL26" s="0" t="n">
        <v>0</v>
      </c>
      <c r="AM26" s="0" t="n">
        <v>11</v>
      </c>
      <c r="AN26" s="0" t="n">
        <v>16</v>
      </c>
      <c r="AO26" s="0" t="n">
        <f aca="false">IFERROR(AL26+AM26+AN26,"")</f>
        <v>27</v>
      </c>
      <c r="AP26" s="0" t="n">
        <f aca="false">IFERROR(AO26/AK26,"")</f>
        <v>27</v>
      </c>
    </row>
    <row r="27" customFormat="false" ht="15" hidden="false" customHeight="false" outlineLevel="0" collapsed="false">
      <c r="A27" s="0" t="s">
        <v>568</v>
      </c>
      <c r="B27" s="0" t="s">
        <v>55</v>
      </c>
      <c r="C27" s="0" t="n">
        <v>74</v>
      </c>
      <c r="D27" s="0" t="n">
        <v>270</v>
      </c>
      <c r="V27" s="12"/>
      <c r="AA27" s="0" t="n">
        <f aca="false">IFERROR(X27+Y27+Z27,"")</f>
        <v>0</v>
      </c>
      <c r="AB27" s="0" t="str">
        <f aca="false">IFERROR(AA27/W27,"")</f>
        <v/>
      </c>
      <c r="AC27" s="12"/>
      <c r="AH27" s="0" t="n">
        <f aca="false">IFERROR(AE27+AF27+AG27,"")</f>
        <v>0</v>
      </c>
      <c r="AI27" s="0" t="str">
        <f aca="false">IFERROR(AH27/AD27,"")</f>
        <v/>
      </c>
      <c r="AJ27" s="12"/>
      <c r="AO27" s="0" t="n">
        <f aca="false">IFERROR(AL27+AM27+AN27,"")</f>
        <v>0</v>
      </c>
      <c r="AP27" s="0" t="str">
        <f aca="false">IFERROR(AO27/AK27,"")</f>
        <v/>
      </c>
    </row>
    <row r="28" customFormat="false" ht="15" hidden="false" customHeight="false" outlineLevel="0" collapsed="false">
      <c r="A28" s="0" t="s">
        <v>614</v>
      </c>
      <c r="B28" s="0" t="s">
        <v>55</v>
      </c>
      <c r="C28" s="0" t="n">
        <v>75</v>
      </c>
      <c r="D28" s="0" t="n">
        <v>278</v>
      </c>
      <c r="E28" s="0" t="n">
        <v>4.92</v>
      </c>
      <c r="F28" s="0" t="n">
        <v>-0.363441295365112</v>
      </c>
      <c r="Q28" s="0" t="n">
        <v>-0.363441295365112</v>
      </c>
      <c r="R28" s="0" t="n">
        <v>-0.363441295365112</v>
      </c>
      <c r="V28" s="12"/>
      <c r="AA28" s="0" t="n">
        <f aca="false">IFERROR(X28+Y28+Z28,"")</f>
        <v>0</v>
      </c>
      <c r="AB28" s="0" t="str">
        <f aca="false">IFERROR(AA28/W28,"")</f>
        <v/>
      </c>
      <c r="AC28" s="12"/>
      <c r="AH28" s="0" t="n">
        <f aca="false">IFERROR(AE28+AF28+AG28,"")</f>
        <v>0</v>
      </c>
      <c r="AI28" s="0" t="str">
        <f aca="false">IFERROR(AH28/AD28,"")</f>
        <v/>
      </c>
      <c r="AJ28" s="12"/>
      <c r="AO28" s="0" t="n">
        <f aca="false">IFERROR(AL28+AM28+AN28,"")</f>
        <v>0</v>
      </c>
      <c r="AP28" s="0" t="str">
        <f aca="false">IFERROR(AO28/AK28,"")</f>
        <v/>
      </c>
    </row>
    <row r="29" customFormat="false" ht="15" hidden="false" customHeight="false" outlineLevel="0" collapsed="false">
      <c r="A29" s="0" t="s">
        <v>630</v>
      </c>
      <c r="B29" s="0" t="s">
        <v>55</v>
      </c>
      <c r="C29" s="0" t="n">
        <v>73</v>
      </c>
      <c r="D29" s="0" t="n">
        <v>236</v>
      </c>
      <c r="E29" s="0" t="n">
        <v>4.92</v>
      </c>
      <c r="F29" s="0" t="n">
        <v>-0.363441295365112</v>
      </c>
      <c r="Q29" s="0" t="n">
        <v>-0.363441295365112</v>
      </c>
      <c r="R29" s="0" t="n">
        <v>-0.363441295365112</v>
      </c>
      <c r="V29" s="12"/>
      <c r="AA29" s="0" t="n">
        <f aca="false">IFERROR(X29+Y29+Z29,"")</f>
        <v>0</v>
      </c>
      <c r="AB29" s="0" t="str">
        <f aca="false">IFERROR(AA29/W29,"")</f>
        <v/>
      </c>
      <c r="AC29" s="12"/>
      <c r="AH29" s="0" t="n">
        <f aca="false">IFERROR(AE29+AF29+AG29,"")</f>
        <v>0</v>
      </c>
      <c r="AI29" s="0" t="str">
        <f aca="false">IFERROR(AH29/AD29,"")</f>
        <v/>
      </c>
      <c r="AJ29" s="12"/>
      <c r="AO29" s="0" t="n">
        <f aca="false">IFERROR(AL29+AM29+AN29,"")</f>
        <v>0</v>
      </c>
      <c r="AP29" s="0" t="str">
        <f aca="false">IFERROR(AO29/AK29,"")</f>
        <v/>
      </c>
    </row>
    <row r="30" customFormat="false" ht="15" hidden="false" customHeight="false" outlineLevel="0" collapsed="false">
      <c r="A30" s="0" t="s">
        <v>655</v>
      </c>
      <c r="B30" s="0" t="s">
        <v>55</v>
      </c>
      <c r="C30" s="0" t="n">
        <v>78.63</v>
      </c>
      <c r="D30" s="0" t="n">
        <v>269</v>
      </c>
      <c r="E30" s="0" t="n">
        <v>4.91</v>
      </c>
      <c r="F30" s="0" t="n">
        <v>-0.330013053252052</v>
      </c>
      <c r="G30" s="0" t="n">
        <v>24</v>
      </c>
      <c r="H30" s="0" t="n">
        <v>0.522155627178742</v>
      </c>
      <c r="I30" s="0" t="n">
        <v>32.5</v>
      </c>
      <c r="J30" s="0" t="n">
        <v>-0.260907109086145</v>
      </c>
      <c r="K30" s="0" t="n">
        <v>117</v>
      </c>
      <c r="L30" s="0" t="n">
        <v>0.197290100807202</v>
      </c>
      <c r="M30" s="0" t="n">
        <v>4.48</v>
      </c>
      <c r="N30" s="0" t="n">
        <v>-0.444628611320348</v>
      </c>
      <c r="O30" s="0" t="n">
        <v>7.32</v>
      </c>
      <c r="P30" s="0" t="n">
        <v>-0.116712304619071</v>
      </c>
      <c r="Q30" s="0" t="n">
        <v>-0.432815350291672</v>
      </c>
      <c r="R30" s="0" t="n">
        <v>-0.0721358917152787</v>
      </c>
      <c r="V30" s="12"/>
      <c r="AA30" s="0" t="n">
        <f aca="false">IFERROR(X30+Y30+Z30,"")</f>
        <v>0</v>
      </c>
      <c r="AB30" s="0" t="str">
        <f aca="false">IFERROR(AA30/W30,"")</f>
        <v/>
      </c>
      <c r="AC30" s="12"/>
      <c r="AD30" s="0" t="n">
        <v>2</v>
      </c>
      <c r="AE30" s="0" t="n">
        <v>0</v>
      </c>
      <c r="AF30" s="0" t="n">
        <v>9</v>
      </c>
      <c r="AG30" s="0" t="n">
        <v>10</v>
      </c>
      <c r="AH30" s="0" t="n">
        <f aca="false">IFERROR(AE30+AF30+AG30,"")</f>
        <v>19</v>
      </c>
      <c r="AI30" s="0" t="n">
        <f aca="false">IFERROR(AH30/AD30,"")</f>
        <v>9.5</v>
      </c>
      <c r="AJ30" s="12"/>
      <c r="AO30" s="0" t="n">
        <f aca="false">IFERROR(AL30+AM30+AN30,"")</f>
        <v>0</v>
      </c>
      <c r="AP30" s="0" t="str">
        <f aca="false">IFERROR(AO30/AK30,"")</f>
        <v/>
      </c>
    </row>
    <row r="31" customFormat="false" ht="15" hidden="false" customHeight="false" outlineLevel="0" collapsed="false">
      <c r="A31" s="0" t="s">
        <v>671</v>
      </c>
      <c r="B31" s="0" t="s">
        <v>55</v>
      </c>
      <c r="C31" s="0" t="n">
        <v>74.63</v>
      </c>
      <c r="D31" s="0" t="n">
        <v>279</v>
      </c>
      <c r="E31" s="0" t="n">
        <v>4.84</v>
      </c>
      <c r="F31" s="0" t="n">
        <v>-0.0960153584606196</v>
      </c>
      <c r="G31" s="0" t="n">
        <v>32</v>
      </c>
      <c r="H31" s="0" t="n">
        <v>1.83083098928267</v>
      </c>
      <c r="I31" s="0" t="n">
        <v>32.5</v>
      </c>
      <c r="J31" s="0" t="n">
        <v>-0.260907109086145</v>
      </c>
      <c r="K31" s="0" t="n">
        <v>120</v>
      </c>
      <c r="L31" s="0" t="n">
        <v>0.513036810258058</v>
      </c>
      <c r="M31" s="0" t="n">
        <v>4.55</v>
      </c>
      <c r="N31" s="0" t="n">
        <v>-0.71984275365943</v>
      </c>
      <c r="O31" s="0" t="n">
        <v>7.44</v>
      </c>
      <c r="P31" s="0" t="n">
        <v>-0.42029922414845</v>
      </c>
      <c r="Q31" s="0" t="n">
        <v>0.846803354186079</v>
      </c>
      <c r="R31" s="0" t="n">
        <v>0.141133892364347</v>
      </c>
      <c r="S31" s="0" t="n">
        <v>2</v>
      </c>
      <c r="T31" s="0" t="n">
        <v>35</v>
      </c>
      <c r="U31" s="0" t="n">
        <v>34</v>
      </c>
      <c r="V31" s="12"/>
      <c r="W31" s="0" t="n">
        <v>14</v>
      </c>
      <c r="X31" s="0" t="n">
        <v>0</v>
      </c>
      <c r="Y31" s="0" t="n">
        <v>596</v>
      </c>
      <c r="Z31" s="0" t="n">
        <v>19</v>
      </c>
      <c r="AA31" s="0" t="n">
        <f aca="false">IFERROR(X31+Y31+Z31,"")</f>
        <v>615</v>
      </c>
      <c r="AB31" s="0" t="n">
        <f aca="false">IFERROR(AA31/W31,"")</f>
        <v>43.9285714285714</v>
      </c>
      <c r="AC31" s="12"/>
      <c r="AD31" s="0" t="n">
        <v>2</v>
      </c>
      <c r="AE31" s="0" t="n">
        <v>0</v>
      </c>
      <c r="AF31" s="0" t="n">
        <v>35</v>
      </c>
      <c r="AG31" s="0" t="n">
        <v>8</v>
      </c>
      <c r="AH31" s="0" t="n">
        <f aca="false">IFERROR(AE31+AF31+AG31,"")</f>
        <v>43</v>
      </c>
      <c r="AI31" s="0" t="n">
        <f aca="false">IFERROR(AH31/AD31,"")</f>
        <v>21.5</v>
      </c>
      <c r="AJ31" s="12"/>
      <c r="AK31" s="0" t="n">
        <v>14</v>
      </c>
      <c r="AL31" s="0" t="n">
        <v>0</v>
      </c>
      <c r="AM31" s="0" t="n">
        <v>475</v>
      </c>
      <c r="AN31" s="0" t="n">
        <v>69</v>
      </c>
      <c r="AO31" s="0" t="n">
        <f aca="false">IFERROR(AL31+AM31+AN31,"")</f>
        <v>544</v>
      </c>
      <c r="AP31" s="0" t="n">
        <f aca="false">IFERROR(AO31/AK31,"")</f>
        <v>38.8571428571429</v>
      </c>
    </row>
    <row r="32" customFormat="false" ht="15" hidden="false" customHeight="false" outlineLevel="0" collapsed="false">
      <c r="A32" s="0" t="s">
        <v>681</v>
      </c>
      <c r="B32" s="0" t="s">
        <v>55</v>
      </c>
      <c r="C32" s="0" t="n">
        <v>75.13</v>
      </c>
      <c r="D32" s="0" t="n">
        <v>275</v>
      </c>
      <c r="E32" s="0" t="n">
        <v>4.88</v>
      </c>
      <c r="F32" s="0" t="n">
        <v>-0.229728326912866</v>
      </c>
      <c r="G32" s="0" t="n">
        <v>16</v>
      </c>
      <c r="H32" s="0" t="n">
        <v>-0.786519734925182</v>
      </c>
      <c r="I32" s="0" t="n">
        <v>31</v>
      </c>
      <c r="J32" s="0" t="n">
        <v>-0.616815918638826</v>
      </c>
      <c r="K32" s="0" t="n">
        <v>111</v>
      </c>
      <c r="L32" s="0" t="n">
        <v>-0.434203318094511</v>
      </c>
      <c r="M32" s="0" t="n">
        <v>4.58</v>
      </c>
      <c r="N32" s="0" t="n">
        <v>-0.837791671804752</v>
      </c>
      <c r="O32" s="0" t="n">
        <v>7.39</v>
      </c>
      <c r="P32" s="0" t="n">
        <v>-0.29380467434454</v>
      </c>
      <c r="Q32" s="0" t="n">
        <v>-3.19886364472068</v>
      </c>
      <c r="R32" s="0" t="n">
        <v>-0.53314394078678</v>
      </c>
      <c r="S32" s="0" t="n">
        <v>7</v>
      </c>
      <c r="T32" s="0" t="n">
        <v>227</v>
      </c>
      <c r="U32" s="0" t="n">
        <v>217</v>
      </c>
      <c r="V32" s="12"/>
      <c r="AA32" s="0" t="n">
        <f aca="false">IFERROR(X32+Y32+Z32,"")</f>
        <v>0</v>
      </c>
      <c r="AB32" s="0" t="str">
        <f aca="false">IFERROR(AA32/W32,"")</f>
        <v/>
      </c>
      <c r="AC32" s="12"/>
      <c r="AH32" s="0" t="n">
        <f aca="false">IFERROR(AE32+AF32+AG32,"")</f>
        <v>0</v>
      </c>
      <c r="AI32" s="0" t="str">
        <f aca="false">IFERROR(AH32/AD32,"")</f>
        <v/>
      </c>
      <c r="AJ32" s="12"/>
      <c r="AO32" s="0" t="n">
        <f aca="false">IFERROR(AL32+AM32+AN32,"")</f>
        <v>0</v>
      </c>
      <c r="AP32" s="0" t="str">
        <f aca="false">IFERROR(AO32/AK32,"")</f>
        <v/>
      </c>
    </row>
    <row r="33" customFormat="false" ht="15" hidden="false" customHeight="false" outlineLevel="0" collapsed="false">
      <c r="A33" s="0" t="s">
        <v>720</v>
      </c>
      <c r="B33" s="0" t="s">
        <v>55</v>
      </c>
      <c r="C33" s="0" t="n">
        <v>76</v>
      </c>
      <c r="D33" s="0" t="n">
        <v>265</v>
      </c>
      <c r="E33" s="0" t="n">
        <v>4.82</v>
      </c>
      <c r="F33" s="0" t="n">
        <v>-0.0291588742344979</v>
      </c>
      <c r="I33" s="0" t="n">
        <v>30.5</v>
      </c>
      <c r="J33" s="0" t="n">
        <v>-0.73545218848972</v>
      </c>
      <c r="K33" s="0" t="n">
        <v>109</v>
      </c>
      <c r="L33" s="0" t="n">
        <v>-0.644701124395082</v>
      </c>
      <c r="M33" s="0" t="n">
        <v>4.11</v>
      </c>
      <c r="N33" s="0" t="n">
        <v>1.01007471247195</v>
      </c>
      <c r="O33" s="0" t="n">
        <v>6.76</v>
      </c>
      <c r="P33" s="0" t="n">
        <v>1.3000266531847</v>
      </c>
      <c r="Q33" s="0" t="n">
        <v>0.900789178537351</v>
      </c>
      <c r="R33" s="0" t="n">
        <v>0.18015783570747</v>
      </c>
      <c r="V33" s="12"/>
      <c r="AA33" s="0" t="n">
        <f aca="false">IFERROR(X33+Y33+Z33,"")</f>
        <v>0</v>
      </c>
      <c r="AB33" s="0" t="str">
        <f aca="false">IFERROR(AA33/W33,"")</f>
        <v/>
      </c>
      <c r="AC33" s="12"/>
      <c r="AH33" s="0" t="n">
        <f aca="false">IFERROR(AE33+AF33+AG33,"")</f>
        <v>0</v>
      </c>
      <c r="AI33" s="0" t="str">
        <f aca="false">IFERROR(AH33/AD33,"")</f>
        <v/>
      </c>
      <c r="AJ33" s="12"/>
      <c r="AO33" s="0" t="n">
        <f aca="false">IFERROR(AL33+AM33+AN33,"")</f>
        <v>0</v>
      </c>
      <c r="AP33" s="0" t="str">
        <f aca="false">IFERROR(AO33/AK33,"")</f>
        <v/>
      </c>
    </row>
    <row r="34" customFormat="false" ht="15" hidden="false" customHeight="false" outlineLevel="0" collapsed="false">
      <c r="A34" s="0" t="s">
        <v>728</v>
      </c>
      <c r="B34" s="0" t="s">
        <v>55</v>
      </c>
      <c r="C34" s="0" t="n">
        <v>75.25</v>
      </c>
      <c r="D34" s="0" t="n">
        <v>250</v>
      </c>
      <c r="E34" s="0" t="n">
        <v>4.8</v>
      </c>
      <c r="F34" s="0" t="n">
        <v>0.0376976099916268</v>
      </c>
      <c r="I34" s="0" t="n">
        <v>31.5</v>
      </c>
      <c r="J34" s="0" t="n">
        <v>-0.498179648787933</v>
      </c>
      <c r="K34" s="0" t="n">
        <v>115</v>
      </c>
      <c r="L34" s="0" t="n">
        <v>-0.0132077054933691</v>
      </c>
      <c r="M34" s="0" t="n">
        <v>4.43</v>
      </c>
      <c r="N34" s="0" t="n">
        <v>-0.248047081078143</v>
      </c>
      <c r="O34" s="0" t="n">
        <v>7.28</v>
      </c>
      <c r="P34" s="0" t="n">
        <v>-0.0155166647759443</v>
      </c>
      <c r="Q34" s="0" t="n">
        <v>-0.737253490143762</v>
      </c>
      <c r="R34" s="0" t="n">
        <v>-0.147450698028752</v>
      </c>
      <c r="S34" s="0" t="n">
        <v>2</v>
      </c>
      <c r="T34" s="0" t="n">
        <v>51</v>
      </c>
      <c r="U34" s="0" t="n">
        <v>50</v>
      </c>
      <c r="V34" s="12"/>
      <c r="W34" s="0" t="n">
        <v>15</v>
      </c>
      <c r="X34" s="0" t="n">
        <v>0</v>
      </c>
      <c r="Y34" s="0" t="n">
        <v>472</v>
      </c>
      <c r="Z34" s="0" t="n">
        <v>27</v>
      </c>
      <c r="AA34" s="0" t="n">
        <f aca="false">IFERROR(X34+Y34+Z34,"")</f>
        <v>499</v>
      </c>
      <c r="AB34" s="0" t="n">
        <f aca="false">IFERROR(AA34/W34,"")</f>
        <v>33.2666666666667</v>
      </c>
      <c r="AC34" s="12"/>
      <c r="AD34" s="0" t="n">
        <v>3</v>
      </c>
      <c r="AE34" s="0" t="n">
        <v>0</v>
      </c>
      <c r="AF34" s="0" t="n">
        <v>88</v>
      </c>
      <c r="AG34" s="0" t="n">
        <v>12</v>
      </c>
      <c r="AH34" s="0" t="n">
        <f aca="false">IFERROR(AE34+AF34+AG34,"")</f>
        <v>100</v>
      </c>
      <c r="AI34" s="0" t="n">
        <f aca="false">IFERROR(AH34/AD34,"")</f>
        <v>33.3333333333333</v>
      </c>
      <c r="AJ34" s="12"/>
      <c r="AK34" s="0" t="n">
        <v>16</v>
      </c>
      <c r="AL34" s="0" t="n">
        <v>0</v>
      </c>
      <c r="AM34" s="0" t="n">
        <v>431</v>
      </c>
      <c r="AN34" s="0" t="n">
        <v>65</v>
      </c>
      <c r="AO34" s="0" t="n">
        <f aca="false">IFERROR(AL34+AM34+AN34,"")</f>
        <v>496</v>
      </c>
      <c r="AP34" s="0" t="n">
        <f aca="false">IFERROR(AO34/AK34,"")</f>
        <v>31</v>
      </c>
    </row>
    <row r="35" customFormat="false" ht="15" hidden="false" customHeight="false" outlineLevel="0" collapsed="false">
      <c r="A35" s="0" t="s">
        <v>747</v>
      </c>
      <c r="B35" s="0" t="s">
        <v>55</v>
      </c>
      <c r="C35" s="0" t="n">
        <v>75</v>
      </c>
      <c r="D35" s="0" t="n">
        <v>252</v>
      </c>
      <c r="E35" s="0" t="n">
        <v>4.86</v>
      </c>
      <c r="F35" s="0" t="n">
        <v>-0.162871842686744</v>
      </c>
      <c r="Q35" s="0" t="n">
        <v>-0.162871842686744</v>
      </c>
      <c r="R35" s="0" t="n">
        <v>-0.162871842686744</v>
      </c>
      <c r="V35" s="12"/>
      <c r="AA35" s="0" t="n">
        <f aca="false">IFERROR(X35+Y35+Z35,"")</f>
        <v>0</v>
      </c>
      <c r="AB35" s="0" t="str">
        <f aca="false">IFERROR(AA35/W35,"")</f>
        <v/>
      </c>
      <c r="AC35" s="12"/>
      <c r="AH35" s="0" t="n">
        <f aca="false">IFERROR(AE35+AF35+AG35,"")</f>
        <v>0</v>
      </c>
      <c r="AI35" s="0" t="str">
        <f aca="false">IFERROR(AH35/AD35,"")</f>
        <v/>
      </c>
      <c r="AJ35" s="12"/>
      <c r="AK35" s="0" t="n">
        <v>8</v>
      </c>
      <c r="AL35" s="0" t="n">
        <v>0</v>
      </c>
      <c r="AM35" s="0" t="n">
        <v>88</v>
      </c>
      <c r="AN35" s="0" t="n">
        <v>96</v>
      </c>
      <c r="AO35" s="0" t="n">
        <f aca="false">IFERROR(AL35+AM35+AN35,"")</f>
        <v>184</v>
      </c>
      <c r="AP35" s="0" t="n">
        <f aca="false">IFERROR(AO35/AK35,"")</f>
        <v>23</v>
      </c>
    </row>
    <row r="36" customFormat="false" ht="15" hidden="false" customHeight="false" outlineLevel="0" collapsed="false">
      <c r="A36" s="0" t="s">
        <v>749</v>
      </c>
      <c r="B36" s="0" t="s">
        <v>55</v>
      </c>
      <c r="C36" s="0" t="n">
        <v>77.38</v>
      </c>
      <c r="D36" s="0" t="n">
        <v>246</v>
      </c>
      <c r="E36" s="0" t="n">
        <v>4.72</v>
      </c>
      <c r="F36" s="0" t="n">
        <v>0.30512354689612</v>
      </c>
      <c r="G36" s="0" t="n">
        <v>22</v>
      </c>
      <c r="H36" s="0" t="n">
        <v>0.194986786652761</v>
      </c>
      <c r="I36" s="0" t="n">
        <v>36</v>
      </c>
      <c r="J36" s="0" t="n">
        <v>0.569546779870111</v>
      </c>
      <c r="K36" s="0" t="n">
        <v>121</v>
      </c>
      <c r="L36" s="0" t="n">
        <v>0.618285713408343</v>
      </c>
      <c r="M36" s="0" t="n">
        <v>4.28</v>
      </c>
      <c r="N36" s="0" t="n">
        <v>0.341697509648463</v>
      </c>
      <c r="O36" s="0" t="n">
        <v>7.28</v>
      </c>
      <c r="P36" s="0" t="n">
        <v>-0.0155166647759443</v>
      </c>
      <c r="Q36" s="0" t="n">
        <v>2.01412367169985</v>
      </c>
      <c r="R36" s="0" t="n">
        <v>0.335687278616642</v>
      </c>
      <c r="S36" s="0" t="n">
        <v>6</v>
      </c>
      <c r="T36" s="0" t="n">
        <v>209</v>
      </c>
      <c r="U36" s="0" t="n">
        <v>202</v>
      </c>
      <c r="V36" s="12"/>
      <c r="W36" s="0" t="n">
        <v>9</v>
      </c>
      <c r="X36" s="0" t="n">
        <v>0</v>
      </c>
      <c r="Y36" s="0" t="n">
        <v>97</v>
      </c>
      <c r="Z36" s="0" t="n">
        <v>145</v>
      </c>
      <c r="AA36" s="0" t="n">
        <f aca="false">IFERROR(X36+Y36+Z36,"")</f>
        <v>242</v>
      </c>
      <c r="AB36" s="0" t="n">
        <f aca="false">IFERROR(AA36/W36,"")</f>
        <v>26.8888888888889</v>
      </c>
      <c r="AC36" s="12"/>
      <c r="AD36" s="0" t="n">
        <v>1</v>
      </c>
      <c r="AE36" s="0" t="n">
        <v>0</v>
      </c>
      <c r="AF36" s="0" t="n">
        <v>0</v>
      </c>
      <c r="AG36" s="0" t="n">
        <v>7</v>
      </c>
      <c r="AH36" s="0" t="n">
        <f aca="false">IFERROR(AE36+AF36+AG36,"")</f>
        <v>7</v>
      </c>
      <c r="AI36" s="0" t="n">
        <f aca="false">IFERROR(AH36/AD36,"")</f>
        <v>7</v>
      </c>
      <c r="AJ36" s="12"/>
      <c r="AK36" s="0" t="n">
        <v>5</v>
      </c>
      <c r="AL36" s="0" t="n">
        <v>0</v>
      </c>
      <c r="AM36" s="0" t="n">
        <v>22</v>
      </c>
      <c r="AN36" s="0" t="n">
        <v>88</v>
      </c>
      <c r="AO36" s="0" t="n">
        <f aca="false">IFERROR(AL36+AM36+AN36,"")</f>
        <v>110</v>
      </c>
      <c r="AP36" s="0" t="n">
        <f aca="false">IFERROR(AO36/AK36,"")</f>
        <v>22</v>
      </c>
    </row>
    <row r="37" customFormat="false" ht="15" hidden="false" customHeight="false" outlineLevel="0" collapsed="false">
      <c r="A37" s="0" t="s">
        <v>751</v>
      </c>
      <c r="B37" s="0" t="s">
        <v>55</v>
      </c>
      <c r="C37" s="0" t="n">
        <v>75.5</v>
      </c>
      <c r="D37" s="0" t="n">
        <v>267</v>
      </c>
      <c r="E37" s="0" t="n">
        <v>4.62</v>
      </c>
      <c r="F37" s="0" t="n">
        <v>0.639405968026734</v>
      </c>
      <c r="G37" s="0" t="n">
        <v>25</v>
      </c>
      <c r="H37" s="0" t="n">
        <v>0.685740047441732</v>
      </c>
      <c r="I37" s="0" t="n">
        <v>39</v>
      </c>
      <c r="J37" s="0" t="n">
        <v>1.28136439897547</v>
      </c>
      <c r="K37" s="0" t="n">
        <v>127</v>
      </c>
      <c r="L37" s="0" t="n">
        <v>1.24977913231006</v>
      </c>
      <c r="M37" s="0" t="n">
        <v>4.19</v>
      </c>
      <c r="N37" s="0" t="n">
        <v>0.695544264084428</v>
      </c>
      <c r="O37" s="0" t="n">
        <v>7.36</v>
      </c>
      <c r="P37" s="0" t="n">
        <v>-0.217907944462197</v>
      </c>
      <c r="Q37" s="0" t="n">
        <v>4.33392586637623</v>
      </c>
      <c r="R37" s="0" t="n">
        <v>0.722320977729371</v>
      </c>
      <c r="S37" s="0" t="n">
        <v>3</v>
      </c>
      <c r="T37" s="0" t="n">
        <v>74</v>
      </c>
      <c r="U37" s="0" t="n">
        <v>73</v>
      </c>
      <c r="V37" s="12"/>
      <c r="W37" s="0" t="n">
        <v>4</v>
      </c>
      <c r="X37" s="0" t="n">
        <v>0</v>
      </c>
      <c r="Y37" s="0" t="n">
        <v>126</v>
      </c>
      <c r="Z37" s="0" t="n">
        <v>20</v>
      </c>
      <c r="AA37" s="0" t="n">
        <f aca="false">IFERROR(X37+Y37+Z37,"")</f>
        <v>146</v>
      </c>
      <c r="AB37" s="0" t="n">
        <f aca="false">IFERROR(AA37/W37,"")</f>
        <v>36.5</v>
      </c>
      <c r="AC37" s="12"/>
      <c r="AD37" s="0" t="n">
        <v>14</v>
      </c>
      <c r="AE37" s="0" t="n">
        <v>0</v>
      </c>
      <c r="AF37" s="0" t="n">
        <v>169</v>
      </c>
      <c r="AG37" s="0" t="n">
        <v>92</v>
      </c>
      <c r="AH37" s="0" t="n">
        <f aca="false">IFERROR(AE37+AF37+AG37,"")</f>
        <v>261</v>
      </c>
      <c r="AI37" s="0" t="n">
        <f aca="false">IFERROR(AH37/AD37,"")</f>
        <v>18.6428571428571</v>
      </c>
      <c r="AJ37" s="12"/>
      <c r="AO37" s="0" t="n">
        <f aca="false">IFERROR(AL37+AM37+AN37,"")</f>
        <v>0</v>
      </c>
      <c r="AP37" s="0" t="str">
        <f aca="false">IFERROR(AO37/AK37,"")</f>
        <v/>
      </c>
    </row>
    <row r="38" customFormat="false" ht="15" hidden="false" customHeight="false" outlineLevel="0" collapsed="false">
      <c r="A38" s="0" t="s">
        <v>758</v>
      </c>
      <c r="B38" s="0" t="s">
        <v>55</v>
      </c>
      <c r="C38" s="0" t="n">
        <v>76.88</v>
      </c>
      <c r="D38" s="0" t="n">
        <v>271</v>
      </c>
      <c r="E38" s="0" t="n">
        <v>4.74</v>
      </c>
      <c r="F38" s="0" t="n">
        <v>0.238267062669995</v>
      </c>
      <c r="G38" s="0" t="n">
        <v>24</v>
      </c>
      <c r="H38" s="0" t="n">
        <v>0.522155627178742</v>
      </c>
      <c r="I38" s="0" t="n">
        <v>34</v>
      </c>
      <c r="J38" s="0" t="n">
        <v>0.095001700466536</v>
      </c>
      <c r="K38" s="0" t="n">
        <v>121</v>
      </c>
      <c r="L38" s="0" t="n">
        <v>0.618285713408343</v>
      </c>
      <c r="M38" s="0" t="n">
        <v>4.28</v>
      </c>
      <c r="N38" s="0" t="n">
        <v>0.341697509648463</v>
      </c>
      <c r="O38" s="0" t="n">
        <v>7.07</v>
      </c>
      <c r="P38" s="0" t="n">
        <v>0.515760444400468</v>
      </c>
      <c r="Q38" s="0" t="n">
        <v>2.33116805777255</v>
      </c>
      <c r="R38" s="0" t="n">
        <v>0.388528009628758</v>
      </c>
      <c r="S38" s="0" t="n">
        <v>2</v>
      </c>
      <c r="T38" s="0" t="n">
        <v>38</v>
      </c>
      <c r="U38" s="0" t="n">
        <v>37</v>
      </c>
      <c r="V38" s="12"/>
      <c r="W38" s="0" t="n">
        <v>16</v>
      </c>
      <c r="X38" s="0" t="n">
        <v>0</v>
      </c>
      <c r="Y38" s="0" t="n">
        <v>509</v>
      </c>
      <c r="Z38" s="0" t="n">
        <v>173</v>
      </c>
      <c r="AA38" s="0" t="n">
        <f aca="false">IFERROR(X38+Y38+Z38,"")</f>
        <v>682</v>
      </c>
      <c r="AB38" s="0" t="n">
        <f aca="false">IFERROR(AA38/W38,"")</f>
        <v>42.625</v>
      </c>
      <c r="AC38" s="12"/>
      <c r="AD38" s="0" t="n">
        <v>16</v>
      </c>
      <c r="AE38" s="0" t="n">
        <v>0</v>
      </c>
      <c r="AF38" s="0" t="n">
        <v>768</v>
      </c>
      <c r="AG38" s="0" t="n">
        <v>87</v>
      </c>
      <c r="AH38" s="0" t="n">
        <f aca="false">IFERROR(AE38+AF38+AG38,"")</f>
        <v>855</v>
      </c>
      <c r="AI38" s="0" t="n">
        <f aca="false">IFERROR(AH38/AD38,"")</f>
        <v>53.4375</v>
      </c>
      <c r="AJ38" s="12"/>
      <c r="AK38" s="0" t="n">
        <v>16</v>
      </c>
      <c r="AL38" s="0" t="n">
        <v>0</v>
      </c>
      <c r="AM38" s="0" t="n">
        <v>754</v>
      </c>
      <c r="AN38" s="0" t="n">
        <v>79</v>
      </c>
      <c r="AO38" s="0" t="n">
        <f aca="false">IFERROR(AL38+AM38+AN38,"")</f>
        <v>833</v>
      </c>
      <c r="AP38" s="0" t="n">
        <f aca="false">IFERROR(AO38/AK38,"")</f>
        <v>52.0625</v>
      </c>
    </row>
    <row r="39" customFormat="false" ht="15" hidden="false" customHeight="false" outlineLevel="0" collapsed="false">
      <c r="A39" s="0" t="s">
        <v>783</v>
      </c>
      <c r="B39" s="0" t="s">
        <v>55</v>
      </c>
      <c r="C39" s="0" t="n">
        <v>76.88</v>
      </c>
      <c r="D39" s="0" t="n">
        <v>235</v>
      </c>
      <c r="E39" s="0" t="n">
        <v>4.64</v>
      </c>
      <c r="F39" s="0" t="n">
        <v>0.572549483800613</v>
      </c>
      <c r="G39" s="0" t="n">
        <v>24</v>
      </c>
      <c r="H39" s="0" t="n">
        <v>0.522155627178742</v>
      </c>
      <c r="I39" s="0" t="n">
        <v>36.5</v>
      </c>
      <c r="J39" s="0" t="n">
        <v>0.688183049721004</v>
      </c>
      <c r="K39" s="0" t="n">
        <v>125</v>
      </c>
      <c r="L39" s="0" t="n">
        <v>1.03928132600949</v>
      </c>
      <c r="Q39" s="0" t="n">
        <v>2.82216948670984</v>
      </c>
      <c r="R39" s="0" t="n">
        <v>0.705542371677461</v>
      </c>
      <c r="S39" s="0" t="n">
        <v>2</v>
      </c>
      <c r="T39" s="0" t="n">
        <v>60</v>
      </c>
      <c r="U39" s="0" t="n">
        <v>59</v>
      </c>
      <c r="V39" s="12"/>
      <c r="W39" s="0" t="n">
        <v>12</v>
      </c>
      <c r="X39" s="0" t="n">
        <v>0</v>
      </c>
      <c r="Y39" s="0" t="n">
        <v>244</v>
      </c>
      <c r="Z39" s="0" t="n">
        <v>23</v>
      </c>
      <c r="AA39" s="0" t="n">
        <f aca="false">IFERROR(X39+Y39+Z39,"")</f>
        <v>267</v>
      </c>
      <c r="AB39" s="0" t="n">
        <f aca="false">IFERROR(AA39/W39,"")</f>
        <v>22.25</v>
      </c>
      <c r="AC39" s="12"/>
      <c r="AD39" s="0" t="n">
        <v>2</v>
      </c>
      <c r="AE39" s="0" t="n">
        <v>0</v>
      </c>
      <c r="AF39" s="0" t="n">
        <v>66</v>
      </c>
      <c r="AG39" s="0" t="n">
        <v>1</v>
      </c>
      <c r="AH39" s="0" t="n">
        <f aca="false">IFERROR(AE39+AF39+AG39,"")</f>
        <v>67</v>
      </c>
      <c r="AI39" s="0" t="n">
        <f aca="false">IFERROR(AH39/AD39,"")</f>
        <v>33.5</v>
      </c>
      <c r="AJ39" s="12"/>
      <c r="AO39" s="0" t="n">
        <f aca="false">IFERROR(AL39+AM39+AN39,"")</f>
        <v>0</v>
      </c>
      <c r="AP39" s="0" t="str">
        <f aca="false">IFERROR(AO39/AK39,"")</f>
        <v/>
      </c>
    </row>
    <row r="40" customFormat="false" ht="15" hidden="false" customHeight="false" outlineLevel="0" collapsed="false">
      <c r="A40" s="0" t="s">
        <v>786</v>
      </c>
      <c r="B40" s="0" t="s">
        <v>55</v>
      </c>
      <c r="C40" s="0" t="n">
        <v>76</v>
      </c>
      <c r="D40" s="0" t="n">
        <v>284</v>
      </c>
      <c r="E40" s="0" t="n">
        <v>4.81</v>
      </c>
      <c r="F40" s="0" t="n">
        <v>0.00426936787856597</v>
      </c>
      <c r="Q40" s="0" t="n">
        <v>0.00426936787856597</v>
      </c>
      <c r="R40" s="0" t="n">
        <v>0.00426936787856597</v>
      </c>
      <c r="V40" s="12"/>
      <c r="AA40" s="0" t="n">
        <f aca="false">IFERROR(X40+Y40+Z40,"")</f>
        <v>0</v>
      </c>
      <c r="AB40" s="0" t="str">
        <f aca="false">IFERROR(AA40/W40,"")</f>
        <v/>
      </c>
      <c r="AC40" s="12"/>
      <c r="AH40" s="0" t="n">
        <f aca="false">IFERROR(AE40+AF40+AG40,"")</f>
        <v>0</v>
      </c>
      <c r="AI40" s="0" t="str">
        <f aca="false">IFERROR(AH40/AD40,"")</f>
        <v/>
      </c>
      <c r="AJ40" s="12"/>
      <c r="AO40" s="0" t="n">
        <f aca="false">IFERROR(AL40+AM40+AN40,"")</f>
        <v>0</v>
      </c>
      <c r="AP40" s="0" t="str">
        <f aca="false">IFERROR(AO40/AK40,"")</f>
        <v/>
      </c>
    </row>
    <row r="41" customFormat="false" ht="15" hidden="false" customHeight="false" outlineLevel="0" collapsed="false">
      <c r="A41" s="0" t="s">
        <v>791</v>
      </c>
      <c r="B41" s="0" t="s">
        <v>55</v>
      </c>
      <c r="C41" s="0" t="n">
        <v>75</v>
      </c>
      <c r="D41" s="0" t="n">
        <v>261</v>
      </c>
      <c r="E41" s="0" t="n">
        <v>4.84</v>
      </c>
      <c r="F41" s="0" t="n">
        <v>-0.0960153584606196</v>
      </c>
      <c r="Q41" s="0" t="n">
        <v>-0.0960153584606196</v>
      </c>
      <c r="R41" s="0" t="n">
        <v>-0.0960153584606196</v>
      </c>
      <c r="V41" s="12"/>
      <c r="AA41" s="0" t="n">
        <f aca="false">IFERROR(X41+Y41+Z41,"")</f>
        <v>0</v>
      </c>
      <c r="AB41" s="0" t="str">
        <f aca="false">IFERROR(AA41/W41,"")</f>
        <v/>
      </c>
      <c r="AC41" s="12"/>
      <c r="AH41" s="0" t="n">
        <f aca="false">IFERROR(AE41+AF41+AG41,"")</f>
        <v>0</v>
      </c>
      <c r="AI41" s="0" t="str">
        <f aca="false">IFERROR(AH41/AD41,"")</f>
        <v/>
      </c>
      <c r="AJ41" s="12"/>
      <c r="AK41" s="0" t="n">
        <v>2</v>
      </c>
      <c r="AL41" s="0" t="n">
        <v>0</v>
      </c>
      <c r="AM41" s="0" t="n">
        <v>86</v>
      </c>
      <c r="AN41" s="0" t="n">
        <v>18</v>
      </c>
      <c r="AO41" s="0" t="n">
        <f aca="false">IFERROR(AL41+AM41+AN41,"")</f>
        <v>104</v>
      </c>
      <c r="AP41" s="0" t="n">
        <f aca="false">IFERROR(AO41/AK41,"")</f>
        <v>52</v>
      </c>
    </row>
    <row r="42" customFormat="false" ht="15" hidden="false" customHeight="false" outlineLevel="0" collapsed="false">
      <c r="A42" s="0" t="s">
        <v>800</v>
      </c>
      <c r="B42" s="0" t="s">
        <v>55</v>
      </c>
      <c r="C42" s="0" t="n">
        <v>74</v>
      </c>
      <c r="D42" s="0" t="n">
        <v>250</v>
      </c>
      <c r="E42" s="0" t="n">
        <v>4.86</v>
      </c>
      <c r="F42" s="0" t="n">
        <v>-0.162871842686744</v>
      </c>
      <c r="Q42" s="0" t="n">
        <v>-0.162871842686744</v>
      </c>
      <c r="R42" s="0" t="n">
        <v>-0.162871842686744</v>
      </c>
      <c r="V42" s="12"/>
      <c r="AA42" s="0" t="n">
        <f aca="false">IFERROR(X42+Y42+Z42,"")</f>
        <v>0</v>
      </c>
      <c r="AB42" s="0" t="str">
        <f aca="false">IFERROR(AA42/W42,"")</f>
        <v/>
      </c>
      <c r="AC42" s="12"/>
      <c r="AH42" s="0" t="n">
        <f aca="false">IFERROR(AE42+AF42+AG42,"")</f>
        <v>0</v>
      </c>
      <c r="AI42" s="0" t="str">
        <f aca="false">IFERROR(AH42/AD42,"")</f>
        <v/>
      </c>
      <c r="AJ42" s="12"/>
      <c r="AO42" s="0" t="n">
        <f aca="false">IFERROR(AL42+AM42+AN42,"")</f>
        <v>0</v>
      </c>
      <c r="AP42" s="0" t="str">
        <f aca="false">IFERROR(AO42/AK42,"")</f>
        <v/>
      </c>
    </row>
    <row r="43" customFormat="false" ht="15" hidden="false" customHeight="false" outlineLevel="0" collapsed="false">
      <c r="A43" s="0" t="s">
        <v>810</v>
      </c>
      <c r="B43" s="0" t="s">
        <v>55</v>
      </c>
      <c r="C43" s="0" t="n">
        <v>76.13</v>
      </c>
      <c r="D43" s="0" t="n">
        <v>254</v>
      </c>
      <c r="E43" s="0" t="n">
        <v>4.97</v>
      </c>
      <c r="F43" s="0" t="n">
        <v>-0.53058250593042</v>
      </c>
      <c r="G43" s="0" t="n">
        <v>23</v>
      </c>
      <c r="H43" s="0" t="n">
        <v>0.358571206915751</v>
      </c>
      <c r="Q43" s="0" t="n">
        <v>-0.172011299014669</v>
      </c>
      <c r="R43" s="0" t="n">
        <v>-0.0860056495073343</v>
      </c>
      <c r="V43" s="12"/>
      <c r="W43" s="0" t="n">
        <v>9</v>
      </c>
      <c r="X43" s="0" t="n">
        <v>0</v>
      </c>
      <c r="Y43" s="0" t="n">
        <v>225</v>
      </c>
      <c r="Z43" s="0" t="n">
        <v>10</v>
      </c>
      <c r="AA43" s="0" t="n">
        <f aca="false">IFERROR(X43+Y43+Z43,"")</f>
        <v>235</v>
      </c>
      <c r="AB43" s="0" t="n">
        <f aca="false">IFERROR(AA43/W43,"")</f>
        <v>26.1111111111111</v>
      </c>
      <c r="AC43" s="12"/>
      <c r="AD43" s="0" t="n">
        <v>6</v>
      </c>
      <c r="AE43" s="0" t="n">
        <v>0</v>
      </c>
      <c r="AF43" s="0" t="n">
        <v>139</v>
      </c>
      <c r="AG43" s="0" t="n">
        <v>7</v>
      </c>
      <c r="AH43" s="0" t="n">
        <f aca="false">IFERROR(AE43+AF43+AG43,"")</f>
        <v>146</v>
      </c>
      <c r="AI43" s="0" t="n">
        <f aca="false">IFERROR(AH43/AD43,"")</f>
        <v>24.3333333333333</v>
      </c>
      <c r="AJ43" s="12"/>
      <c r="AO43" s="0" t="n">
        <f aca="false">IFERROR(AL43+AM43+AN43,"")</f>
        <v>0</v>
      </c>
      <c r="AP43" s="0" t="str">
        <f aca="false">IFERROR(AO43/AK43,"")</f>
        <v/>
      </c>
    </row>
    <row r="44" customFormat="false" ht="15" hidden="false" customHeight="false" outlineLevel="0" collapsed="false">
      <c r="A44" s="0" t="s">
        <v>812</v>
      </c>
      <c r="B44" s="0" t="s">
        <v>55</v>
      </c>
      <c r="C44" s="0" t="n">
        <v>74</v>
      </c>
      <c r="D44" s="0" t="n">
        <v>248</v>
      </c>
      <c r="E44" s="0" t="n">
        <v>4.84</v>
      </c>
      <c r="F44" s="0" t="n">
        <v>-0.0960153584606196</v>
      </c>
      <c r="Q44" s="0" t="n">
        <v>-0.0960153584606196</v>
      </c>
      <c r="R44" s="0" t="n">
        <v>-0.0960153584606196</v>
      </c>
      <c r="V44" s="12"/>
      <c r="AA44" s="0" t="n">
        <f aca="false">IFERROR(X44+Y44+Z44,"")</f>
        <v>0</v>
      </c>
      <c r="AB44" s="0" t="str">
        <f aca="false">IFERROR(AA44/W44,"")</f>
        <v/>
      </c>
      <c r="AC44" s="12"/>
      <c r="AH44" s="0" t="n">
        <f aca="false">IFERROR(AE44+AF44+AG44,"")</f>
        <v>0</v>
      </c>
      <c r="AI44" s="0" t="str">
        <f aca="false">IFERROR(AH44/AD44,"")</f>
        <v/>
      </c>
      <c r="AJ44" s="12"/>
      <c r="AO44" s="0" t="n">
        <f aca="false">IFERROR(AL44+AM44+AN44,"")</f>
        <v>0</v>
      </c>
      <c r="AP44" s="0" t="str">
        <f aca="false">IFERROR(AO44/AK44,"")</f>
        <v/>
      </c>
    </row>
    <row r="45" customFormat="false" ht="15" hidden="false" customHeight="false" outlineLevel="0" collapsed="false">
      <c r="A45" s="0" t="s">
        <v>814</v>
      </c>
      <c r="B45" s="0" t="s">
        <v>55</v>
      </c>
      <c r="C45" s="0" t="n">
        <v>76.25</v>
      </c>
      <c r="D45" s="0" t="n">
        <v>269</v>
      </c>
      <c r="E45" s="0" t="n">
        <v>4.75</v>
      </c>
      <c r="F45" s="0" t="n">
        <v>0.204838820556934</v>
      </c>
      <c r="G45" s="0" t="n">
        <v>25</v>
      </c>
      <c r="H45" s="0" t="n">
        <v>0.685740047441732</v>
      </c>
      <c r="I45" s="0" t="n">
        <v>32.5</v>
      </c>
      <c r="J45" s="0" t="n">
        <v>-0.260907109086145</v>
      </c>
      <c r="K45" s="0" t="n">
        <v>119</v>
      </c>
      <c r="L45" s="0" t="n">
        <v>0.407787907107773</v>
      </c>
      <c r="M45" s="0" t="n">
        <v>4.47</v>
      </c>
      <c r="N45" s="0" t="n">
        <v>-0.405312305271905</v>
      </c>
      <c r="O45" s="0" t="n">
        <v>7.25</v>
      </c>
      <c r="P45" s="0" t="n">
        <v>0.060380065106401</v>
      </c>
      <c r="Q45" s="0" t="n">
        <v>0.69252742585479</v>
      </c>
      <c r="R45" s="0" t="n">
        <v>0.115421237642465</v>
      </c>
      <c r="S45" s="0" t="n">
        <v>5</v>
      </c>
      <c r="T45" s="0" t="n">
        <v>163</v>
      </c>
      <c r="U45" s="0" t="n">
        <v>158</v>
      </c>
      <c r="V45" s="12"/>
      <c r="W45" s="0" t="n">
        <v>1</v>
      </c>
      <c r="X45" s="0" t="n">
        <v>0</v>
      </c>
      <c r="Y45" s="0" t="n">
        <v>33</v>
      </c>
      <c r="Z45" s="0" t="n">
        <v>0</v>
      </c>
      <c r="AA45" s="0" t="n">
        <f aca="false">IFERROR(X45+Y45+Z45,"")</f>
        <v>33</v>
      </c>
      <c r="AB45" s="0" t="n">
        <f aca="false">IFERROR(AA45/W45,"")</f>
        <v>33</v>
      </c>
      <c r="AC45" s="12"/>
      <c r="AD45" s="0" t="n">
        <v>8</v>
      </c>
      <c r="AE45" s="0" t="n">
        <v>0</v>
      </c>
      <c r="AF45" s="0" t="n">
        <v>174</v>
      </c>
      <c r="AG45" s="0" t="n">
        <v>72</v>
      </c>
      <c r="AH45" s="0" t="n">
        <f aca="false">IFERROR(AE45+AF45+AG45,"")</f>
        <v>246</v>
      </c>
      <c r="AI45" s="0" t="n">
        <f aca="false">IFERROR(AH45/AD45,"")</f>
        <v>30.75</v>
      </c>
      <c r="AJ45" s="12"/>
      <c r="AK45" s="0" t="n">
        <v>14</v>
      </c>
      <c r="AL45" s="0" t="n">
        <v>0</v>
      </c>
      <c r="AM45" s="0" t="n">
        <v>456</v>
      </c>
      <c r="AN45" s="0" t="n">
        <v>71</v>
      </c>
      <c r="AO45" s="0" t="n">
        <f aca="false">IFERROR(AL45+AM45+AN45,"")</f>
        <v>527</v>
      </c>
      <c r="AP45" s="0" t="n">
        <f aca="false">IFERROR(AO45/AK45,"")</f>
        <v>37.6428571428571</v>
      </c>
    </row>
    <row r="46" customFormat="false" ht="15" hidden="false" customHeight="false" outlineLevel="0" collapsed="false">
      <c r="A46" s="0" t="s">
        <v>831</v>
      </c>
      <c r="B46" s="0" t="s">
        <v>55</v>
      </c>
      <c r="C46" s="0" t="n">
        <v>74.63</v>
      </c>
      <c r="D46" s="0" t="n">
        <v>245</v>
      </c>
      <c r="E46" s="0" t="n">
        <v>4.65</v>
      </c>
      <c r="F46" s="0" t="n">
        <v>0.539121241687549</v>
      </c>
      <c r="G46" s="0" t="n">
        <v>21</v>
      </c>
      <c r="H46" s="0" t="n">
        <v>0.0314023663897703</v>
      </c>
      <c r="Q46" s="0" t="n">
        <v>0.570523608077319</v>
      </c>
      <c r="R46" s="0" t="n">
        <v>0.28526180403866</v>
      </c>
      <c r="S46" s="0" t="n">
        <v>1</v>
      </c>
      <c r="T46" s="0" t="n">
        <v>23</v>
      </c>
      <c r="U46" s="0" t="n">
        <v>22</v>
      </c>
      <c r="V46" s="12"/>
      <c r="W46" s="0" t="n">
        <v>14</v>
      </c>
      <c r="X46" s="0" t="n">
        <v>0</v>
      </c>
      <c r="Y46" s="0" t="n">
        <v>341</v>
      </c>
      <c r="Z46" s="0" t="n">
        <v>38</v>
      </c>
      <c r="AA46" s="0" t="n">
        <f aca="false">IFERROR(X46+Y46+Z46,"")</f>
        <v>379</v>
      </c>
      <c r="AB46" s="0" t="n">
        <f aca="false">IFERROR(AA46/W46,"")</f>
        <v>27.0714285714286</v>
      </c>
      <c r="AC46" s="12"/>
      <c r="AD46" s="0" t="n">
        <v>16</v>
      </c>
      <c r="AE46" s="0" t="n">
        <v>0</v>
      </c>
      <c r="AF46" s="0" t="n">
        <v>666</v>
      </c>
      <c r="AG46" s="0" t="n">
        <v>2</v>
      </c>
      <c r="AH46" s="0" t="n">
        <f aca="false">IFERROR(AE46+AF46+AG46,"")</f>
        <v>668</v>
      </c>
      <c r="AI46" s="0" t="n">
        <f aca="false">IFERROR(AH46/AD46,"")</f>
        <v>41.75</v>
      </c>
      <c r="AJ46" s="12"/>
      <c r="AK46" s="0" t="n">
        <v>8</v>
      </c>
      <c r="AL46" s="0" t="n">
        <v>0</v>
      </c>
      <c r="AM46" s="0" t="n">
        <v>354</v>
      </c>
      <c r="AN46" s="0" t="n">
        <v>3</v>
      </c>
      <c r="AO46" s="0" t="n">
        <f aca="false">IFERROR(AL46+AM46+AN46,"")</f>
        <v>357</v>
      </c>
      <c r="AP46" s="0" t="n">
        <f aca="false">IFERROR(AO46/AK46,"")</f>
        <v>44.625</v>
      </c>
    </row>
    <row r="47" customFormat="false" ht="15" hidden="false" customHeight="false" outlineLevel="0" collapsed="false">
      <c r="A47" s="0" t="s">
        <v>835</v>
      </c>
      <c r="B47" s="0" t="s">
        <v>55</v>
      </c>
      <c r="C47" s="0" t="n">
        <v>78</v>
      </c>
      <c r="D47" s="0" t="n">
        <v>236</v>
      </c>
      <c r="E47" s="0" t="n">
        <v>4.82</v>
      </c>
      <c r="F47" s="0" t="n">
        <v>-0.0291588742344979</v>
      </c>
      <c r="Q47" s="0" t="n">
        <v>-0.0291588742344979</v>
      </c>
      <c r="R47" s="0" t="n">
        <v>-0.0291588742344979</v>
      </c>
      <c r="S47" s="0" t="n">
        <v>5</v>
      </c>
      <c r="T47" s="0" t="n">
        <v>158</v>
      </c>
      <c r="U47" s="0" t="n">
        <v>153</v>
      </c>
      <c r="V47" s="12"/>
      <c r="AA47" s="0" t="n">
        <f aca="false">IFERROR(X47+Y47+Z47,"")</f>
        <v>0</v>
      </c>
      <c r="AB47" s="0" t="str">
        <f aca="false">IFERROR(AA47/W47,"")</f>
        <v/>
      </c>
      <c r="AC47" s="12"/>
      <c r="AH47" s="0" t="n">
        <f aca="false">IFERROR(AE47+AF47+AG47,"")</f>
        <v>0</v>
      </c>
      <c r="AI47" s="0" t="str">
        <f aca="false">IFERROR(AH47/AD47,"")</f>
        <v/>
      </c>
      <c r="AJ47" s="12"/>
      <c r="AO47" s="0" t="n">
        <f aca="false">IFERROR(AL47+AM47+AN47,"")</f>
        <v>0</v>
      </c>
      <c r="AP47" s="0" t="str">
        <f aca="false">IFERROR(AO47/AK47,"")</f>
        <v/>
      </c>
    </row>
    <row r="48" customFormat="false" ht="15" hidden="false" customHeight="false" outlineLevel="0" collapsed="false">
      <c r="A48" s="0" t="s">
        <v>836</v>
      </c>
      <c r="B48" s="0" t="s">
        <v>55</v>
      </c>
      <c r="C48" s="0" t="n">
        <v>75</v>
      </c>
      <c r="D48" s="0" t="n">
        <v>251</v>
      </c>
      <c r="E48" s="0" t="n">
        <v>4.87</v>
      </c>
      <c r="F48" s="0" t="n">
        <v>-0.196300084799805</v>
      </c>
      <c r="Q48" s="0" t="n">
        <v>-0.196300084799805</v>
      </c>
      <c r="R48" s="0" t="n">
        <v>-0.196300084799805</v>
      </c>
      <c r="V48" s="12"/>
      <c r="AA48" s="0" t="n">
        <f aca="false">IFERROR(X48+Y48+Z48,"")</f>
        <v>0</v>
      </c>
      <c r="AB48" s="0" t="str">
        <f aca="false">IFERROR(AA48/W48,"")</f>
        <v/>
      </c>
      <c r="AC48" s="12"/>
      <c r="AH48" s="0" t="n">
        <f aca="false">IFERROR(AE48+AF48+AG48,"")</f>
        <v>0</v>
      </c>
      <c r="AI48" s="0" t="str">
        <f aca="false">IFERROR(AH48/AD48,"")</f>
        <v/>
      </c>
      <c r="AJ48" s="12"/>
      <c r="AO48" s="0" t="n">
        <f aca="false">IFERROR(AL48+AM48+AN48,"")</f>
        <v>0</v>
      </c>
      <c r="AP48" s="0" t="str">
        <f aca="false">IFERROR(AO48/AK48,"")</f>
        <v/>
      </c>
    </row>
    <row r="49" customFormat="false" ht="15" hidden="false" customHeight="false" outlineLevel="0" collapsed="false">
      <c r="A49" s="0" t="s">
        <v>845</v>
      </c>
      <c r="B49" s="0" t="s">
        <v>55</v>
      </c>
      <c r="C49" s="0" t="n">
        <v>75</v>
      </c>
      <c r="D49" s="0" t="n">
        <v>255</v>
      </c>
      <c r="E49" s="0" t="n">
        <v>4.81</v>
      </c>
      <c r="F49" s="0" t="n">
        <v>0.00426936787856597</v>
      </c>
      <c r="Q49" s="0" t="n">
        <v>0.00426936787856597</v>
      </c>
      <c r="R49" s="0" t="n">
        <v>0.00426936787856597</v>
      </c>
      <c r="V49" s="12"/>
      <c r="AA49" s="0" t="n">
        <f aca="false">IFERROR(X49+Y49+Z49,"")</f>
        <v>0</v>
      </c>
      <c r="AB49" s="0" t="str">
        <f aca="false">IFERROR(AA49/W49,"")</f>
        <v/>
      </c>
      <c r="AC49" s="12"/>
      <c r="AH49" s="0" t="n">
        <f aca="false">IFERROR(AE49+AF49+AG49,"")</f>
        <v>0</v>
      </c>
      <c r="AI49" s="0" t="str">
        <f aca="false">IFERROR(AH49/AD49,"")</f>
        <v/>
      </c>
      <c r="AJ49" s="12"/>
      <c r="AO49" s="0" t="n">
        <f aca="false">IFERROR(AL49+AM49+AN49,"")</f>
        <v>0</v>
      </c>
      <c r="AP49" s="0" t="str">
        <f aca="false">IFERROR(AO49/AK49,"")</f>
        <v/>
      </c>
    </row>
    <row r="50" customFormat="false" ht="15" hidden="false" customHeight="false" outlineLevel="0" collapsed="false">
      <c r="A50" s="0" t="s">
        <v>856</v>
      </c>
      <c r="B50" s="0" t="s">
        <v>55</v>
      </c>
      <c r="C50" s="0" t="n">
        <v>75.75</v>
      </c>
      <c r="D50" s="0" t="n">
        <v>282</v>
      </c>
      <c r="E50" s="0" t="n">
        <v>4.8</v>
      </c>
      <c r="F50" s="0" t="n">
        <v>0.0376976099916268</v>
      </c>
      <c r="G50" s="0" t="n">
        <v>22</v>
      </c>
      <c r="H50" s="0" t="n">
        <v>0.194986786652761</v>
      </c>
      <c r="Q50" s="0" t="n">
        <v>0.232684396644388</v>
      </c>
      <c r="R50" s="0" t="n">
        <v>0.116342198322194</v>
      </c>
      <c r="V50" s="12"/>
      <c r="W50" s="0" t="n">
        <v>13</v>
      </c>
      <c r="X50" s="0" t="n">
        <v>0</v>
      </c>
      <c r="Y50" s="0" t="n">
        <v>131</v>
      </c>
      <c r="Z50" s="0" t="n">
        <v>0</v>
      </c>
      <c r="AA50" s="0" t="n">
        <f aca="false">IFERROR(X50+Y50+Z50,"")</f>
        <v>131</v>
      </c>
      <c r="AB50" s="0" t="n">
        <f aca="false">IFERROR(AA50/W50,"")</f>
        <v>10.0769230769231</v>
      </c>
      <c r="AC50" s="12"/>
      <c r="AH50" s="0" t="n">
        <f aca="false">IFERROR(AE50+AF50+AG50,"")</f>
        <v>0</v>
      </c>
      <c r="AI50" s="0" t="str">
        <f aca="false">IFERROR(AH50/AD50,"")</f>
        <v/>
      </c>
      <c r="AJ50" s="12"/>
      <c r="AO50" s="0" t="n">
        <f aca="false">IFERROR(AL50+AM50+AN50,"")</f>
        <v>0</v>
      </c>
      <c r="AP50" s="0" t="str">
        <f aca="false">IFERROR(AO50/AK50,"")</f>
        <v/>
      </c>
    </row>
    <row r="51" customFormat="false" ht="15" hidden="false" customHeight="false" outlineLevel="0" collapsed="false">
      <c r="A51" s="0" t="s">
        <v>867</v>
      </c>
      <c r="B51" s="0" t="s">
        <v>55</v>
      </c>
      <c r="C51" s="0" t="n">
        <v>74</v>
      </c>
      <c r="D51" s="0" t="n">
        <v>245</v>
      </c>
      <c r="E51" s="0" t="n">
        <v>4.89</v>
      </c>
      <c r="F51" s="0" t="n">
        <v>-0.263156569025927</v>
      </c>
      <c r="Q51" s="0" t="n">
        <v>-0.263156569025927</v>
      </c>
      <c r="R51" s="0" t="n">
        <v>-0.263156569025927</v>
      </c>
      <c r="V51" s="12"/>
      <c r="AA51" s="0" t="n">
        <f aca="false">IFERROR(X51+Y51+Z51,"")</f>
        <v>0</v>
      </c>
      <c r="AB51" s="0" t="str">
        <f aca="false">IFERROR(AA51/W51,"")</f>
        <v/>
      </c>
      <c r="AC51" s="12"/>
      <c r="AH51" s="0" t="n">
        <f aca="false">IFERROR(AE51+AF51+AG51,"")</f>
        <v>0</v>
      </c>
      <c r="AI51" s="0" t="str">
        <f aca="false">IFERROR(AH51/AD51,"")</f>
        <v/>
      </c>
      <c r="AJ51" s="12"/>
      <c r="AO51" s="0" t="n">
        <f aca="false">IFERROR(AL51+AM51+AN51,"")</f>
        <v>0</v>
      </c>
      <c r="AP51" s="0" t="str">
        <f aca="false">IFERROR(AO51/AK51,"")</f>
        <v/>
      </c>
    </row>
    <row r="52" customFormat="false" ht="15" hidden="false" customHeight="false" outlineLevel="0" collapsed="false">
      <c r="A52" s="0" t="s">
        <v>906</v>
      </c>
      <c r="B52" s="0" t="s">
        <v>55</v>
      </c>
      <c r="C52" s="0" t="n">
        <v>77</v>
      </c>
      <c r="D52" s="0" t="n">
        <v>233</v>
      </c>
      <c r="E52" s="0" t="n">
        <v>4.68</v>
      </c>
      <c r="F52" s="0" t="n">
        <v>0.438836515348366</v>
      </c>
      <c r="Q52" s="0" t="n">
        <v>0.438836515348366</v>
      </c>
      <c r="R52" s="0" t="n">
        <v>0.438836515348366</v>
      </c>
      <c r="V52" s="12"/>
      <c r="AA52" s="0" t="n">
        <f aca="false">IFERROR(X52+Y52+Z52,"")</f>
        <v>0</v>
      </c>
      <c r="AB52" s="0" t="str">
        <f aca="false">IFERROR(AA52/W52,"")</f>
        <v/>
      </c>
      <c r="AC52" s="12"/>
      <c r="AH52" s="0" t="n">
        <f aca="false">IFERROR(AE52+AF52+AG52,"")</f>
        <v>0</v>
      </c>
      <c r="AI52" s="0" t="str">
        <f aca="false">IFERROR(AH52/AD52,"")</f>
        <v/>
      </c>
      <c r="AJ52" s="12"/>
      <c r="AO52" s="0" t="n">
        <f aca="false">IFERROR(AL52+AM52+AN52,"")</f>
        <v>0</v>
      </c>
      <c r="AP52" s="0" t="str">
        <f aca="false">IFERROR(AO52/AK52,"")</f>
        <v/>
      </c>
    </row>
    <row r="53" customFormat="false" ht="15" hidden="false" customHeight="false" outlineLevel="0" collapsed="false">
      <c r="A53" s="0" t="s">
        <v>910</v>
      </c>
      <c r="B53" s="0" t="s">
        <v>55</v>
      </c>
      <c r="C53" s="0" t="n">
        <v>74.13</v>
      </c>
      <c r="D53" s="0" t="n">
        <v>266</v>
      </c>
      <c r="E53" s="0" t="n">
        <v>4.93</v>
      </c>
      <c r="F53" s="0" t="n">
        <v>-0.396869537478173</v>
      </c>
      <c r="G53" s="0" t="n">
        <v>28</v>
      </c>
      <c r="H53" s="0" t="n">
        <v>1.1764933082307</v>
      </c>
      <c r="I53" s="0" t="n">
        <v>36.5</v>
      </c>
      <c r="J53" s="0" t="n">
        <v>0.688183049721004</v>
      </c>
      <c r="K53" s="0" t="n">
        <v>121</v>
      </c>
      <c r="L53" s="0" t="n">
        <v>0.618285713408343</v>
      </c>
      <c r="M53" s="0" t="n">
        <v>4.4</v>
      </c>
      <c r="N53" s="0" t="n">
        <v>-0.130098162932824</v>
      </c>
      <c r="O53" s="0" t="n">
        <v>7.34</v>
      </c>
      <c r="P53" s="0" t="n">
        <v>-0.167310124540633</v>
      </c>
      <c r="Q53" s="0" t="n">
        <v>1.78868424640842</v>
      </c>
      <c r="R53" s="0" t="n">
        <v>0.29811404106807</v>
      </c>
      <c r="S53" s="0" t="n">
        <v>4</v>
      </c>
      <c r="T53" s="0" t="n">
        <v>101</v>
      </c>
      <c r="U53" s="0" t="n">
        <v>100</v>
      </c>
      <c r="V53" s="12"/>
      <c r="W53" s="0" t="n">
        <v>1</v>
      </c>
      <c r="X53" s="0" t="n">
        <v>0</v>
      </c>
      <c r="Y53" s="0" t="n">
        <v>4</v>
      </c>
      <c r="Z53" s="0" t="n">
        <v>0</v>
      </c>
      <c r="AA53" s="0" t="n">
        <f aca="false">IFERROR(X53+Y53+Z53,"")</f>
        <v>4</v>
      </c>
      <c r="AB53" s="0" t="n">
        <f aca="false">IFERROR(AA53/W53,"")</f>
        <v>4</v>
      </c>
      <c r="AC53" s="12"/>
      <c r="AD53" s="0" t="n">
        <v>16</v>
      </c>
      <c r="AE53" s="0" t="n">
        <v>0</v>
      </c>
      <c r="AF53" s="0" t="n">
        <v>563</v>
      </c>
      <c r="AG53" s="0" t="n">
        <v>3</v>
      </c>
      <c r="AH53" s="0" t="n">
        <f aca="false">IFERROR(AE53+AF53+AG53,"")</f>
        <v>566</v>
      </c>
      <c r="AI53" s="0" t="n">
        <f aca="false">IFERROR(AH53/AD53,"")</f>
        <v>35.375</v>
      </c>
      <c r="AJ53" s="12"/>
      <c r="AK53" s="0" t="n">
        <v>14</v>
      </c>
      <c r="AL53" s="0" t="n">
        <v>0</v>
      </c>
      <c r="AM53" s="0" t="n">
        <v>802</v>
      </c>
      <c r="AN53" s="0" t="n">
        <v>0</v>
      </c>
      <c r="AO53" s="0" t="n">
        <f aca="false">IFERROR(AL53+AM53+AN53,"")</f>
        <v>802</v>
      </c>
      <c r="AP53" s="0" t="n">
        <f aca="false">IFERROR(AO53/AK53,"")</f>
        <v>57.2857142857143</v>
      </c>
    </row>
    <row r="54" customFormat="false" ht="15" hidden="false" customHeight="false" outlineLevel="0" collapsed="false">
      <c r="A54" s="0" t="s">
        <v>953</v>
      </c>
      <c r="B54" s="0" t="s">
        <v>55</v>
      </c>
      <c r="C54" s="0" t="n">
        <v>75</v>
      </c>
      <c r="D54" s="0" t="n">
        <v>247</v>
      </c>
      <c r="E54" s="0" t="n">
        <v>4.82</v>
      </c>
      <c r="F54" s="0" t="n">
        <v>-0.0291588742344979</v>
      </c>
      <c r="G54" s="0" t="n">
        <v>14</v>
      </c>
      <c r="H54" s="0" t="n">
        <v>-1.11368857545116</v>
      </c>
      <c r="I54" s="0" t="n">
        <v>37.5</v>
      </c>
      <c r="J54" s="0" t="n">
        <v>0.925455589422792</v>
      </c>
      <c r="K54" s="0" t="n">
        <v>109</v>
      </c>
      <c r="L54" s="0" t="n">
        <v>-0.644701124395082</v>
      </c>
      <c r="M54" s="0" t="n">
        <v>4.26</v>
      </c>
      <c r="N54" s="0" t="n">
        <v>0.420330121745346</v>
      </c>
      <c r="O54" s="0" t="n">
        <v>7.07</v>
      </c>
      <c r="P54" s="0" t="n">
        <v>0.515760444400468</v>
      </c>
      <c r="Q54" s="0" t="n">
        <v>0.0739975814878642</v>
      </c>
      <c r="R54" s="0" t="n">
        <v>0.0123329302479774</v>
      </c>
      <c r="V54" s="12"/>
      <c r="AA54" s="0" t="n">
        <f aca="false">IFERROR(X54+Y54+Z54,"")</f>
        <v>0</v>
      </c>
      <c r="AB54" s="0" t="str">
        <f aca="false">IFERROR(AA54/W54,"")</f>
        <v/>
      </c>
      <c r="AC54" s="12"/>
      <c r="AH54" s="0" t="n">
        <f aca="false">IFERROR(AE54+AF54+AG54,"")</f>
        <v>0</v>
      </c>
      <c r="AI54" s="0" t="str">
        <f aca="false">IFERROR(AH54/AD54,"")</f>
        <v/>
      </c>
      <c r="AJ54" s="12"/>
      <c r="AO54" s="0" t="n">
        <f aca="false">IFERROR(AL54+AM54+AN54,"")</f>
        <v>0</v>
      </c>
      <c r="AP54" s="0" t="str">
        <f aca="false">IFERROR(AO54/AK54,"")</f>
        <v/>
      </c>
    </row>
    <row r="55" customFormat="false" ht="15" hidden="false" customHeight="false" outlineLevel="0" collapsed="false">
      <c r="A55" s="0" t="s">
        <v>958</v>
      </c>
      <c r="B55" s="0" t="s">
        <v>55</v>
      </c>
      <c r="C55" s="0" t="n">
        <v>76.5</v>
      </c>
      <c r="D55" s="0" t="n">
        <v>274</v>
      </c>
      <c r="E55" s="0" t="n">
        <v>4.83</v>
      </c>
      <c r="F55" s="0" t="n">
        <v>-0.0625871163475587</v>
      </c>
      <c r="G55" s="0" t="n">
        <v>23</v>
      </c>
      <c r="H55" s="0" t="n">
        <v>0.358571206915751</v>
      </c>
      <c r="I55" s="0" t="n">
        <v>29</v>
      </c>
      <c r="J55" s="0" t="n">
        <v>-1.0913609980424</v>
      </c>
      <c r="K55" s="0" t="n">
        <v>113</v>
      </c>
      <c r="L55" s="0" t="n">
        <v>-0.22370551179394</v>
      </c>
      <c r="M55" s="0" t="n">
        <v>4.66</v>
      </c>
      <c r="N55" s="0" t="n">
        <v>-1.15232212019228</v>
      </c>
      <c r="O55" s="0" t="n">
        <v>7.42</v>
      </c>
      <c r="P55" s="0" t="n">
        <v>-0.369701404226885</v>
      </c>
      <c r="Q55" s="0" t="n">
        <v>-2.54110594368731</v>
      </c>
      <c r="R55" s="0" t="n">
        <v>-0.423517657281218</v>
      </c>
      <c r="S55" s="0" t="n">
        <v>4</v>
      </c>
      <c r="T55" s="0" t="n">
        <v>122</v>
      </c>
      <c r="U55" s="0" t="n">
        <v>120</v>
      </c>
      <c r="V55" s="12"/>
      <c r="W55" s="0" t="n">
        <v>15</v>
      </c>
      <c r="X55" s="0" t="n">
        <v>0</v>
      </c>
      <c r="Y55" s="0" t="n">
        <v>406</v>
      </c>
      <c r="Z55" s="0" t="n">
        <v>98</v>
      </c>
      <c r="AA55" s="0" t="n">
        <f aca="false">IFERROR(X55+Y55+Z55,"")</f>
        <v>504</v>
      </c>
      <c r="AB55" s="0" t="n">
        <f aca="false">IFERROR(AA55/W55,"")</f>
        <v>33.6</v>
      </c>
      <c r="AC55" s="12"/>
      <c r="AD55" s="0" t="n">
        <v>13</v>
      </c>
      <c r="AE55" s="0" t="n">
        <v>0</v>
      </c>
      <c r="AF55" s="0" t="n">
        <v>494</v>
      </c>
      <c r="AG55" s="0" t="n">
        <v>55</v>
      </c>
      <c r="AH55" s="0" t="n">
        <f aca="false">IFERROR(AE55+AF55+AG55,"")</f>
        <v>549</v>
      </c>
      <c r="AI55" s="0" t="n">
        <f aca="false">IFERROR(AH55/AD55,"")</f>
        <v>42.2307692307692</v>
      </c>
      <c r="AJ55" s="12"/>
      <c r="AK55" s="0" t="n">
        <v>14</v>
      </c>
      <c r="AL55" s="0" t="n">
        <v>0</v>
      </c>
      <c r="AM55" s="0" t="n">
        <v>532</v>
      </c>
      <c r="AN55" s="0" t="n">
        <v>69</v>
      </c>
      <c r="AO55" s="0" t="n">
        <f aca="false">IFERROR(AL55+AM55+AN55,"")</f>
        <v>601</v>
      </c>
      <c r="AP55" s="0" t="n">
        <f aca="false">IFERROR(AO55/AK55,"")</f>
        <v>42.9285714285714</v>
      </c>
    </row>
    <row r="56" customFormat="false" ht="15" hidden="false" customHeight="false" outlineLevel="0" collapsed="false">
      <c r="A56" s="0" t="s">
        <v>84</v>
      </c>
      <c r="B56" s="0" t="s">
        <v>85</v>
      </c>
      <c r="C56" s="0" t="n">
        <v>76.38</v>
      </c>
      <c r="D56" s="0" t="n">
        <v>318</v>
      </c>
      <c r="E56" s="0" t="n">
        <v>5.02</v>
      </c>
      <c r="F56" s="0" t="n">
        <v>-0.697723716495727</v>
      </c>
      <c r="G56" s="0" t="n">
        <v>20</v>
      </c>
      <c r="H56" s="0" t="n">
        <v>-0.13218205387322</v>
      </c>
      <c r="I56" s="0" t="n">
        <v>31</v>
      </c>
      <c r="J56" s="0" t="n">
        <v>-0.616815918638826</v>
      </c>
      <c r="K56" s="0" t="n">
        <v>101</v>
      </c>
      <c r="L56" s="0" t="n">
        <v>-1.48669234959736</v>
      </c>
      <c r="M56" s="0" t="n">
        <v>4.57</v>
      </c>
      <c r="N56" s="0" t="n">
        <v>-0.798475365756313</v>
      </c>
      <c r="O56" s="0" t="n">
        <v>7.5</v>
      </c>
      <c r="P56" s="0" t="n">
        <v>-0.572092683913138</v>
      </c>
      <c r="Q56" s="0" t="n">
        <v>-4.30398208827459</v>
      </c>
      <c r="R56" s="0" t="n">
        <v>-0.717330348045765</v>
      </c>
      <c r="S56" s="0" t="n">
        <v>4</v>
      </c>
      <c r="T56" s="0" t="n">
        <v>100</v>
      </c>
      <c r="U56" s="0" t="n">
        <v>99</v>
      </c>
      <c r="V56" s="12"/>
      <c r="W56" s="0" t="n">
        <v>16</v>
      </c>
      <c r="X56" s="0" t="n">
        <v>0</v>
      </c>
      <c r="Y56" s="0" t="n">
        <v>244</v>
      </c>
      <c r="Z56" s="0" t="n">
        <v>113</v>
      </c>
      <c r="AA56" s="0" t="n">
        <f aca="false">IFERROR(X56+Y56+Z56,"")</f>
        <v>357</v>
      </c>
      <c r="AB56" s="0" t="n">
        <f aca="false">IFERROR(AA56/W56,"")</f>
        <v>22.3125</v>
      </c>
      <c r="AC56" s="12"/>
      <c r="AD56" s="0" t="n">
        <v>13</v>
      </c>
      <c r="AE56" s="0" t="n">
        <v>0</v>
      </c>
      <c r="AF56" s="0" t="n">
        <v>251</v>
      </c>
      <c r="AG56" s="0" t="n">
        <v>103</v>
      </c>
      <c r="AH56" s="0" t="n">
        <f aca="false">IFERROR(AE56+AF56+AG56,"")</f>
        <v>354</v>
      </c>
      <c r="AI56" s="0" t="n">
        <f aca="false">IFERROR(AH56/AD56,"")</f>
        <v>27.2307692307692</v>
      </c>
      <c r="AJ56" s="12"/>
      <c r="AK56" s="0" t="n">
        <v>9</v>
      </c>
      <c r="AL56" s="0" t="n">
        <v>0</v>
      </c>
      <c r="AM56" s="0" t="n">
        <v>193</v>
      </c>
      <c r="AN56" s="0" t="n">
        <v>23</v>
      </c>
      <c r="AO56" s="0" t="n">
        <f aca="false">IFERROR(AL56+AM56+AN56,"")</f>
        <v>216</v>
      </c>
      <c r="AP56" s="0" t="n">
        <f aca="false">IFERROR(AO56/AK56,"")</f>
        <v>24</v>
      </c>
    </row>
    <row r="57" customFormat="false" ht="15" hidden="false" customHeight="false" outlineLevel="0" collapsed="false">
      <c r="A57" s="0" t="s">
        <v>103</v>
      </c>
      <c r="B57" s="0" t="s">
        <v>85</v>
      </c>
      <c r="C57" s="0" t="n">
        <v>73</v>
      </c>
      <c r="D57" s="0" t="n">
        <v>297</v>
      </c>
      <c r="E57" s="0" t="n">
        <v>5.18</v>
      </c>
      <c r="F57" s="0" t="n">
        <v>-1.23257559030471</v>
      </c>
      <c r="Q57" s="0" t="n">
        <v>-1.23257559030471</v>
      </c>
      <c r="R57" s="0" t="n">
        <v>-1.23257559030471</v>
      </c>
      <c r="V57" s="12"/>
      <c r="AA57" s="0" t="n">
        <f aca="false">IFERROR(X57+Y57+Z57,"")</f>
        <v>0</v>
      </c>
      <c r="AB57" s="0" t="str">
        <f aca="false">IFERROR(AA57/W57,"")</f>
        <v/>
      </c>
      <c r="AC57" s="12"/>
      <c r="AH57" s="0" t="n">
        <f aca="false">IFERROR(AE57+AF57+AG57,"")</f>
        <v>0</v>
      </c>
      <c r="AI57" s="0" t="str">
        <f aca="false">IFERROR(AH57/AD57,"")</f>
        <v/>
      </c>
      <c r="AJ57" s="12"/>
      <c r="AO57" s="0" t="n">
        <f aca="false">IFERROR(AL57+AM57+AN57,"")</f>
        <v>0</v>
      </c>
      <c r="AP57" s="0" t="str">
        <f aca="false">IFERROR(AO57/AK57,"")</f>
        <v/>
      </c>
    </row>
    <row r="58" customFormat="false" ht="15" hidden="false" customHeight="false" outlineLevel="0" collapsed="false">
      <c r="A58" s="0" t="s">
        <v>108</v>
      </c>
      <c r="B58" s="0" t="s">
        <v>85</v>
      </c>
      <c r="C58" s="0" t="n">
        <v>79.13</v>
      </c>
      <c r="D58" s="0" t="n">
        <v>292</v>
      </c>
      <c r="E58" s="0" t="n">
        <v>5.1</v>
      </c>
      <c r="F58" s="0" t="n">
        <v>-0.96514965340022</v>
      </c>
      <c r="G58" s="0" t="n">
        <v>24</v>
      </c>
      <c r="H58" s="0" t="n">
        <v>0.522155627178742</v>
      </c>
      <c r="I58" s="0" t="n">
        <v>34</v>
      </c>
      <c r="J58" s="0" t="n">
        <v>0.095001700466536</v>
      </c>
      <c r="K58" s="0" t="n">
        <v>117</v>
      </c>
      <c r="L58" s="0" t="n">
        <v>0.197290100807202</v>
      </c>
      <c r="M58" s="0" t="n">
        <v>4.53</v>
      </c>
      <c r="N58" s="0" t="n">
        <v>-0.64121014156255</v>
      </c>
      <c r="O58" s="0" t="n">
        <v>7.57</v>
      </c>
      <c r="P58" s="0" t="n">
        <v>-0.74918505363861</v>
      </c>
      <c r="Q58" s="0" t="n">
        <v>-1.5410974201489</v>
      </c>
      <c r="R58" s="0" t="n">
        <v>-0.256849570024817</v>
      </c>
      <c r="S58" s="0" t="n">
        <v>1</v>
      </c>
      <c r="T58" s="0" t="n">
        <v>17</v>
      </c>
      <c r="U58" s="0" t="n">
        <v>17</v>
      </c>
      <c r="V58" s="12"/>
      <c r="W58" s="0" t="n">
        <v>16</v>
      </c>
      <c r="X58" s="0" t="n">
        <v>0</v>
      </c>
      <c r="Y58" s="0" t="n">
        <v>375</v>
      </c>
      <c r="Z58" s="0" t="n">
        <v>107</v>
      </c>
      <c r="AA58" s="0" t="n">
        <f aca="false">IFERROR(X58+Y58+Z58,"")</f>
        <v>482</v>
      </c>
      <c r="AB58" s="0" t="n">
        <f aca="false">IFERROR(AA58/W58,"")</f>
        <v>30.125</v>
      </c>
      <c r="AC58" s="12"/>
      <c r="AD58" s="0" t="n">
        <v>8</v>
      </c>
      <c r="AE58" s="0" t="n">
        <v>0</v>
      </c>
      <c r="AF58" s="0" t="n">
        <v>334</v>
      </c>
      <c r="AG58" s="0" t="n">
        <v>8</v>
      </c>
      <c r="AH58" s="0" t="n">
        <f aca="false">IFERROR(AE58+AF58+AG58,"")</f>
        <v>342</v>
      </c>
      <c r="AI58" s="0" t="n">
        <f aca="false">IFERROR(AH58/AD58,"")</f>
        <v>42.75</v>
      </c>
      <c r="AJ58" s="12"/>
      <c r="AK58" s="0" t="n">
        <v>6</v>
      </c>
      <c r="AL58" s="0" t="n">
        <v>0</v>
      </c>
      <c r="AM58" s="0" t="n">
        <v>304</v>
      </c>
      <c r="AN58" s="0" t="n">
        <v>28</v>
      </c>
      <c r="AO58" s="0" t="n">
        <f aca="false">IFERROR(AL58+AM58+AN58,"")</f>
        <v>332</v>
      </c>
      <c r="AP58" s="0" t="n">
        <f aca="false">IFERROR(AO58/AK58,"")</f>
        <v>55.3333333333333</v>
      </c>
    </row>
    <row r="59" customFormat="false" ht="15" hidden="false" customHeight="false" outlineLevel="0" collapsed="false">
      <c r="A59" s="0" t="s">
        <v>153</v>
      </c>
      <c r="B59" s="0" t="s">
        <v>85</v>
      </c>
      <c r="C59" s="0" t="n">
        <v>74.63</v>
      </c>
      <c r="D59" s="0" t="n">
        <v>283</v>
      </c>
      <c r="E59" s="0" t="n">
        <v>5.16</v>
      </c>
      <c r="F59" s="0" t="n">
        <v>-1.16571910607859</v>
      </c>
      <c r="I59" s="0" t="n">
        <v>32.5</v>
      </c>
      <c r="J59" s="0" t="n">
        <v>-0.260907109086145</v>
      </c>
      <c r="K59" s="0" t="n">
        <v>106</v>
      </c>
      <c r="L59" s="0" t="n">
        <v>-0.960447833845938</v>
      </c>
      <c r="M59" s="0" t="n">
        <v>4.41</v>
      </c>
      <c r="N59" s="0" t="n">
        <v>-0.169414468981263</v>
      </c>
      <c r="O59" s="0" t="n">
        <v>7.57</v>
      </c>
      <c r="P59" s="0" t="n">
        <v>-0.74918505363861</v>
      </c>
      <c r="Q59" s="0" t="n">
        <v>-3.30567357163055</v>
      </c>
      <c r="R59" s="0" t="n">
        <v>-0.66113471432611</v>
      </c>
      <c r="V59" s="12"/>
      <c r="W59" s="0" t="n">
        <v>15</v>
      </c>
      <c r="X59" s="0" t="n">
        <v>0</v>
      </c>
      <c r="Y59" s="0" t="n">
        <v>584</v>
      </c>
      <c r="Z59" s="0" t="n">
        <v>49</v>
      </c>
      <c r="AA59" s="0" t="n">
        <f aca="false">IFERROR(X59+Y59+Z59,"")</f>
        <v>633</v>
      </c>
      <c r="AB59" s="0" t="n">
        <f aca="false">IFERROR(AA59/W59,"")</f>
        <v>42.2</v>
      </c>
      <c r="AC59" s="12"/>
      <c r="AH59" s="0" t="n">
        <f aca="false">IFERROR(AE59+AF59+AG59,"")</f>
        <v>0</v>
      </c>
      <c r="AI59" s="0" t="str">
        <f aca="false">IFERROR(AH59/AD59,"")</f>
        <v/>
      </c>
      <c r="AJ59" s="12"/>
      <c r="AO59" s="0" t="n">
        <f aca="false">IFERROR(AL59+AM59+AN59,"")</f>
        <v>0</v>
      </c>
      <c r="AP59" s="0" t="str">
        <f aca="false">IFERROR(AO59/AK59,"")</f>
        <v/>
      </c>
    </row>
    <row r="60" customFormat="false" ht="15" hidden="false" customHeight="false" outlineLevel="0" collapsed="false">
      <c r="A60" s="0" t="s">
        <v>161</v>
      </c>
      <c r="B60" s="0" t="s">
        <v>85</v>
      </c>
      <c r="C60" s="0" t="n">
        <v>75</v>
      </c>
      <c r="D60" s="0" t="n">
        <v>308</v>
      </c>
      <c r="E60" s="0" t="n">
        <v>5.38</v>
      </c>
      <c r="F60" s="0" t="n">
        <v>-1.90114043256595</v>
      </c>
      <c r="Q60" s="0" t="n">
        <v>-1.90114043256595</v>
      </c>
      <c r="R60" s="0" t="n">
        <v>-1.90114043256595</v>
      </c>
      <c r="V60" s="12"/>
      <c r="AA60" s="0" t="n">
        <f aca="false">IFERROR(X60+Y60+Z60,"")</f>
        <v>0</v>
      </c>
      <c r="AB60" s="0" t="str">
        <f aca="false">IFERROR(AA60/W60,"")</f>
        <v/>
      </c>
      <c r="AC60" s="12"/>
      <c r="AH60" s="0" t="n">
        <f aca="false">IFERROR(AE60+AF60+AG60,"")</f>
        <v>0</v>
      </c>
      <c r="AI60" s="0" t="str">
        <f aca="false">IFERROR(AH60/AD60,"")</f>
        <v/>
      </c>
      <c r="AJ60" s="12"/>
      <c r="AO60" s="0" t="n">
        <f aca="false">IFERROR(AL60+AM60+AN60,"")</f>
        <v>0</v>
      </c>
      <c r="AP60" s="0" t="str">
        <f aca="false">IFERROR(AO60/AK60,"")</f>
        <v/>
      </c>
    </row>
    <row r="61" customFormat="false" ht="15" hidden="false" customHeight="false" outlineLevel="0" collapsed="false">
      <c r="A61" s="0" t="s">
        <v>193</v>
      </c>
      <c r="B61" s="0" t="s">
        <v>85</v>
      </c>
      <c r="C61" s="0" t="n">
        <v>74</v>
      </c>
      <c r="D61" s="0" t="n">
        <v>293</v>
      </c>
      <c r="E61" s="0" t="n">
        <v>5.12</v>
      </c>
      <c r="F61" s="0" t="n">
        <v>-1.03200613762634</v>
      </c>
      <c r="Q61" s="0" t="n">
        <v>-1.03200613762634</v>
      </c>
      <c r="R61" s="0" t="n">
        <v>-1.03200613762634</v>
      </c>
      <c r="V61" s="12"/>
      <c r="AA61" s="0" t="n">
        <f aca="false">IFERROR(X61+Y61+Z61,"")</f>
        <v>0</v>
      </c>
      <c r="AB61" s="0" t="str">
        <f aca="false">IFERROR(AA61/W61,"")</f>
        <v/>
      </c>
      <c r="AC61" s="12"/>
      <c r="AH61" s="0" t="n">
        <f aca="false">IFERROR(AE61+AF61+AG61,"")</f>
        <v>0</v>
      </c>
      <c r="AI61" s="0" t="str">
        <f aca="false">IFERROR(AH61/AD61,"")</f>
        <v/>
      </c>
      <c r="AJ61" s="12"/>
      <c r="AO61" s="0" t="n">
        <f aca="false">IFERROR(AL61+AM61+AN61,"")</f>
        <v>0</v>
      </c>
      <c r="AP61" s="0" t="str">
        <f aca="false">IFERROR(AO61/AK61,"")</f>
        <v/>
      </c>
    </row>
    <row r="62" customFormat="false" ht="15" hidden="false" customHeight="false" outlineLevel="0" collapsed="false">
      <c r="A62" s="0" t="s">
        <v>203</v>
      </c>
      <c r="B62" s="0" t="s">
        <v>85</v>
      </c>
      <c r="C62" s="0" t="n">
        <v>76</v>
      </c>
      <c r="D62" s="0" t="n">
        <v>292</v>
      </c>
      <c r="E62" s="0" t="n">
        <v>4.98</v>
      </c>
      <c r="F62" s="0" t="n">
        <v>-0.564010748043484</v>
      </c>
      <c r="Q62" s="0" t="n">
        <v>-0.564010748043484</v>
      </c>
      <c r="R62" s="0" t="n">
        <v>-0.564010748043484</v>
      </c>
      <c r="V62" s="12"/>
      <c r="AA62" s="0" t="n">
        <f aca="false">IFERROR(X62+Y62+Z62,"")</f>
        <v>0</v>
      </c>
      <c r="AB62" s="0" t="str">
        <f aca="false">IFERROR(AA62/W62,"")</f>
        <v/>
      </c>
      <c r="AC62" s="12"/>
      <c r="AH62" s="0" t="n">
        <f aca="false">IFERROR(AE62+AF62+AG62,"")</f>
        <v>0</v>
      </c>
      <c r="AI62" s="0" t="str">
        <f aca="false">IFERROR(AH62/AD62,"")</f>
        <v/>
      </c>
      <c r="AJ62" s="12"/>
      <c r="AO62" s="0" t="n">
        <f aca="false">IFERROR(AL62+AM62+AN62,"")</f>
        <v>0</v>
      </c>
      <c r="AP62" s="0" t="str">
        <f aca="false">IFERROR(AO62/AK62,"")</f>
        <v/>
      </c>
    </row>
    <row r="63" customFormat="false" ht="15" hidden="false" customHeight="false" outlineLevel="0" collapsed="false">
      <c r="A63" s="0" t="s">
        <v>215</v>
      </c>
      <c r="B63" s="0" t="s">
        <v>85</v>
      </c>
      <c r="C63" s="0" t="n">
        <v>76.63</v>
      </c>
      <c r="D63" s="0" t="n">
        <v>320</v>
      </c>
      <c r="E63" s="0" t="n">
        <v>5.07</v>
      </c>
      <c r="F63" s="0" t="n">
        <v>-0.864864927061037</v>
      </c>
      <c r="I63" s="0" t="n">
        <v>33</v>
      </c>
      <c r="J63" s="0" t="n">
        <v>-0.142270839235251</v>
      </c>
      <c r="K63" s="0" t="n">
        <v>103</v>
      </c>
      <c r="L63" s="0" t="n">
        <v>-1.27619454329679</v>
      </c>
      <c r="M63" s="0" t="n">
        <v>4.47</v>
      </c>
      <c r="N63" s="0" t="n">
        <v>-0.405312305271905</v>
      </c>
      <c r="O63" s="0" t="n">
        <v>7.91</v>
      </c>
      <c r="P63" s="0" t="n">
        <v>-1.60934799230518</v>
      </c>
      <c r="Q63" s="0" t="n">
        <v>-4.29799060717017</v>
      </c>
      <c r="R63" s="0" t="n">
        <v>-0.859598121434034</v>
      </c>
      <c r="S63" s="0" t="n">
        <v>3</v>
      </c>
      <c r="T63" s="0" t="n">
        <v>90</v>
      </c>
      <c r="U63" s="0" t="n">
        <v>89</v>
      </c>
      <c r="V63" s="12"/>
      <c r="W63" s="0" t="n">
        <v>13</v>
      </c>
      <c r="X63" s="0" t="n">
        <v>0</v>
      </c>
      <c r="Y63" s="0" t="n">
        <v>237</v>
      </c>
      <c r="Z63" s="0" t="n">
        <v>65</v>
      </c>
      <c r="AA63" s="0" t="n">
        <f aca="false">IFERROR(X63+Y63+Z63,"")</f>
        <v>302</v>
      </c>
      <c r="AB63" s="0" t="n">
        <f aca="false">IFERROR(AA63/W63,"")</f>
        <v>23.2307692307692</v>
      </c>
      <c r="AC63" s="12"/>
      <c r="AH63" s="0" t="n">
        <f aca="false">IFERROR(AE63+AF63+AG63,"")</f>
        <v>0</v>
      </c>
      <c r="AI63" s="0" t="str">
        <f aca="false">IFERROR(AH63/AD63,"")</f>
        <v/>
      </c>
      <c r="AJ63" s="12"/>
      <c r="AK63" s="0" t="n">
        <v>15</v>
      </c>
      <c r="AL63" s="0" t="n">
        <v>0</v>
      </c>
      <c r="AM63" s="0" t="n">
        <v>301</v>
      </c>
      <c r="AN63" s="0" t="n">
        <v>51</v>
      </c>
      <c r="AO63" s="0" t="n">
        <f aca="false">IFERROR(AL63+AM63+AN63,"")</f>
        <v>352</v>
      </c>
      <c r="AP63" s="0" t="n">
        <f aca="false">IFERROR(AO63/AK63,"")</f>
        <v>23.4666666666667</v>
      </c>
    </row>
    <row r="64" customFormat="false" ht="15" hidden="false" customHeight="false" outlineLevel="0" collapsed="false">
      <c r="A64" s="0" t="s">
        <v>229</v>
      </c>
      <c r="B64" s="0" t="s">
        <v>85</v>
      </c>
      <c r="C64" s="0" t="n">
        <v>75</v>
      </c>
      <c r="D64" s="0" t="n">
        <v>327</v>
      </c>
      <c r="E64" s="0" t="n">
        <v>5.16</v>
      </c>
      <c r="F64" s="0" t="n">
        <v>-1.16571910607859</v>
      </c>
      <c r="Q64" s="0" t="n">
        <v>-1.16571910607859</v>
      </c>
      <c r="R64" s="0" t="n">
        <v>-1.16571910607859</v>
      </c>
      <c r="V64" s="12"/>
      <c r="AA64" s="0" t="n">
        <f aca="false">IFERROR(X64+Y64+Z64,"")</f>
        <v>0</v>
      </c>
      <c r="AB64" s="0" t="str">
        <f aca="false">IFERROR(AA64/W64,"")</f>
        <v/>
      </c>
      <c r="AC64" s="12"/>
      <c r="AH64" s="0" t="n">
        <f aca="false">IFERROR(AE64+AF64+AG64,"")</f>
        <v>0</v>
      </c>
      <c r="AI64" s="0" t="str">
        <f aca="false">IFERROR(AH64/AD64,"")</f>
        <v/>
      </c>
      <c r="AJ64" s="12"/>
      <c r="AO64" s="0" t="n">
        <f aca="false">IFERROR(AL64+AM64+AN64,"")</f>
        <v>0</v>
      </c>
      <c r="AP64" s="0" t="str">
        <f aca="false">IFERROR(AO64/AK64,"")</f>
        <v/>
      </c>
    </row>
    <row r="65" customFormat="false" ht="15" hidden="false" customHeight="false" outlineLevel="0" collapsed="false">
      <c r="A65" s="0" t="s">
        <v>248</v>
      </c>
      <c r="B65" s="0" t="s">
        <v>85</v>
      </c>
      <c r="C65" s="0" t="n">
        <v>74.38</v>
      </c>
      <c r="D65" s="0" t="n">
        <v>289</v>
      </c>
      <c r="E65" s="0" t="n">
        <v>5.09</v>
      </c>
      <c r="F65" s="0" t="n">
        <v>-0.931721411287159</v>
      </c>
      <c r="Q65" s="0" t="n">
        <v>-0.931721411287159</v>
      </c>
      <c r="R65" s="0" t="n">
        <v>-0.931721411287159</v>
      </c>
      <c r="S65" s="0" t="n">
        <v>6</v>
      </c>
      <c r="T65" s="0" t="n">
        <v>216</v>
      </c>
      <c r="U65" s="0" t="n">
        <v>208</v>
      </c>
      <c r="V65" s="12"/>
      <c r="W65" s="0" t="n">
        <v>15</v>
      </c>
      <c r="X65" s="0" t="n">
        <v>0</v>
      </c>
      <c r="Y65" s="0" t="n">
        <v>167</v>
      </c>
      <c r="Z65" s="0" t="n">
        <v>57</v>
      </c>
      <c r="AA65" s="0" t="n">
        <f aca="false">IFERROR(X65+Y65+Z65,"")</f>
        <v>224</v>
      </c>
      <c r="AB65" s="0" t="n">
        <f aca="false">IFERROR(AA65/W65,"")</f>
        <v>14.9333333333333</v>
      </c>
      <c r="AC65" s="12"/>
      <c r="AD65" s="0" t="n">
        <v>16</v>
      </c>
      <c r="AE65" s="0" t="n">
        <v>0</v>
      </c>
      <c r="AF65" s="0" t="n">
        <v>415</v>
      </c>
      <c r="AG65" s="0" t="n">
        <v>106</v>
      </c>
      <c r="AH65" s="0" t="n">
        <f aca="false">IFERROR(AE65+AF65+AG65,"")</f>
        <v>521</v>
      </c>
      <c r="AI65" s="0" t="n">
        <f aca="false">IFERROR(AH65/AD65,"")</f>
        <v>32.5625</v>
      </c>
      <c r="AJ65" s="12"/>
      <c r="AK65" s="0" t="n">
        <v>7</v>
      </c>
      <c r="AL65" s="0" t="n">
        <v>0</v>
      </c>
      <c r="AM65" s="0" t="n">
        <v>166</v>
      </c>
      <c r="AN65" s="0" t="n">
        <v>26</v>
      </c>
      <c r="AO65" s="0" t="n">
        <f aca="false">IFERROR(AL65+AM65+AN65,"")</f>
        <v>192</v>
      </c>
      <c r="AP65" s="0" t="n">
        <f aca="false">IFERROR(AO65/AK65,"")</f>
        <v>27.4285714285714</v>
      </c>
    </row>
    <row r="66" customFormat="false" ht="15" hidden="false" customHeight="false" outlineLevel="0" collapsed="false">
      <c r="A66" s="0" t="s">
        <v>250</v>
      </c>
      <c r="B66" s="0" t="s">
        <v>85</v>
      </c>
      <c r="C66" s="0" t="n">
        <v>73</v>
      </c>
      <c r="D66" s="0" t="n">
        <v>298</v>
      </c>
      <c r="E66" s="0" t="n">
        <v>5.12</v>
      </c>
      <c r="F66" s="0" t="n">
        <v>-1.03200613762634</v>
      </c>
      <c r="Q66" s="0" t="n">
        <v>-1.03200613762634</v>
      </c>
      <c r="R66" s="0" t="n">
        <v>-1.03200613762634</v>
      </c>
      <c r="V66" s="12"/>
      <c r="AA66" s="0" t="n">
        <f aca="false">IFERROR(X66+Y66+Z66,"")</f>
        <v>0</v>
      </c>
      <c r="AB66" s="0" t="str">
        <f aca="false">IFERROR(AA66/W66,"")</f>
        <v/>
      </c>
      <c r="AC66" s="12"/>
      <c r="AH66" s="0" t="n">
        <f aca="false">IFERROR(AE66+AF66+AG66,"")</f>
        <v>0</v>
      </c>
      <c r="AI66" s="0" t="str">
        <f aca="false">IFERROR(AH66/AD66,"")</f>
        <v/>
      </c>
      <c r="AJ66" s="12"/>
      <c r="AO66" s="0" t="n">
        <f aca="false">IFERROR(AL66+AM66+AN66,"")</f>
        <v>0</v>
      </c>
      <c r="AP66" s="0" t="str">
        <f aca="false">IFERROR(AO66/AK66,"")</f>
        <v/>
      </c>
    </row>
    <row r="67" customFormat="false" ht="15" hidden="false" customHeight="false" outlineLevel="0" collapsed="false">
      <c r="A67" s="0" t="s">
        <v>251</v>
      </c>
      <c r="B67" s="0" t="s">
        <v>85</v>
      </c>
      <c r="C67" s="0" t="n">
        <v>73</v>
      </c>
      <c r="D67" s="0" t="n">
        <v>288</v>
      </c>
      <c r="E67" s="0" t="n">
        <v>4.91</v>
      </c>
      <c r="F67" s="0" t="n">
        <v>-0.330013053252052</v>
      </c>
      <c r="Q67" s="0" t="n">
        <v>-0.330013053252052</v>
      </c>
      <c r="R67" s="0" t="n">
        <v>-0.330013053252052</v>
      </c>
      <c r="V67" s="12"/>
      <c r="AA67" s="0" t="n">
        <f aca="false">IFERROR(X67+Y67+Z67,"")</f>
        <v>0</v>
      </c>
      <c r="AB67" s="0" t="str">
        <f aca="false">IFERROR(AA67/W67,"")</f>
        <v/>
      </c>
      <c r="AC67" s="12"/>
      <c r="AH67" s="0" t="n">
        <f aca="false">IFERROR(AE67+AF67+AG67,"")</f>
        <v>0</v>
      </c>
      <c r="AI67" s="0" t="str">
        <f aca="false">IFERROR(AH67/AD67,"")</f>
        <v/>
      </c>
      <c r="AJ67" s="12"/>
      <c r="AO67" s="0" t="n">
        <f aca="false">IFERROR(AL67+AM67+AN67,"")</f>
        <v>0</v>
      </c>
      <c r="AP67" s="0" t="str">
        <f aca="false">IFERROR(AO67/AK67,"")</f>
        <v/>
      </c>
    </row>
    <row r="68" customFormat="false" ht="15" hidden="false" customHeight="false" outlineLevel="0" collapsed="false">
      <c r="A68" s="0" t="s">
        <v>305</v>
      </c>
      <c r="B68" s="0" t="s">
        <v>85</v>
      </c>
      <c r="C68" s="0" t="n">
        <v>74.13</v>
      </c>
      <c r="D68" s="0" t="n">
        <v>339</v>
      </c>
      <c r="E68" s="0" t="n">
        <v>5.64</v>
      </c>
      <c r="F68" s="0" t="n">
        <v>-2.77027472750555</v>
      </c>
      <c r="G68" s="0" t="n">
        <v>34</v>
      </c>
      <c r="H68" s="0" t="n">
        <v>2.15799982980865</v>
      </c>
      <c r="I68" s="0" t="n">
        <v>30.5</v>
      </c>
      <c r="J68" s="0" t="n">
        <v>-0.73545218848972</v>
      </c>
      <c r="K68" s="0" t="n">
        <v>95</v>
      </c>
      <c r="L68" s="0" t="n">
        <v>-2.11818576849908</v>
      </c>
      <c r="M68" s="0" t="n">
        <v>4.65</v>
      </c>
      <c r="N68" s="0" t="n">
        <v>-1.11300581414384</v>
      </c>
      <c r="O68" s="0" t="n">
        <v>7.99</v>
      </c>
      <c r="P68" s="0" t="n">
        <v>-1.81173927199144</v>
      </c>
      <c r="Q68" s="0" t="n">
        <v>-6.39065794082097</v>
      </c>
      <c r="R68" s="0" t="n">
        <v>-1.06510965680349</v>
      </c>
      <c r="S68" s="0" t="n">
        <v>1</v>
      </c>
      <c r="T68" s="0" t="n">
        <v>12</v>
      </c>
      <c r="U68" s="0" t="n">
        <v>12</v>
      </c>
      <c r="V68" s="12"/>
      <c r="W68" s="0" t="n">
        <v>16</v>
      </c>
      <c r="X68" s="0" t="n">
        <v>0</v>
      </c>
      <c r="Y68" s="0" t="n">
        <v>506</v>
      </c>
      <c r="Z68" s="0" t="n">
        <v>132</v>
      </c>
      <c r="AA68" s="0" t="n">
        <f aca="false">IFERROR(X68+Y68+Z68,"")</f>
        <v>638</v>
      </c>
      <c r="AB68" s="0" t="n">
        <f aca="false">IFERROR(AA68/W68,"")</f>
        <v>39.875</v>
      </c>
      <c r="AC68" s="12"/>
      <c r="AD68" s="0" t="n">
        <v>16</v>
      </c>
      <c r="AE68" s="0" t="n">
        <v>0</v>
      </c>
      <c r="AF68" s="0" t="n">
        <v>745</v>
      </c>
      <c r="AG68" s="0" t="n">
        <v>7</v>
      </c>
      <c r="AH68" s="0" t="n">
        <f aca="false">IFERROR(AE68+AF68+AG68,"")</f>
        <v>752</v>
      </c>
      <c r="AI68" s="0" t="n">
        <f aca="false">IFERROR(AH68/AD68,"")</f>
        <v>47</v>
      </c>
      <c r="AJ68" s="12"/>
      <c r="AK68" s="0" t="n">
        <v>14</v>
      </c>
      <c r="AL68" s="0" t="n">
        <v>0</v>
      </c>
      <c r="AM68" s="0" t="n">
        <v>467</v>
      </c>
      <c r="AN68" s="0" t="n">
        <v>7</v>
      </c>
      <c r="AO68" s="0" t="n">
        <f aca="false">IFERROR(AL68+AM68+AN68,"")</f>
        <v>474</v>
      </c>
      <c r="AP68" s="0" t="n">
        <f aca="false">IFERROR(AO68/AK68,"")</f>
        <v>33.8571428571429</v>
      </c>
    </row>
    <row r="69" customFormat="false" ht="15" hidden="false" customHeight="false" outlineLevel="0" collapsed="false">
      <c r="A69" s="0" t="s">
        <v>307</v>
      </c>
      <c r="B69" s="0" t="s">
        <v>85</v>
      </c>
      <c r="C69" s="0" t="n">
        <v>76</v>
      </c>
      <c r="D69" s="0" t="n">
        <v>320</v>
      </c>
      <c r="E69" s="0" t="n">
        <v>5.34</v>
      </c>
      <c r="F69" s="0" t="n">
        <v>-1.7674274641137</v>
      </c>
      <c r="Q69" s="0" t="n">
        <v>-1.7674274641137</v>
      </c>
      <c r="R69" s="0" t="n">
        <v>-1.7674274641137</v>
      </c>
      <c r="S69" s="0" t="n">
        <v>6</v>
      </c>
      <c r="T69" s="0" t="n">
        <v>203</v>
      </c>
      <c r="U69" s="0" t="n">
        <v>196</v>
      </c>
      <c r="V69" s="12"/>
      <c r="W69" s="0" t="n">
        <v>9</v>
      </c>
      <c r="X69" s="0" t="n">
        <v>0</v>
      </c>
      <c r="Y69" s="0" t="n">
        <v>113</v>
      </c>
      <c r="Z69" s="0" t="n">
        <v>6</v>
      </c>
      <c r="AA69" s="0" t="n">
        <f aca="false">IFERROR(X69+Y69+Z69,"")</f>
        <v>119</v>
      </c>
      <c r="AB69" s="0" t="n">
        <f aca="false">IFERROR(AA69/W69,"")</f>
        <v>13.2222222222222</v>
      </c>
      <c r="AC69" s="12"/>
      <c r="AD69" s="0" t="n">
        <v>9</v>
      </c>
      <c r="AE69" s="0" t="n">
        <v>0</v>
      </c>
      <c r="AF69" s="0" t="n">
        <v>81</v>
      </c>
      <c r="AG69" s="0" t="n">
        <v>5</v>
      </c>
      <c r="AH69" s="0" t="n">
        <f aca="false">IFERROR(AE69+AF69+AG69,"")</f>
        <v>86</v>
      </c>
      <c r="AI69" s="0" t="n">
        <f aca="false">IFERROR(AH69/AD69,"")</f>
        <v>9.55555555555556</v>
      </c>
      <c r="AJ69" s="12"/>
      <c r="AO69" s="0" t="n">
        <f aca="false">IFERROR(AL69+AM69+AN69,"")</f>
        <v>0</v>
      </c>
      <c r="AP69" s="0" t="str">
        <f aca="false">IFERROR(AO69/AK69,"")</f>
        <v/>
      </c>
    </row>
    <row r="70" customFormat="false" ht="15" hidden="false" customHeight="false" outlineLevel="0" collapsed="false">
      <c r="A70" s="0" t="s">
        <v>308</v>
      </c>
      <c r="B70" s="0" t="s">
        <v>85</v>
      </c>
      <c r="C70" s="0" t="n">
        <v>73.38</v>
      </c>
      <c r="D70" s="0" t="n">
        <v>298</v>
      </c>
      <c r="E70" s="0" t="n">
        <v>5</v>
      </c>
      <c r="F70" s="0" t="n">
        <v>-0.630867232269605</v>
      </c>
      <c r="G70" s="0" t="n">
        <v>26</v>
      </c>
      <c r="H70" s="0" t="n">
        <v>0.849324467704722</v>
      </c>
      <c r="I70" s="0" t="n">
        <v>31</v>
      </c>
      <c r="J70" s="0" t="n">
        <v>-0.616815918638826</v>
      </c>
      <c r="K70" s="0" t="n">
        <v>107</v>
      </c>
      <c r="L70" s="0" t="n">
        <v>-0.855198930695652</v>
      </c>
      <c r="O70" s="0" t="n">
        <v>8</v>
      </c>
      <c r="P70" s="0" t="n">
        <v>-1.83703818195222</v>
      </c>
      <c r="Q70" s="0" t="n">
        <v>-3.09059579585158</v>
      </c>
      <c r="R70" s="0" t="n">
        <v>-0.618119159170315</v>
      </c>
      <c r="S70" s="0" t="n">
        <v>6</v>
      </c>
      <c r="T70" s="0" t="n">
        <v>192</v>
      </c>
      <c r="U70" s="0" t="n">
        <v>186</v>
      </c>
      <c r="V70" s="12"/>
      <c r="W70" s="0" t="n">
        <v>8</v>
      </c>
      <c r="X70" s="0" t="n">
        <v>0</v>
      </c>
      <c r="Y70" s="0" t="n">
        <v>143</v>
      </c>
      <c r="Z70" s="0" t="n">
        <v>23</v>
      </c>
      <c r="AA70" s="0" t="n">
        <f aca="false">IFERROR(X70+Y70+Z70,"")</f>
        <v>166</v>
      </c>
      <c r="AB70" s="0" t="n">
        <f aca="false">IFERROR(AA70/W70,"")</f>
        <v>20.75</v>
      </c>
      <c r="AC70" s="12"/>
      <c r="AD70" s="0" t="n">
        <v>14</v>
      </c>
      <c r="AE70" s="0" t="n">
        <v>0</v>
      </c>
      <c r="AF70" s="0" t="n">
        <v>265</v>
      </c>
      <c r="AG70" s="0" t="n">
        <v>37</v>
      </c>
      <c r="AH70" s="0" t="n">
        <f aca="false">IFERROR(AE70+AF70+AG70,"")</f>
        <v>302</v>
      </c>
      <c r="AI70" s="0" t="n">
        <f aca="false">IFERROR(AH70/AD70,"")</f>
        <v>21.5714285714286</v>
      </c>
      <c r="AJ70" s="12"/>
      <c r="AK70" s="0" t="n">
        <v>16</v>
      </c>
      <c r="AL70" s="0" t="n">
        <v>0</v>
      </c>
      <c r="AM70" s="0" t="n">
        <v>509</v>
      </c>
      <c r="AN70" s="0" t="n">
        <v>64</v>
      </c>
      <c r="AO70" s="0" t="n">
        <f aca="false">IFERROR(AL70+AM70+AN70,"")</f>
        <v>573</v>
      </c>
      <c r="AP70" s="0" t="n">
        <f aca="false">IFERROR(AO70/AK70,"")</f>
        <v>35.8125</v>
      </c>
    </row>
    <row r="71" customFormat="false" ht="15" hidden="false" customHeight="false" outlineLevel="0" collapsed="false">
      <c r="A71" s="0" t="s">
        <v>318</v>
      </c>
      <c r="B71" s="0" t="s">
        <v>85</v>
      </c>
      <c r="C71" s="0" t="n">
        <v>77</v>
      </c>
      <c r="D71" s="0" t="n">
        <v>294</v>
      </c>
      <c r="E71" s="0" t="n">
        <v>5.04</v>
      </c>
      <c r="F71" s="0" t="n">
        <v>-0.764580200721852</v>
      </c>
      <c r="Q71" s="0" t="n">
        <v>-0.764580200721852</v>
      </c>
      <c r="R71" s="0" t="n">
        <v>-0.764580200721852</v>
      </c>
      <c r="V71" s="12"/>
      <c r="AA71" s="0" t="n">
        <f aca="false">IFERROR(X71+Y71+Z71,"")</f>
        <v>0</v>
      </c>
      <c r="AB71" s="0" t="str">
        <f aca="false">IFERROR(AA71/W71,"")</f>
        <v/>
      </c>
      <c r="AC71" s="12"/>
      <c r="AH71" s="0" t="n">
        <f aca="false">IFERROR(AE71+AF71+AG71,"")</f>
        <v>0</v>
      </c>
      <c r="AI71" s="0" t="str">
        <f aca="false">IFERROR(AH71/AD71,"")</f>
        <v/>
      </c>
      <c r="AJ71" s="12"/>
      <c r="AO71" s="0" t="n">
        <f aca="false">IFERROR(AL71+AM71+AN71,"")</f>
        <v>0</v>
      </c>
      <c r="AP71" s="0" t="str">
        <f aca="false">IFERROR(AO71/AK71,"")</f>
        <v/>
      </c>
    </row>
    <row r="72" customFormat="false" ht="15" hidden="false" customHeight="false" outlineLevel="0" collapsed="false">
      <c r="A72" s="0" t="s">
        <v>328</v>
      </c>
      <c r="B72" s="0" t="s">
        <v>85</v>
      </c>
      <c r="C72" s="0" t="n">
        <v>73.25</v>
      </c>
      <c r="D72" s="0" t="n">
        <v>308</v>
      </c>
      <c r="E72" s="0" t="n">
        <v>5.38</v>
      </c>
      <c r="F72" s="0" t="n">
        <v>-1.90114043256595</v>
      </c>
      <c r="G72" s="0" t="n">
        <v>34</v>
      </c>
      <c r="H72" s="0" t="n">
        <v>2.15799982980865</v>
      </c>
      <c r="I72" s="0" t="n">
        <v>29</v>
      </c>
      <c r="J72" s="0" t="n">
        <v>-1.0913609980424</v>
      </c>
      <c r="K72" s="0" t="n">
        <v>103</v>
      </c>
      <c r="L72" s="0" t="n">
        <v>-1.27619454329679</v>
      </c>
      <c r="Q72" s="0" t="n">
        <v>-2.11069614409649</v>
      </c>
      <c r="R72" s="0" t="n">
        <v>-0.527674036024124</v>
      </c>
      <c r="S72" s="0" t="n">
        <v>5</v>
      </c>
      <c r="T72" s="0" t="n">
        <v>151</v>
      </c>
      <c r="U72" s="0" t="n">
        <v>146</v>
      </c>
      <c r="V72" s="12"/>
      <c r="W72" s="0" t="n">
        <v>16</v>
      </c>
      <c r="X72" s="0" t="n">
        <v>8</v>
      </c>
      <c r="Y72" s="0" t="n">
        <v>656</v>
      </c>
      <c r="Z72" s="0" t="n">
        <v>83</v>
      </c>
      <c r="AA72" s="0" t="n">
        <f aca="false">IFERROR(X72+Y72+Z72,"")</f>
        <v>747</v>
      </c>
      <c r="AB72" s="0" t="n">
        <f aca="false">IFERROR(AA72/W72,"")</f>
        <v>46.6875</v>
      </c>
      <c r="AC72" s="12"/>
      <c r="AD72" s="0" t="n">
        <v>16</v>
      </c>
      <c r="AE72" s="0" t="n">
        <v>1</v>
      </c>
      <c r="AF72" s="0" t="n">
        <v>643</v>
      </c>
      <c r="AG72" s="0" t="n">
        <v>98</v>
      </c>
      <c r="AH72" s="0" t="n">
        <f aca="false">IFERROR(AE72+AF72+AG72,"")</f>
        <v>742</v>
      </c>
      <c r="AI72" s="0" t="n">
        <f aca="false">IFERROR(AH72/AD72,"")</f>
        <v>46.375</v>
      </c>
      <c r="AJ72" s="12"/>
      <c r="AK72" s="0" t="n">
        <v>1</v>
      </c>
      <c r="AL72" s="0" t="n">
        <v>0</v>
      </c>
      <c r="AM72" s="0" t="n">
        <v>3</v>
      </c>
      <c r="AN72" s="0" t="n">
        <v>0</v>
      </c>
      <c r="AO72" s="0" t="n">
        <f aca="false">IFERROR(AL72+AM72+AN72,"")</f>
        <v>3</v>
      </c>
      <c r="AP72" s="0" t="n">
        <f aca="false">IFERROR(AO72/AK72,"")</f>
        <v>3</v>
      </c>
    </row>
    <row r="73" customFormat="false" ht="15" hidden="false" customHeight="false" outlineLevel="0" collapsed="false">
      <c r="A73" s="0" t="s">
        <v>333</v>
      </c>
      <c r="B73" s="0" t="s">
        <v>85</v>
      </c>
      <c r="C73" s="0" t="n">
        <v>76</v>
      </c>
      <c r="D73" s="0" t="n">
        <v>301</v>
      </c>
      <c r="V73" s="12"/>
      <c r="AA73" s="0" t="n">
        <f aca="false">IFERROR(X73+Y73+Z73,"")</f>
        <v>0</v>
      </c>
      <c r="AB73" s="0" t="str">
        <f aca="false">IFERROR(AA73/W73,"")</f>
        <v/>
      </c>
      <c r="AC73" s="12"/>
      <c r="AH73" s="0" t="n">
        <f aca="false">IFERROR(AE73+AF73+AG73,"")</f>
        <v>0</v>
      </c>
      <c r="AI73" s="0" t="str">
        <f aca="false">IFERROR(AH73/AD73,"")</f>
        <v/>
      </c>
      <c r="AJ73" s="12"/>
      <c r="AO73" s="0" t="n">
        <f aca="false">IFERROR(AL73+AM73+AN73,"")</f>
        <v>0</v>
      </c>
      <c r="AP73" s="0" t="str">
        <f aca="false">IFERROR(AO73/AK73,"")</f>
        <v/>
      </c>
    </row>
    <row r="74" customFormat="false" ht="15" hidden="false" customHeight="false" outlineLevel="0" collapsed="false">
      <c r="A74" s="0" t="s">
        <v>355</v>
      </c>
      <c r="B74" s="0" t="s">
        <v>85</v>
      </c>
      <c r="C74" s="0" t="n">
        <v>76.38</v>
      </c>
      <c r="D74" s="0" t="n">
        <v>321</v>
      </c>
      <c r="E74" s="0" t="n">
        <v>5.12</v>
      </c>
      <c r="F74" s="0" t="n">
        <v>-1.03200613762634</v>
      </c>
      <c r="G74" s="0" t="n">
        <v>35</v>
      </c>
      <c r="H74" s="0" t="n">
        <v>2.32158425007164</v>
      </c>
      <c r="I74" s="0" t="n">
        <v>29.5</v>
      </c>
      <c r="J74" s="0" t="n">
        <v>-0.972724728191507</v>
      </c>
      <c r="K74" s="0" t="n">
        <v>105</v>
      </c>
      <c r="L74" s="0" t="n">
        <v>-1.06569673699622</v>
      </c>
      <c r="M74" s="0" t="n">
        <v>4.76</v>
      </c>
      <c r="N74" s="0" t="n">
        <v>-1.54548518067668</v>
      </c>
      <c r="O74" s="0" t="n">
        <v>7.92</v>
      </c>
      <c r="P74" s="0" t="n">
        <v>-1.63464690226596</v>
      </c>
      <c r="Q74" s="0" t="n">
        <v>-3.92897543568508</v>
      </c>
      <c r="R74" s="0" t="n">
        <v>-0.654829239280847</v>
      </c>
      <c r="S74" s="0" t="n">
        <v>7</v>
      </c>
      <c r="T74" s="0" t="n">
        <v>223</v>
      </c>
      <c r="U74" s="0" t="n">
        <v>213</v>
      </c>
      <c r="V74" s="12"/>
      <c r="AA74" s="0" t="n">
        <f aca="false">IFERROR(X74+Y74+Z74,"")</f>
        <v>0</v>
      </c>
      <c r="AB74" s="0" t="str">
        <f aca="false">IFERROR(AA74/W74,"")</f>
        <v/>
      </c>
      <c r="AC74" s="12"/>
      <c r="AD74" s="0" t="n">
        <v>16</v>
      </c>
      <c r="AE74" s="0" t="n">
        <v>0</v>
      </c>
      <c r="AF74" s="0" t="n">
        <v>204</v>
      </c>
      <c r="AG74" s="0" t="n">
        <v>108</v>
      </c>
      <c r="AH74" s="0" t="n">
        <f aca="false">IFERROR(AE74+AF74+AG74,"")</f>
        <v>312</v>
      </c>
      <c r="AI74" s="0" t="n">
        <f aca="false">IFERROR(AH74/AD74,"")</f>
        <v>19.5</v>
      </c>
      <c r="AJ74" s="12"/>
      <c r="AO74" s="0" t="n">
        <f aca="false">IFERROR(AL74+AM74+AN74,"")</f>
        <v>0</v>
      </c>
      <c r="AP74" s="0" t="str">
        <f aca="false">IFERROR(AO74/AK74,"")</f>
        <v/>
      </c>
    </row>
    <row r="75" customFormat="false" ht="15" hidden="false" customHeight="false" outlineLevel="0" collapsed="false">
      <c r="A75" s="0" t="s">
        <v>360</v>
      </c>
      <c r="B75" s="0" t="s">
        <v>85</v>
      </c>
      <c r="C75" s="0" t="n">
        <v>76</v>
      </c>
      <c r="D75" s="0" t="n">
        <v>314</v>
      </c>
      <c r="E75" s="0" t="n">
        <v>4.99</v>
      </c>
      <c r="F75" s="0" t="n">
        <v>-0.597438990156545</v>
      </c>
      <c r="G75" s="0" t="n">
        <v>30</v>
      </c>
      <c r="H75" s="0" t="n">
        <v>1.50366214875668</v>
      </c>
      <c r="I75" s="0" t="n">
        <v>26.5</v>
      </c>
      <c r="J75" s="0" t="n">
        <v>-1.68454234729687</v>
      </c>
      <c r="K75" s="0" t="n">
        <v>106</v>
      </c>
      <c r="L75" s="0" t="n">
        <v>-0.960447833845938</v>
      </c>
      <c r="M75" s="0" t="n">
        <v>4.44</v>
      </c>
      <c r="N75" s="0" t="n">
        <v>-0.287363387126586</v>
      </c>
      <c r="O75" s="0" t="n">
        <v>7.3</v>
      </c>
      <c r="P75" s="0" t="n">
        <v>-0.0661144846975063</v>
      </c>
      <c r="Q75" s="0" t="n">
        <v>-2.09224489436676</v>
      </c>
      <c r="R75" s="0" t="n">
        <v>-0.34870748239446</v>
      </c>
      <c r="V75" s="12"/>
      <c r="AA75" s="0" t="n">
        <f aca="false">IFERROR(X75+Y75+Z75,"")</f>
        <v>0</v>
      </c>
      <c r="AB75" s="0" t="str">
        <f aca="false">IFERROR(AA75/W75,"")</f>
        <v/>
      </c>
      <c r="AC75" s="12"/>
      <c r="AH75" s="0" t="n">
        <f aca="false">IFERROR(AE75+AF75+AG75,"")</f>
        <v>0</v>
      </c>
      <c r="AI75" s="0" t="str">
        <f aca="false">IFERROR(AH75/AD75,"")</f>
        <v/>
      </c>
      <c r="AJ75" s="12"/>
      <c r="AO75" s="0" t="n">
        <f aca="false">IFERROR(AL75+AM75+AN75,"")</f>
        <v>0</v>
      </c>
      <c r="AP75" s="0" t="str">
        <f aca="false">IFERROR(AO75/AK75,"")</f>
        <v/>
      </c>
    </row>
    <row r="76" customFormat="false" ht="15" hidden="false" customHeight="false" outlineLevel="0" collapsed="false">
      <c r="A76" s="0" t="s">
        <v>363</v>
      </c>
      <c r="B76" s="0" t="s">
        <v>85</v>
      </c>
      <c r="C76" s="0" t="n">
        <v>73</v>
      </c>
      <c r="D76" s="0" t="n">
        <v>303</v>
      </c>
      <c r="E76" s="0" t="n">
        <v>5.07</v>
      </c>
      <c r="F76" s="0" t="n">
        <v>-0.864864927061037</v>
      </c>
      <c r="Q76" s="0" t="n">
        <v>-0.864864927061037</v>
      </c>
      <c r="R76" s="0" t="n">
        <v>-0.864864927061037</v>
      </c>
      <c r="V76" s="12"/>
      <c r="AA76" s="0" t="n">
        <f aca="false">IFERROR(X76+Y76+Z76,"")</f>
        <v>0</v>
      </c>
      <c r="AB76" s="0" t="str">
        <f aca="false">IFERROR(AA76/W76,"")</f>
        <v/>
      </c>
      <c r="AC76" s="12"/>
      <c r="AD76" s="0" t="n">
        <v>4</v>
      </c>
      <c r="AE76" s="0" t="n">
        <v>0</v>
      </c>
      <c r="AF76" s="0" t="n">
        <v>57</v>
      </c>
      <c r="AG76" s="0" t="n">
        <v>0</v>
      </c>
      <c r="AH76" s="0" t="n">
        <f aca="false">IFERROR(AE76+AF76+AG76,"")</f>
        <v>57</v>
      </c>
      <c r="AI76" s="0" t="n">
        <f aca="false">IFERROR(AH76/AD76,"")</f>
        <v>14.25</v>
      </c>
      <c r="AJ76" s="12"/>
      <c r="AO76" s="0" t="n">
        <f aca="false">IFERROR(AL76+AM76+AN76,"")</f>
        <v>0</v>
      </c>
      <c r="AP76" s="0" t="str">
        <f aca="false">IFERROR(AO76/AK76,"")</f>
        <v/>
      </c>
    </row>
    <row r="77" customFormat="false" ht="15" hidden="false" customHeight="false" outlineLevel="0" collapsed="false">
      <c r="A77" s="0" t="s">
        <v>366</v>
      </c>
      <c r="B77" s="0" t="s">
        <v>85</v>
      </c>
      <c r="C77" s="0" t="n">
        <v>75</v>
      </c>
      <c r="D77" s="0" t="n">
        <v>285</v>
      </c>
      <c r="E77" s="0" t="n">
        <v>4.92</v>
      </c>
      <c r="F77" s="0" t="n">
        <v>-0.363441295365112</v>
      </c>
      <c r="Q77" s="0" t="n">
        <v>-0.363441295365112</v>
      </c>
      <c r="R77" s="0" t="n">
        <v>-0.363441295365112</v>
      </c>
      <c r="V77" s="12"/>
      <c r="AA77" s="0" t="n">
        <f aca="false">IFERROR(X77+Y77+Z77,"")</f>
        <v>0</v>
      </c>
      <c r="AB77" s="0" t="str">
        <f aca="false">IFERROR(AA77/W77,"")</f>
        <v/>
      </c>
      <c r="AC77" s="12"/>
      <c r="AH77" s="0" t="n">
        <f aca="false">IFERROR(AE77+AF77+AG77,"")</f>
        <v>0</v>
      </c>
      <c r="AI77" s="0" t="str">
        <f aca="false">IFERROR(AH77/AD77,"")</f>
        <v/>
      </c>
      <c r="AJ77" s="12"/>
      <c r="AO77" s="0" t="n">
        <f aca="false">IFERROR(AL77+AM77+AN77,"")</f>
        <v>0</v>
      </c>
      <c r="AP77" s="0" t="str">
        <f aca="false">IFERROR(AO77/AK77,"")</f>
        <v/>
      </c>
    </row>
    <row r="78" customFormat="false" ht="15" hidden="false" customHeight="false" outlineLevel="0" collapsed="false">
      <c r="A78" s="0" t="s">
        <v>402</v>
      </c>
      <c r="B78" s="0" t="s">
        <v>85</v>
      </c>
      <c r="C78" s="0" t="n">
        <v>75.88</v>
      </c>
      <c r="D78" s="0" t="n">
        <v>336</v>
      </c>
      <c r="E78" s="0" t="n">
        <v>5.28</v>
      </c>
      <c r="F78" s="0" t="n">
        <v>-1.56685801143533</v>
      </c>
      <c r="Q78" s="0" t="n">
        <v>-1.56685801143533</v>
      </c>
      <c r="R78" s="0" t="n">
        <v>-1.56685801143533</v>
      </c>
      <c r="S78" s="0" t="n">
        <v>2</v>
      </c>
      <c r="T78" s="0" t="n">
        <v>39</v>
      </c>
      <c r="U78" s="0" t="n">
        <v>38</v>
      </c>
      <c r="V78" s="12"/>
      <c r="W78" s="0" t="n">
        <v>15</v>
      </c>
      <c r="X78" s="0" t="n">
        <v>0</v>
      </c>
      <c r="Y78" s="0" t="n">
        <v>515</v>
      </c>
      <c r="Z78" s="0" t="n">
        <v>74</v>
      </c>
      <c r="AA78" s="0" t="n">
        <f aca="false">IFERROR(X78+Y78+Z78,"")</f>
        <v>589</v>
      </c>
      <c r="AB78" s="0" t="n">
        <f aca="false">IFERROR(AA78/W78,"")</f>
        <v>39.2666666666667</v>
      </c>
      <c r="AC78" s="12"/>
      <c r="AD78" s="0" t="n">
        <v>6</v>
      </c>
      <c r="AE78" s="0" t="n">
        <v>0</v>
      </c>
      <c r="AF78" s="0" t="n">
        <v>198</v>
      </c>
      <c r="AG78" s="0" t="n">
        <v>15</v>
      </c>
      <c r="AH78" s="0" t="n">
        <f aca="false">IFERROR(AE78+AF78+AG78,"")</f>
        <v>213</v>
      </c>
      <c r="AI78" s="0" t="n">
        <f aca="false">IFERROR(AH78/AD78,"")</f>
        <v>35.5</v>
      </c>
      <c r="AJ78" s="12"/>
      <c r="AK78" s="0" t="n">
        <v>15</v>
      </c>
      <c r="AL78" s="0" t="n">
        <v>0</v>
      </c>
      <c r="AM78" s="0" t="n">
        <v>609</v>
      </c>
      <c r="AN78" s="0" t="n">
        <v>47</v>
      </c>
      <c r="AO78" s="0" t="n">
        <f aca="false">IFERROR(AL78+AM78+AN78,"")</f>
        <v>656</v>
      </c>
      <c r="AP78" s="0" t="n">
        <f aca="false">IFERROR(AO78/AK78,"")</f>
        <v>43.7333333333333</v>
      </c>
    </row>
    <row r="79" customFormat="false" ht="15" hidden="false" customHeight="false" outlineLevel="0" collapsed="false">
      <c r="A79" s="0" t="s">
        <v>408</v>
      </c>
      <c r="B79" s="0" t="s">
        <v>85</v>
      </c>
      <c r="C79" s="0" t="n">
        <v>76.63</v>
      </c>
      <c r="D79" s="0" t="n">
        <v>338</v>
      </c>
      <c r="E79" s="0" t="n">
        <v>5.21</v>
      </c>
      <c r="F79" s="0" t="n">
        <v>-1.3328603166439</v>
      </c>
      <c r="G79" s="0" t="n">
        <v>24</v>
      </c>
      <c r="H79" s="0" t="n">
        <v>0.522155627178742</v>
      </c>
      <c r="I79" s="0" t="n">
        <v>32</v>
      </c>
      <c r="J79" s="0" t="n">
        <v>-0.379543378937039</v>
      </c>
      <c r="K79" s="0" t="n">
        <v>109</v>
      </c>
      <c r="L79" s="0" t="n">
        <v>-0.644701124395082</v>
      </c>
      <c r="M79" s="0" t="n">
        <v>5.07</v>
      </c>
      <c r="N79" s="0" t="n">
        <v>-2.76429066817834</v>
      </c>
      <c r="O79" s="0" t="n">
        <v>8.16</v>
      </c>
      <c r="P79" s="0" t="n">
        <v>-2.24182074132472</v>
      </c>
      <c r="Q79" s="0" t="n">
        <v>-6.84106060230034</v>
      </c>
      <c r="R79" s="0" t="n">
        <v>-1.14017676705006</v>
      </c>
      <c r="V79" s="12"/>
      <c r="AA79" s="0" t="n">
        <f aca="false">IFERROR(X79+Y79+Z79,"")</f>
        <v>0</v>
      </c>
      <c r="AB79" s="0" t="str">
        <f aca="false">IFERROR(AA79/W79,"")</f>
        <v/>
      </c>
      <c r="AC79" s="12"/>
      <c r="AH79" s="0" t="n">
        <f aca="false">IFERROR(AE79+AF79+AG79,"")</f>
        <v>0</v>
      </c>
      <c r="AI79" s="0" t="str">
        <f aca="false">IFERROR(AH79/AD79,"")</f>
        <v/>
      </c>
      <c r="AJ79" s="12"/>
      <c r="AO79" s="0" t="n">
        <f aca="false">IFERROR(AL79+AM79+AN79,"")</f>
        <v>0</v>
      </c>
      <c r="AP79" s="0" t="str">
        <f aca="false">IFERROR(AO79/AK79,"")</f>
        <v/>
      </c>
    </row>
    <row r="80" customFormat="false" ht="15" hidden="false" customHeight="false" outlineLevel="0" collapsed="false">
      <c r="A80" s="0" t="s">
        <v>417</v>
      </c>
      <c r="B80" s="0" t="s">
        <v>85</v>
      </c>
      <c r="C80" s="0" t="n">
        <v>74</v>
      </c>
      <c r="D80" s="0" t="n">
        <v>291</v>
      </c>
      <c r="E80" s="0" t="n">
        <v>5.04</v>
      </c>
      <c r="F80" s="0" t="n">
        <v>-0.764580200721852</v>
      </c>
      <c r="Q80" s="0" t="n">
        <v>-0.764580200721852</v>
      </c>
      <c r="R80" s="0" t="n">
        <v>-0.764580200721852</v>
      </c>
      <c r="V80" s="12"/>
      <c r="AA80" s="0" t="n">
        <f aca="false">IFERROR(X80+Y80+Z80,"")</f>
        <v>0</v>
      </c>
      <c r="AB80" s="0" t="str">
        <f aca="false">IFERROR(AA80/W80,"")</f>
        <v/>
      </c>
      <c r="AC80" s="12"/>
      <c r="AH80" s="0" t="n">
        <f aca="false">IFERROR(AE80+AF80+AG80,"")</f>
        <v>0</v>
      </c>
      <c r="AI80" s="0" t="str">
        <f aca="false">IFERROR(AH80/AD80,"")</f>
        <v/>
      </c>
      <c r="AJ80" s="12"/>
      <c r="AO80" s="0" t="n">
        <f aca="false">IFERROR(AL80+AM80+AN80,"")</f>
        <v>0</v>
      </c>
      <c r="AP80" s="0" t="str">
        <f aca="false">IFERROR(AO80/AK80,"")</f>
        <v/>
      </c>
    </row>
    <row r="81" customFormat="false" ht="15" hidden="false" customHeight="false" outlineLevel="0" collapsed="false">
      <c r="A81" s="0" t="s">
        <v>428</v>
      </c>
      <c r="B81" s="0" t="s">
        <v>85</v>
      </c>
      <c r="C81" s="0" t="n">
        <v>75</v>
      </c>
      <c r="D81" s="0" t="n">
        <v>300</v>
      </c>
      <c r="E81" s="0" t="n">
        <v>5.07</v>
      </c>
      <c r="F81" s="0" t="n">
        <v>-0.864864927061037</v>
      </c>
      <c r="G81" s="0" t="n">
        <v>34</v>
      </c>
      <c r="H81" s="0" t="n">
        <v>2.15799982980865</v>
      </c>
      <c r="I81" s="0" t="n">
        <v>26.5</v>
      </c>
      <c r="J81" s="0" t="n">
        <v>-1.68454234729687</v>
      </c>
      <c r="K81" s="0" t="n">
        <v>100</v>
      </c>
      <c r="L81" s="0" t="n">
        <v>-1.59194125274765</v>
      </c>
      <c r="M81" s="0" t="n">
        <v>4.56</v>
      </c>
      <c r="N81" s="0" t="n">
        <v>-0.75915905970787</v>
      </c>
      <c r="O81" s="0" t="n">
        <v>7.73</v>
      </c>
      <c r="P81" s="0" t="n">
        <v>-1.15396761301112</v>
      </c>
      <c r="Q81" s="0" t="n">
        <v>-3.8964753700159</v>
      </c>
      <c r="R81" s="0" t="n">
        <v>-0.649412561669316</v>
      </c>
      <c r="S81" s="0" t="n">
        <v>4</v>
      </c>
      <c r="T81" s="0" t="n">
        <v>113</v>
      </c>
      <c r="U81" s="0" t="n">
        <v>112</v>
      </c>
      <c r="V81" s="12"/>
      <c r="W81" s="0" t="n">
        <v>7</v>
      </c>
      <c r="X81" s="0" t="n">
        <v>0</v>
      </c>
      <c r="Y81" s="0" t="n">
        <v>134</v>
      </c>
      <c r="Z81" s="0" t="n">
        <v>40</v>
      </c>
      <c r="AA81" s="0" t="n">
        <f aca="false">IFERROR(X81+Y81+Z81,"")</f>
        <v>174</v>
      </c>
      <c r="AB81" s="0" t="n">
        <f aca="false">IFERROR(AA81/W81,"")</f>
        <v>24.8571428571429</v>
      </c>
      <c r="AC81" s="12"/>
      <c r="AD81" s="0" t="n">
        <v>5</v>
      </c>
      <c r="AE81" s="0" t="n">
        <v>0</v>
      </c>
      <c r="AF81" s="0" t="n">
        <v>78</v>
      </c>
      <c r="AG81" s="0" t="n">
        <v>12</v>
      </c>
      <c r="AH81" s="0" t="n">
        <f aca="false">IFERROR(AE81+AF81+AG81,"")</f>
        <v>90</v>
      </c>
      <c r="AI81" s="0" t="n">
        <f aca="false">IFERROR(AH81/AD81,"")</f>
        <v>18</v>
      </c>
      <c r="AJ81" s="12"/>
      <c r="AK81" s="0" t="n">
        <v>1</v>
      </c>
      <c r="AL81" s="0" t="n">
        <v>0</v>
      </c>
      <c r="AM81" s="0" t="n">
        <v>23</v>
      </c>
      <c r="AN81" s="0" t="n">
        <v>4</v>
      </c>
      <c r="AO81" s="0" t="n">
        <f aca="false">IFERROR(AL81+AM81+AN81,"")</f>
        <v>27</v>
      </c>
      <c r="AP81" s="0" t="n">
        <f aca="false">IFERROR(AO81/AK81,"")</f>
        <v>27</v>
      </c>
    </row>
    <row r="82" customFormat="false" ht="15" hidden="false" customHeight="false" outlineLevel="0" collapsed="false">
      <c r="A82" s="0" t="s">
        <v>442</v>
      </c>
      <c r="B82" s="0" t="s">
        <v>85</v>
      </c>
      <c r="C82" s="0" t="n">
        <v>72.75</v>
      </c>
      <c r="D82" s="0" t="n">
        <v>304</v>
      </c>
      <c r="E82" s="0" t="n">
        <v>5.06</v>
      </c>
      <c r="F82" s="0" t="n">
        <v>-0.831436684947973</v>
      </c>
      <c r="G82" s="0" t="n">
        <v>30</v>
      </c>
      <c r="H82" s="0" t="n">
        <v>1.50366214875668</v>
      </c>
      <c r="I82" s="0" t="n">
        <v>31</v>
      </c>
      <c r="J82" s="0" t="n">
        <v>-0.616815918638826</v>
      </c>
      <c r="K82" s="0" t="n">
        <v>112</v>
      </c>
      <c r="L82" s="0" t="n">
        <v>-0.328954414944225</v>
      </c>
      <c r="M82" s="0" t="n">
        <v>4.56</v>
      </c>
      <c r="N82" s="0" t="n">
        <v>-0.75915905970787</v>
      </c>
      <c r="O82" s="0" t="n">
        <v>7.37</v>
      </c>
      <c r="P82" s="0" t="n">
        <v>-0.243206854422978</v>
      </c>
      <c r="Q82" s="0" t="n">
        <v>-1.27591078390519</v>
      </c>
      <c r="R82" s="0" t="n">
        <v>-0.212651797317531</v>
      </c>
      <c r="S82" s="0" t="n">
        <v>5</v>
      </c>
      <c r="T82" s="0" t="n">
        <v>137</v>
      </c>
      <c r="U82" s="0" t="n">
        <v>133</v>
      </c>
      <c r="V82" s="12"/>
      <c r="W82" s="0" t="n">
        <v>15</v>
      </c>
      <c r="X82" s="0" t="n">
        <v>0</v>
      </c>
      <c r="Y82" s="0" t="n">
        <v>267</v>
      </c>
      <c r="Z82" s="0" t="n">
        <v>61</v>
      </c>
      <c r="AA82" s="0" t="n">
        <f aca="false">IFERROR(X82+Y82+Z82,"")</f>
        <v>328</v>
      </c>
      <c r="AB82" s="0" t="n">
        <f aca="false">IFERROR(AA82/W82,"")</f>
        <v>21.8666666666667</v>
      </c>
      <c r="AC82" s="12"/>
      <c r="AD82" s="0" t="n">
        <v>16</v>
      </c>
      <c r="AE82" s="0" t="n">
        <v>0</v>
      </c>
      <c r="AF82" s="0" t="n">
        <v>630</v>
      </c>
      <c r="AG82" s="0" t="n">
        <v>70</v>
      </c>
      <c r="AH82" s="0" t="n">
        <f aca="false">IFERROR(AE82+AF82+AG82,"")</f>
        <v>700</v>
      </c>
      <c r="AI82" s="0" t="n">
        <f aca="false">IFERROR(AH82/AD82,"")</f>
        <v>43.75</v>
      </c>
      <c r="AJ82" s="12"/>
      <c r="AK82" s="0" t="n">
        <v>16</v>
      </c>
      <c r="AL82" s="0" t="n">
        <v>0</v>
      </c>
      <c r="AM82" s="0" t="n">
        <v>794</v>
      </c>
      <c r="AN82" s="0" t="n">
        <v>76</v>
      </c>
      <c r="AO82" s="0" t="n">
        <f aca="false">IFERROR(AL82+AM82+AN82,"")</f>
        <v>870</v>
      </c>
      <c r="AP82" s="0" t="n">
        <f aca="false">IFERROR(AO82/AK82,"")</f>
        <v>54.375</v>
      </c>
    </row>
    <row r="83" customFormat="false" ht="15" hidden="false" customHeight="false" outlineLevel="0" collapsed="false">
      <c r="A83" s="0" t="s">
        <v>467</v>
      </c>
      <c r="B83" s="0" t="s">
        <v>85</v>
      </c>
      <c r="C83" s="0" t="n">
        <v>73</v>
      </c>
      <c r="D83" s="0" t="n">
        <v>304</v>
      </c>
      <c r="E83" s="0" t="n">
        <v>5.19</v>
      </c>
      <c r="F83" s="0" t="n">
        <v>-1.26600383241778</v>
      </c>
      <c r="G83" s="0" t="n">
        <v>29</v>
      </c>
      <c r="H83" s="0" t="n">
        <v>1.34007772849369</v>
      </c>
      <c r="I83" s="0" t="n">
        <v>30</v>
      </c>
      <c r="J83" s="0" t="n">
        <v>-0.854088458340614</v>
      </c>
      <c r="K83" s="0" t="n">
        <v>106</v>
      </c>
      <c r="L83" s="0" t="n">
        <v>-0.960447833845938</v>
      </c>
      <c r="M83" s="0" t="n">
        <v>4.71</v>
      </c>
      <c r="N83" s="0" t="n">
        <v>-1.34890365043448</v>
      </c>
      <c r="O83" s="0" t="n">
        <v>7.78</v>
      </c>
      <c r="P83" s="0" t="n">
        <v>-1.28046216281502</v>
      </c>
      <c r="Q83" s="0" t="n">
        <v>-4.36982820936014</v>
      </c>
      <c r="R83" s="0" t="n">
        <v>-0.728304701560023</v>
      </c>
      <c r="V83" s="12"/>
      <c r="AA83" s="0" t="n">
        <f aca="false">IFERROR(X83+Y83+Z83,"")</f>
        <v>0</v>
      </c>
      <c r="AB83" s="0" t="str">
        <f aca="false">IFERROR(AA83/W83,"")</f>
        <v/>
      </c>
      <c r="AC83" s="12"/>
      <c r="AH83" s="0" t="n">
        <f aca="false">IFERROR(AE83+AF83+AG83,"")</f>
        <v>0</v>
      </c>
      <c r="AI83" s="0" t="str">
        <f aca="false">IFERROR(AH83/AD83,"")</f>
        <v/>
      </c>
      <c r="AJ83" s="12"/>
      <c r="AO83" s="0" t="n">
        <f aca="false">IFERROR(AL83+AM83+AN83,"")</f>
        <v>0</v>
      </c>
      <c r="AP83" s="0" t="str">
        <f aca="false">IFERROR(AO83/AK83,"")</f>
        <v/>
      </c>
    </row>
    <row r="84" customFormat="false" ht="15" hidden="false" customHeight="false" outlineLevel="0" collapsed="false">
      <c r="A84" s="0" t="s">
        <v>492</v>
      </c>
      <c r="B84" s="0" t="s">
        <v>85</v>
      </c>
      <c r="C84" s="0" t="n">
        <v>75</v>
      </c>
      <c r="D84" s="0" t="n">
        <v>311</v>
      </c>
      <c r="E84" s="0" t="n">
        <v>5.12</v>
      </c>
      <c r="F84" s="0" t="n">
        <v>-1.03200613762634</v>
      </c>
      <c r="Q84" s="0" t="n">
        <v>-1.03200613762634</v>
      </c>
      <c r="R84" s="0" t="n">
        <v>-1.03200613762634</v>
      </c>
      <c r="V84" s="12"/>
      <c r="AA84" s="0" t="n">
        <f aca="false">IFERROR(X84+Y84+Z84,"")</f>
        <v>0</v>
      </c>
      <c r="AB84" s="0" t="str">
        <f aca="false">IFERROR(AA84/W84,"")</f>
        <v/>
      </c>
      <c r="AC84" s="12"/>
      <c r="AH84" s="0" t="n">
        <f aca="false">IFERROR(AE84+AF84+AG84,"")</f>
        <v>0</v>
      </c>
      <c r="AI84" s="0" t="str">
        <f aca="false">IFERROR(AH84/AD84,"")</f>
        <v/>
      </c>
      <c r="AJ84" s="12"/>
      <c r="AO84" s="0" t="n">
        <f aca="false">IFERROR(AL84+AM84+AN84,"")</f>
        <v>0</v>
      </c>
      <c r="AP84" s="0" t="str">
        <f aca="false">IFERROR(AO84/AK84,"")</f>
        <v/>
      </c>
    </row>
    <row r="85" customFormat="false" ht="15" hidden="false" customHeight="false" outlineLevel="0" collapsed="false">
      <c r="A85" s="0" t="s">
        <v>519</v>
      </c>
      <c r="B85" s="0" t="s">
        <v>85</v>
      </c>
      <c r="C85" s="0" t="n">
        <v>75</v>
      </c>
      <c r="D85" s="0" t="n">
        <v>322</v>
      </c>
      <c r="E85" s="0" t="n">
        <v>5.85</v>
      </c>
      <c r="F85" s="0" t="n">
        <v>-3.47226781187984</v>
      </c>
      <c r="Q85" s="0" t="n">
        <v>-3.47226781187984</v>
      </c>
      <c r="R85" s="0" t="n">
        <v>-3.47226781187984</v>
      </c>
      <c r="V85" s="12"/>
      <c r="AA85" s="0" t="n">
        <f aca="false">IFERROR(X85+Y85+Z85,"")</f>
        <v>0</v>
      </c>
      <c r="AB85" s="0" t="str">
        <f aca="false">IFERROR(AA85/W85,"")</f>
        <v/>
      </c>
      <c r="AC85" s="12"/>
      <c r="AH85" s="0" t="n">
        <f aca="false">IFERROR(AE85+AF85+AG85,"")</f>
        <v>0</v>
      </c>
      <c r="AI85" s="0" t="str">
        <f aca="false">IFERROR(AH85/AD85,"")</f>
        <v/>
      </c>
      <c r="AJ85" s="12"/>
      <c r="AO85" s="0" t="n">
        <f aca="false">IFERROR(AL85+AM85+AN85,"")</f>
        <v>0</v>
      </c>
      <c r="AP85" s="0" t="str">
        <f aca="false">IFERROR(AO85/AK85,"")</f>
        <v/>
      </c>
    </row>
    <row r="86" customFormat="false" ht="15" hidden="false" customHeight="false" outlineLevel="0" collapsed="false">
      <c r="A86" s="0" t="s">
        <v>543</v>
      </c>
      <c r="B86" s="0" t="s">
        <v>85</v>
      </c>
      <c r="C86" s="0" t="n">
        <v>74.88</v>
      </c>
      <c r="D86" s="0" t="n">
        <v>313</v>
      </c>
      <c r="E86" s="0" t="n">
        <v>5.54</v>
      </c>
      <c r="F86" s="0" t="n">
        <v>-2.43599230637493</v>
      </c>
      <c r="I86" s="0" t="n">
        <v>22.5</v>
      </c>
      <c r="J86" s="0" t="n">
        <v>-2.63363250610402</v>
      </c>
      <c r="K86" s="0" t="n">
        <v>97</v>
      </c>
      <c r="L86" s="0" t="n">
        <v>-1.90768796219851</v>
      </c>
      <c r="M86" s="0" t="n">
        <v>5.01</v>
      </c>
      <c r="N86" s="0" t="n">
        <v>-2.52839283188769</v>
      </c>
      <c r="O86" s="0" t="n">
        <v>8.2</v>
      </c>
      <c r="P86" s="0" t="n">
        <v>-2.34301638116785</v>
      </c>
      <c r="Q86" s="0" t="n">
        <v>-11.848721987733</v>
      </c>
      <c r="R86" s="0" t="n">
        <v>-2.3697443975466</v>
      </c>
      <c r="V86" s="12"/>
      <c r="W86" s="0" t="n">
        <v>2</v>
      </c>
      <c r="X86" s="0" t="n">
        <v>0</v>
      </c>
      <c r="Y86" s="0" t="n">
        <v>55</v>
      </c>
      <c r="Z86" s="0" t="n">
        <v>0</v>
      </c>
      <c r="AA86" s="0" t="n">
        <f aca="false">IFERROR(X86+Y86+Z86,"")</f>
        <v>55</v>
      </c>
      <c r="AB86" s="0" t="n">
        <f aca="false">IFERROR(AA86/W86,"")</f>
        <v>27.5</v>
      </c>
      <c r="AC86" s="12"/>
      <c r="AH86" s="0" t="n">
        <f aca="false">IFERROR(AE86+AF86+AG86,"")</f>
        <v>0</v>
      </c>
      <c r="AI86" s="0" t="str">
        <f aca="false">IFERROR(AH86/AD86,"")</f>
        <v/>
      </c>
      <c r="AJ86" s="12"/>
      <c r="AK86" s="0" t="n">
        <v>7</v>
      </c>
      <c r="AL86" s="0" t="n">
        <v>0</v>
      </c>
      <c r="AM86" s="0" t="n">
        <v>96</v>
      </c>
      <c r="AN86" s="0" t="n">
        <v>14</v>
      </c>
      <c r="AO86" s="0" t="n">
        <f aca="false">IFERROR(AL86+AM86+AN86,"")</f>
        <v>110</v>
      </c>
      <c r="AP86" s="0" t="n">
        <f aca="false">IFERROR(AO86/AK86,"")</f>
        <v>15.7142857142857</v>
      </c>
    </row>
    <row r="87" customFormat="false" ht="15" hidden="false" customHeight="false" outlineLevel="0" collapsed="false">
      <c r="A87" s="0" t="s">
        <v>554</v>
      </c>
      <c r="B87" s="0" t="s">
        <v>85</v>
      </c>
      <c r="C87" s="0" t="n">
        <v>77.25</v>
      </c>
      <c r="D87" s="0" t="n">
        <v>329</v>
      </c>
      <c r="E87" s="0" t="n">
        <v>5.17</v>
      </c>
      <c r="F87" s="0" t="n">
        <v>-1.19914734819165</v>
      </c>
      <c r="G87" s="0" t="n">
        <v>28</v>
      </c>
      <c r="H87" s="0" t="n">
        <v>1.1764933082307</v>
      </c>
      <c r="I87" s="0" t="n">
        <v>30</v>
      </c>
      <c r="J87" s="0" t="n">
        <v>-0.854088458340614</v>
      </c>
      <c r="K87" s="0" t="n">
        <v>105</v>
      </c>
      <c r="L87" s="0" t="n">
        <v>-1.06569673699622</v>
      </c>
      <c r="M87" s="0" t="n">
        <v>4.68</v>
      </c>
      <c r="N87" s="0" t="n">
        <v>-1.23095473228916</v>
      </c>
      <c r="O87" s="0" t="n">
        <v>7.88</v>
      </c>
      <c r="P87" s="0" t="n">
        <v>-1.53345126242284</v>
      </c>
      <c r="Q87" s="0" t="n">
        <v>-4.70684523000978</v>
      </c>
      <c r="R87" s="0" t="n">
        <v>-0.78447420500163</v>
      </c>
      <c r="S87" s="0" t="n">
        <v>2</v>
      </c>
      <c r="T87" s="0" t="n">
        <v>52</v>
      </c>
      <c r="U87" s="0" t="n">
        <v>51</v>
      </c>
      <c r="V87" s="12"/>
      <c r="W87" s="0" t="n">
        <v>15</v>
      </c>
      <c r="X87" s="0" t="n">
        <v>0</v>
      </c>
      <c r="Y87" s="0" t="n">
        <v>430</v>
      </c>
      <c r="Z87" s="0" t="n">
        <v>77</v>
      </c>
      <c r="AA87" s="0" t="n">
        <f aca="false">IFERROR(X87+Y87+Z87,"")</f>
        <v>507</v>
      </c>
      <c r="AB87" s="0" t="n">
        <f aca="false">IFERROR(AA87/W87,"")</f>
        <v>33.8</v>
      </c>
      <c r="AC87" s="12"/>
      <c r="AD87" s="0" t="n">
        <v>16</v>
      </c>
      <c r="AE87" s="0" t="n">
        <v>0</v>
      </c>
      <c r="AF87" s="0" t="n">
        <v>622</v>
      </c>
      <c r="AG87" s="0" t="n">
        <v>77</v>
      </c>
      <c r="AH87" s="0" t="n">
        <f aca="false">IFERROR(AE87+AF87+AG87,"")</f>
        <v>699</v>
      </c>
      <c r="AI87" s="0" t="n">
        <f aca="false">IFERROR(AH87/AD87,"")</f>
        <v>43.6875</v>
      </c>
      <c r="AJ87" s="12"/>
      <c r="AK87" s="0" t="n">
        <v>13</v>
      </c>
      <c r="AL87" s="0" t="n">
        <v>0</v>
      </c>
      <c r="AM87" s="0" t="n">
        <v>402</v>
      </c>
      <c r="AN87" s="0" t="n">
        <v>57</v>
      </c>
      <c r="AO87" s="0" t="n">
        <f aca="false">IFERROR(AL87+AM87+AN87,"")</f>
        <v>459</v>
      </c>
      <c r="AP87" s="0" t="n">
        <f aca="false">IFERROR(AO87/AK87,"")</f>
        <v>35.3076923076923</v>
      </c>
    </row>
    <row r="88" customFormat="false" ht="15" hidden="false" customHeight="false" outlineLevel="0" collapsed="false">
      <c r="A88" s="0" t="s">
        <v>565</v>
      </c>
      <c r="B88" s="0" t="s">
        <v>85</v>
      </c>
      <c r="C88" s="0" t="n">
        <v>76</v>
      </c>
      <c r="D88" s="0" t="n">
        <v>290</v>
      </c>
      <c r="E88" s="0" t="n">
        <v>5.08</v>
      </c>
      <c r="F88" s="0" t="n">
        <v>-0.898293169174098</v>
      </c>
      <c r="Q88" s="0" t="n">
        <v>-0.898293169174098</v>
      </c>
      <c r="R88" s="0" t="n">
        <v>-0.898293169174098</v>
      </c>
      <c r="V88" s="12"/>
      <c r="AA88" s="0" t="n">
        <f aca="false">IFERROR(X88+Y88+Z88,"")</f>
        <v>0</v>
      </c>
      <c r="AB88" s="0" t="str">
        <f aca="false">IFERROR(AA88/W88,"")</f>
        <v/>
      </c>
      <c r="AC88" s="12"/>
      <c r="AH88" s="0" t="n">
        <f aca="false">IFERROR(AE88+AF88+AG88,"")</f>
        <v>0</v>
      </c>
      <c r="AI88" s="0" t="str">
        <f aca="false">IFERROR(AH88/AD88,"")</f>
        <v/>
      </c>
      <c r="AJ88" s="12"/>
      <c r="AO88" s="0" t="n">
        <f aca="false">IFERROR(AL88+AM88+AN88,"")</f>
        <v>0</v>
      </c>
      <c r="AP88" s="0" t="str">
        <f aca="false">IFERROR(AO88/AK88,"")</f>
        <v/>
      </c>
    </row>
    <row r="89" customFormat="false" ht="15" hidden="false" customHeight="false" outlineLevel="0" collapsed="false">
      <c r="A89" s="0" t="s">
        <v>576</v>
      </c>
      <c r="B89" s="0" t="s">
        <v>85</v>
      </c>
      <c r="C89" s="0" t="n">
        <v>74</v>
      </c>
      <c r="D89" s="0" t="n">
        <v>315</v>
      </c>
      <c r="E89" s="0" t="n">
        <v>5.12</v>
      </c>
      <c r="F89" s="0" t="n">
        <v>-1.03200613762634</v>
      </c>
      <c r="Q89" s="0" t="n">
        <v>-1.03200613762634</v>
      </c>
      <c r="R89" s="0" t="n">
        <v>-1.03200613762634</v>
      </c>
      <c r="V89" s="12"/>
      <c r="AA89" s="0" t="n">
        <f aca="false">IFERROR(X89+Y89+Z89,"")</f>
        <v>0</v>
      </c>
      <c r="AB89" s="0" t="str">
        <f aca="false">IFERROR(AA89/W89,"")</f>
        <v/>
      </c>
      <c r="AC89" s="12"/>
      <c r="AH89" s="0" t="n">
        <f aca="false">IFERROR(AE89+AF89+AG89,"")</f>
        <v>0</v>
      </c>
      <c r="AI89" s="0" t="str">
        <f aca="false">IFERROR(AH89/AD89,"")</f>
        <v/>
      </c>
      <c r="AJ89" s="12"/>
      <c r="AK89" s="0" t="n">
        <v>4</v>
      </c>
      <c r="AL89" s="0" t="n">
        <v>0</v>
      </c>
      <c r="AM89" s="0" t="n">
        <v>89</v>
      </c>
      <c r="AN89" s="0" t="n">
        <v>5</v>
      </c>
      <c r="AO89" s="0" t="n">
        <f aca="false">IFERROR(AL89+AM89+AN89,"")</f>
        <v>94</v>
      </c>
      <c r="AP89" s="0" t="n">
        <f aca="false">IFERROR(AO89/AK89,"")</f>
        <v>23.5</v>
      </c>
    </row>
    <row r="90" customFormat="false" ht="15" hidden="false" customHeight="false" outlineLevel="0" collapsed="false">
      <c r="A90" s="0" t="s">
        <v>581</v>
      </c>
      <c r="B90" s="0" t="s">
        <v>85</v>
      </c>
      <c r="C90" s="0" t="n">
        <v>73</v>
      </c>
      <c r="D90" s="0" t="n">
        <v>304</v>
      </c>
      <c r="E90" s="0" t="n">
        <v>5.08</v>
      </c>
      <c r="F90" s="0" t="n">
        <v>-0.898293169174098</v>
      </c>
      <c r="Q90" s="0" t="n">
        <v>-0.898293169174098</v>
      </c>
      <c r="R90" s="0" t="n">
        <v>-0.898293169174098</v>
      </c>
      <c r="V90" s="12"/>
      <c r="AA90" s="0" t="n">
        <f aca="false">IFERROR(X90+Y90+Z90,"")</f>
        <v>0</v>
      </c>
      <c r="AB90" s="0" t="str">
        <f aca="false">IFERROR(AA90/W90,"")</f>
        <v/>
      </c>
      <c r="AC90" s="12"/>
      <c r="AH90" s="0" t="n">
        <f aca="false">IFERROR(AE90+AF90+AG90,"")</f>
        <v>0</v>
      </c>
      <c r="AI90" s="0" t="str">
        <f aca="false">IFERROR(AH90/AD90,"")</f>
        <v/>
      </c>
      <c r="AJ90" s="12"/>
      <c r="AO90" s="0" t="n">
        <f aca="false">IFERROR(AL90+AM90+AN90,"")</f>
        <v>0</v>
      </c>
      <c r="AP90" s="0" t="str">
        <f aca="false">IFERROR(AO90/AK90,"")</f>
        <v/>
      </c>
    </row>
    <row r="91" customFormat="false" ht="15" hidden="false" customHeight="false" outlineLevel="0" collapsed="false">
      <c r="A91" s="0" t="s">
        <v>582</v>
      </c>
      <c r="B91" s="0" t="s">
        <v>85</v>
      </c>
      <c r="C91" s="0" t="n">
        <v>75</v>
      </c>
      <c r="D91" s="0" t="n">
        <v>305</v>
      </c>
      <c r="E91" s="0" t="n">
        <v>5.23</v>
      </c>
      <c r="F91" s="0" t="n">
        <v>-1.39971680087002</v>
      </c>
      <c r="Q91" s="0" t="n">
        <v>-1.39971680087002</v>
      </c>
      <c r="R91" s="0" t="n">
        <v>-1.39971680087002</v>
      </c>
      <c r="V91" s="12"/>
      <c r="W91" s="0" t="n">
        <v>4</v>
      </c>
      <c r="X91" s="0" t="n">
        <v>0</v>
      </c>
      <c r="Y91" s="0" t="n">
        <v>65</v>
      </c>
      <c r="Z91" s="0" t="n">
        <v>10</v>
      </c>
      <c r="AA91" s="0" t="n">
        <f aca="false">IFERROR(X91+Y91+Z91,"")</f>
        <v>75</v>
      </c>
      <c r="AB91" s="0" t="n">
        <f aca="false">IFERROR(AA91/W91,"")</f>
        <v>18.75</v>
      </c>
      <c r="AC91" s="12"/>
      <c r="AH91" s="0" t="n">
        <f aca="false">IFERROR(AE91+AF91+AG91,"")</f>
        <v>0</v>
      </c>
      <c r="AI91" s="0" t="str">
        <f aca="false">IFERROR(AH91/AD91,"")</f>
        <v/>
      </c>
      <c r="AJ91" s="12"/>
      <c r="AO91" s="0" t="n">
        <f aca="false">IFERROR(AL91+AM91+AN91,"")</f>
        <v>0</v>
      </c>
      <c r="AP91" s="0" t="str">
        <f aca="false">IFERROR(AO91/AK91,"")</f>
        <v/>
      </c>
    </row>
    <row r="92" customFormat="false" ht="15" hidden="false" customHeight="false" outlineLevel="0" collapsed="false">
      <c r="A92" s="0" t="s">
        <v>615</v>
      </c>
      <c r="B92" s="0" t="s">
        <v>85</v>
      </c>
      <c r="C92" s="0" t="n">
        <v>77</v>
      </c>
      <c r="D92" s="0" t="n">
        <v>290</v>
      </c>
      <c r="E92" s="0" t="n">
        <v>4.86</v>
      </c>
      <c r="F92" s="0" t="n">
        <v>-0.162871842686744</v>
      </c>
      <c r="Q92" s="0" t="n">
        <v>-0.162871842686744</v>
      </c>
      <c r="R92" s="0" t="n">
        <v>-0.162871842686744</v>
      </c>
      <c r="S92" s="0" t="n">
        <v>6</v>
      </c>
      <c r="T92" s="0" t="n">
        <v>214</v>
      </c>
      <c r="U92" s="0" t="n">
        <v>206</v>
      </c>
      <c r="V92" s="12"/>
      <c r="W92" s="0" t="n">
        <v>1</v>
      </c>
      <c r="X92" s="0" t="n">
        <v>0</v>
      </c>
      <c r="Y92" s="0" t="n">
        <v>0</v>
      </c>
      <c r="Z92" s="0" t="n">
        <v>8</v>
      </c>
      <c r="AA92" s="0" t="n">
        <f aca="false">IFERROR(X92+Y92+Z92,"")</f>
        <v>8</v>
      </c>
      <c r="AB92" s="0" t="n">
        <f aca="false">IFERROR(AA92/W92,"")</f>
        <v>8</v>
      </c>
      <c r="AC92" s="12"/>
      <c r="AH92" s="0" t="n">
        <f aca="false">IFERROR(AE92+AF92+AG92,"")</f>
        <v>0</v>
      </c>
      <c r="AI92" s="0" t="str">
        <f aca="false">IFERROR(AH92/AD92,"")</f>
        <v/>
      </c>
      <c r="AJ92" s="12"/>
      <c r="AO92" s="0" t="n">
        <f aca="false">IFERROR(AL92+AM92+AN92,"")</f>
        <v>0</v>
      </c>
      <c r="AP92" s="0" t="str">
        <f aca="false">IFERROR(AO92/AK92,"")</f>
        <v/>
      </c>
    </row>
    <row r="93" customFormat="false" ht="15" hidden="false" customHeight="false" outlineLevel="0" collapsed="false">
      <c r="A93" s="0" t="s">
        <v>644</v>
      </c>
      <c r="B93" s="0" t="s">
        <v>85</v>
      </c>
      <c r="C93" s="0" t="n">
        <v>76.88</v>
      </c>
      <c r="D93" s="0" t="n">
        <v>323</v>
      </c>
      <c r="E93" s="0" t="n">
        <v>5.16</v>
      </c>
      <c r="F93" s="0" t="n">
        <v>-1.16571910607859</v>
      </c>
      <c r="I93" s="0" t="n">
        <v>28</v>
      </c>
      <c r="J93" s="0" t="n">
        <v>-1.32863353774419</v>
      </c>
      <c r="K93" s="0" t="n">
        <v>100</v>
      </c>
      <c r="L93" s="0" t="n">
        <v>-1.59194125274765</v>
      </c>
      <c r="M93" s="0" t="n">
        <v>4.9</v>
      </c>
      <c r="N93" s="0" t="n">
        <v>-2.09591346535485</v>
      </c>
      <c r="O93" s="0" t="n">
        <v>8.26</v>
      </c>
      <c r="P93" s="0" t="n">
        <v>-2.49480984093254</v>
      </c>
      <c r="Q93" s="0" t="n">
        <v>-8.67701720285782</v>
      </c>
      <c r="R93" s="0" t="n">
        <v>-1.73540344057156</v>
      </c>
      <c r="V93" s="12"/>
      <c r="W93" s="0" t="n">
        <v>3</v>
      </c>
      <c r="X93" s="0" t="n">
        <v>0</v>
      </c>
      <c r="Y93" s="0" t="n">
        <v>76</v>
      </c>
      <c r="Z93" s="0" t="n">
        <v>17</v>
      </c>
      <c r="AA93" s="0" t="n">
        <f aca="false">IFERROR(X93+Y93+Z93,"")</f>
        <v>93</v>
      </c>
      <c r="AB93" s="0" t="n">
        <f aca="false">IFERROR(AA93/W93,"")</f>
        <v>31</v>
      </c>
      <c r="AC93" s="12"/>
      <c r="AD93" s="0" t="n">
        <v>5</v>
      </c>
      <c r="AE93" s="0" t="n">
        <v>0</v>
      </c>
      <c r="AF93" s="0" t="n">
        <v>35</v>
      </c>
      <c r="AG93" s="0" t="n">
        <v>16</v>
      </c>
      <c r="AH93" s="0" t="n">
        <f aca="false">IFERROR(AE93+AF93+AG93,"")</f>
        <v>51</v>
      </c>
      <c r="AI93" s="0" t="n">
        <f aca="false">IFERROR(AH93/AD93,"")</f>
        <v>10.2</v>
      </c>
      <c r="AJ93" s="12"/>
      <c r="AO93" s="0" t="n">
        <f aca="false">IFERROR(AL93+AM93+AN93,"")</f>
        <v>0</v>
      </c>
      <c r="AP93" s="0" t="str">
        <f aca="false">IFERROR(AO93/AK93,"")</f>
        <v/>
      </c>
    </row>
    <row r="94" customFormat="false" ht="15" hidden="false" customHeight="false" outlineLevel="0" collapsed="false">
      <c r="A94" s="0" t="s">
        <v>645</v>
      </c>
      <c r="B94" s="0" t="s">
        <v>85</v>
      </c>
      <c r="C94" s="0" t="n">
        <v>76.63</v>
      </c>
      <c r="D94" s="0" t="n">
        <v>302</v>
      </c>
      <c r="E94" s="0" t="n">
        <v>4.97</v>
      </c>
      <c r="F94" s="0" t="n">
        <v>-0.53058250593042</v>
      </c>
      <c r="I94" s="0" t="n">
        <v>29.5</v>
      </c>
      <c r="J94" s="0" t="n">
        <v>-0.972724728191507</v>
      </c>
      <c r="K94" s="0" t="n">
        <v>106</v>
      </c>
      <c r="L94" s="0" t="n">
        <v>-0.960447833845938</v>
      </c>
      <c r="M94" s="0" t="n">
        <v>4.53</v>
      </c>
      <c r="N94" s="0" t="n">
        <v>-0.64121014156255</v>
      </c>
      <c r="O94" s="0" t="n">
        <v>7.59</v>
      </c>
      <c r="P94" s="0" t="n">
        <v>-0.799782873560172</v>
      </c>
      <c r="Q94" s="0" t="n">
        <v>-3.90474808309059</v>
      </c>
      <c r="R94" s="0" t="n">
        <v>-0.780949616618117</v>
      </c>
      <c r="S94" s="0" t="n">
        <v>1</v>
      </c>
      <c r="T94" s="0" t="n">
        <v>6</v>
      </c>
      <c r="U94" s="0" t="n">
        <v>6</v>
      </c>
      <c r="V94" s="12"/>
      <c r="W94" s="0" t="n">
        <v>16</v>
      </c>
      <c r="X94" s="0" t="n">
        <v>0</v>
      </c>
      <c r="Y94" s="0" t="n">
        <v>807</v>
      </c>
      <c r="Z94" s="0" t="n">
        <v>78</v>
      </c>
      <c r="AA94" s="0" t="n">
        <f aca="false">IFERROR(X94+Y94+Z94,"")</f>
        <v>885</v>
      </c>
      <c r="AB94" s="0" t="n">
        <f aca="false">IFERROR(AA94/W94,"")</f>
        <v>55.3125</v>
      </c>
      <c r="AC94" s="12"/>
      <c r="AD94" s="0" t="n">
        <v>16</v>
      </c>
      <c r="AE94" s="0" t="n">
        <v>0</v>
      </c>
      <c r="AF94" s="0" t="n">
        <v>896</v>
      </c>
      <c r="AG94" s="0" t="n">
        <v>82</v>
      </c>
      <c r="AH94" s="0" t="n">
        <f aca="false">IFERROR(AE94+AF94+AG94,"")</f>
        <v>978</v>
      </c>
      <c r="AI94" s="0" t="n">
        <f aca="false">IFERROR(AH94/AD94,"")</f>
        <v>61.125</v>
      </c>
      <c r="AJ94" s="12"/>
      <c r="AK94" s="0" t="n">
        <v>16</v>
      </c>
      <c r="AL94" s="0" t="n">
        <v>0</v>
      </c>
      <c r="AM94" s="0" t="n">
        <v>877</v>
      </c>
      <c r="AN94" s="0" t="n">
        <v>77</v>
      </c>
      <c r="AO94" s="0" t="n">
        <f aca="false">IFERROR(AL94+AM94+AN94,"")</f>
        <v>954</v>
      </c>
      <c r="AP94" s="0" t="n">
        <f aca="false">IFERROR(AO94/AK94,"")</f>
        <v>59.625</v>
      </c>
    </row>
    <row r="95" customFormat="false" ht="15" hidden="false" customHeight="false" outlineLevel="0" collapsed="false">
      <c r="A95" s="0" t="s">
        <v>646</v>
      </c>
      <c r="B95" s="0" t="s">
        <v>85</v>
      </c>
      <c r="C95" s="0" t="n">
        <v>76.88</v>
      </c>
      <c r="D95" s="0" t="n">
        <v>319</v>
      </c>
      <c r="E95" s="0" t="n">
        <v>5.25</v>
      </c>
      <c r="F95" s="0" t="n">
        <v>-1.46657328509614</v>
      </c>
      <c r="G95" s="0" t="n">
        <v>25</v>
      </c>
      <c r="H95" s="0" t="n">
        <v>0.685740047441732</v>
      </c>
      <c r="I95" s="0" t="n">
        <v>27</v>
      </c>
      <c r="J95" s="0" t="n">
        <v>-1.56590607744598</v>
      </c>
      <c r="K95" s="0" t="n">
        <v>103</v>
      </c>
      <c r="L95" s="0" t="n">
        <v>-1.27619454329679</v>
      </c>
      <c r="M95" s="0" t="n">
        <v>4.78</v>
      </c>
      <c r="N95" s="0" t="n">
        <v>-1.62411779277356</v>
      </c>
      <c r="O95" s="0" t="n">
        <v>7.91</v>
      </c>
      <c r="P95" s="0" t="n">
        <v>-1.60934799230518</v>
      </c>
      <c r="Q95" s="0" t="n">
        <v>-6.85639964347593</v>
      </c>
      <c r="R95" s="0" t="n">
        <v>-1.14273327391265</v>
      </c>
      <c r="V95" s="12"/>
      <c r="W95" s="0" t="n">
        <v>6</v>
      </c>
      <c r="X95" s="0" t="n">
        <v>0</v>
      </c>
      <c r="Y95" s="0" t="n">
        <v>29</v>
      </c>
      <c r="Z95" s="0" t="n">
        <v>12</v>
      </c>
      <c r="AA95" s="0" t="n">
        <f aca="false">IFERROR(X95+Y95+Z95,"")</f>
        <v>41</v>
      </c>
      <c r="AB95" s="0" t="n">
        <f aca="false">IFERROR(AA95/W95,"")</f>
        <v>6.83333333333333</v>
      </c>
      <c r="AC95" s="12"/>
      <c r="AD95" s="0" t="n">
        <v>10</v>
      </c>
      <c r="AE95" s="0" t="n">
        <v>0</v>
      </c>
      <c r="AF95" s="0" t="n">
        <v>255</v>
      </c>
      <c r="AG95" s="0" t="n">
        <v>55</v>
      </c>
      <c r="AH95" s="0" t="n">
        <f aca="false">IFERROR(AE95+AF95+AG95,"")</f>
        <v>310</v>
      </c>
      <c r="AI95" s="0" t="n">
        <f aca="false">IFERROR(AH95/AD95,"")</f>
        <v>31</v>
      </c>
      <c r="AJ95" s="12"/>
      <c r="AK95" s="0" t="n">
        <v>16</v>
      </c>
      <c r="AL95" s="0" t="n">
        <v>0</v>
      </c>
      <c r="AM95" s="0" t="n">
        <v>144</v>
      </c>
      <c r="AN95" s="0" t="n">
        <v>89</v>
      </c>
      <c r="AO95" s="0" t="n">
        <f aca="false">IFERROR(AL95+AM95+AN95,"")</f>
        <v>233</v>
      </c>
      <c r="AP95" s="0" t="n">
        <f aca="false">IFERROR(AO95/AK95,"")</f>
        <v>14.5625</v>
      </c>
    </row>
    <row r="96" customFormat="false" ht="15" hidden="false" customHeight="false" outlineLevel="0" collapsed="false">
      <c r="A96" s="0" t="s">
        <v>652</v>
      </c>
      <c r="B96" s="0" t="s">
        <v>85</v>
      </c>
      <c r="C96" s="0" t="n">
        <v>73</v>
      </c>
      <c r="D96" s="0" t="n">
        <v>290</v>
      </c>
      <c r="E96" s="0" t="n">
        <v>4.96</v>
      </c>
      <c r="F96" s="0" t="n">
        <v>-0.497154263817359</v>
      </c>
      <c r="I96" s="0" t="n">
        <v>32</v>
      </c>
      <c r="J96" s="0" t="n">
        <v>-0.379543378937039</v>
      </c>
      <c r="K96" s="0" t="n">
        <v>105</v>
      </c>
      <c r="L96" s="0" t="n">
        <v>-1.06569673699622</v>
      </c>
      <c r="M96" s="0" t="n">
        <v>4.3</v>
      </c>
      <c r="N96" s="0" t="n">
        <v>0.263064897551584</v>
      </c>
      <c r="O96" s="0" t="n">
        <v>7.4</v>
      </c>
      <c r="P96" s="0" t="n">
        <v>-0.319103584305323</v>
      </c>
      <c r="Q96" s="0" t="n">
        <v>-1.99843306650436</v>
      </c>
      <c r="R96" s="0" t="n">
        <v>-0.399686613300872</v>
      </c>
      <c r="V96" s="12"/>
      <c r="AA96" s="0" t="n">
        <f aca="false">IFERROR(X96+Y96+Z96,"")</f>
        <v>0</v>
      </c>
      <c r="AB96" s="0" t="str">
        <f aca="false">IFERROR(AA96/W96,"")</f>
        <v/>
      </c>
      <c r="AC96" s="12"/>
      <c r="AH96" s="0" t="n">
        <f aca="false">IFERROR(AE96+AF96+AG96,"")</f>
        <v>0</v>
      </c>
      <c r="AI96" s="0" t="str">
        <f aca="false">IFERROR(AH96/AD96,"")</f>
        <v/>
      </c>
      <c r="AJ96" s="12"/>
      <c r="AO96" s="0" t="n">
        <f aca="false">IFERROR(AL96+AM96+AN96,"")</f>
        <v>0</v>
      </c>
      <c r="AP96" s="0" t="str">
        <f aca="false">IFERROR(AO96/AK96,"")</f>
        <v/>
      </c>
    </row>
    <row r="97" customFormat="false" ht="15" hidden="false" customHeight="false" outlineLevel="0" collapsed="false">
      <c r="A97" s="0" t="s">
        <v>662</v>
      </c>
      <c r="B97" s="0" t="s">
        <v>85</v>
      </c>
      <c r="C97" s="0" t="n">
        <v>74.38</v>
      </c>
      <c r="D97" s="0" t="n">
        <v>319</v>
      </c>
      <c r="E97" s="0" t="n">
        <v>5.05</v>
      </c>
      <c r="F97" s="0" t="n">
        <v>-0.798008442834913</v>
      </c>
      <c r="G97" s="0" t="n">
        <v>26</v>
      </c>
      <c r="H97" s="0" t="n">
        <v>0.849324467704722</v>
      </c>
      <c r="I97" s="0" t="n">
        <v>29.5</v>
      </c>
      <c r="J97" s="0" t="n">
        <v>-0.972724728191507</v>
      </c>
      <c r="K97" s="0" t="n">
        <v>98</v>
      </c>
      <c r="L97" s="0" t="n">
        <v>-1.80243905904822</v>
      </c>
      <c r="M97" s="0" t="n">
        <v>4.59</v>
      </c>
      <c r="N97" s="0" t="n">
        <v>-0.877107977853192</v>
      </c>
      <c r="O97" s="0" t="n">
        <v>7.84</v>
      </c>
      <c r="P97" s="0" t="n">
        <v>-1.43225562257971</v>
      </c>
      <c r="Q97" s="0" t="n">
        <v>-5.03321136280282</v>
      </c>
      <c r="R97" s="0" t="n">
        <v>-0.838868560467137</v>
      </c>
      <c r="S97" s="0" t="n">
        <v>1</v>
      </c>
      <c r="T97" s="0" t="n">
        <v>32</v>
      </c>
      <c r="U97" s="0" t="n">
        <v>31</v>
      </c>
      <c r="V97" s="12"/>
      <c r="W97" s="0" t="n">
        <v>16</v>
      </c>
      <c r="X97" s="0" t="n">
        <v>0</v>
      </c>
      <c r="Y97" s="0" t="n">
        <v>508</v>
      </c>
      <c r="Z97" s="0" t="n">
        <v>46</v>
      </c>
      <c r="AA97" s="0" t="n">
        <f aca="false">IFERROR(X97+Y97+Z97,"")</f>
        <v>554</v>
      </c>
      <c r="AB97" s="0" t="n">
        <f aca="false">IFERROR(AA97/W97,"")</f>
        <v>34.625</v>
      </c>
      <c r="AC97" s="12"/>
      <c r="AD97" s="0" t="n">
        <v>16</v>
      </c>
      <c r="AE97" s="0" t="n">
        <v>0</v>
      </c>
      <c r="AF97" s="0" t="n">
        <v>596</v>
      </c>
      <c r="AG97" s="0" t="n">
        <v>65</v>
      </c>
      <c r="AH97" s="0" t="n">
        <f aca="false">IFERROR(AE97+AF97+AG97,"")</f>
        <v>661</v>
      </c>
      <c r="AI97" s="0" t="n">
        <f aca="false">IFERROR(AH97/AD97,"")</f>
        <v>41.3125</v>
      </c>
      <c r="AJ97" s="12"/>
      <c r="AK97" s="0" t="n">
        <v>13</v>
      </c>
      <c r="AL97" s="0" t="n">
        <v>0</v>
      </c>
      <c r="AM97" s="0" t="n">
        <v>537</v>
      </c>
      <c r="AN97" s="0" t="n">
        <v>50</v>
      </c>
      <c r="AO97" s="0" t="n">
        <f aca="false">IFERROR(AL97+AM97+AN97,"")</f>
        <v>587</v>
      </c>
      <c r="AP97" s="0" t="n">
        <f aca="false">IFERROR(AO97/AK97,"")</f>
        <v>45.1538461538462</v>
      </c>
    </row>
    <row r="98" customFormat="false" ht="15" hidden="false" customHeight="false" outlineLevel="0" collapsed="false">
      <c r="A98" s="0" t="s">
        <v>664</v>
      </c>
      <c r="B98" s="0" t="s">
        <v>85</v>
      </c>
      <c r="C98" s="0" t="n">
        <v>75.13</v>
      </c>
      <c r="D98" s="0" t="n">
        <v>307</v>
      </c>
      <c r="E98" s="0" t="n">
        <v>4.96</v>
      </c>
      <c r="F98" s="0" t="n">
        <v>-0.497154263817359</v>
      </c>
      <c r="G98" s="0" t="n">
        <v>27</v>
      </c>
      <c r="H98" s="0" t="n">
        <v>1.01290888796771</v>
      </c>
      <c r="Q98" s="0" t="n">
        <v>0.515754624150354</v>
      </c>
      <c r="R98" s="0" t="n">
        <v>0.257877312075177</v>
      </c>
      <c r="S98" s="0" t="n">
        <v>4</v>
      </c>
      <c r="T98" s="0" t="n">
        <v>135</v>
      </c>
      <c r="U98" s="0" t="n">
        <v>132</v>
      </c>
      <c r="V98" s="12"/>
      <c r="AA98" s="0" t="n">
        <f aca="false">IFERROR(X98+Y98+Z98,"")</f>
        <v>0</v>
      </c>
      <c r="AB98" s="0" t="str">
        <f aca="false">IFERROR(AA98/W98,"")</f>
        <v/>
      </c>
      <c r="AC98" s="12"/>
      <c r="AH98" s="0" t="n">
        <f aca="false">IFERROR(AE98+AF98+AG98,"")</f>
        <v>0</v>
      </c>
      <c r="AI98" s="0" t="str">
        <f aca="false">IFERROR(AH98/AD98,"")</f>
        <v/>
      </c>
      <c r="AJ98" s="12"/>
      <c r="AO98" s="0" t="n">
        <f aca="false">IFERROR(AL98+AM98+AN98,"")</f>
        <v>0</v>
      </c>
      <c r="AP98" s="0" t="str">
        <f aca="false">IFERROR(AO98/AK98,"")</f>
        <v/>
      </c>
    </row>
    <row r="99" customFormat="false" ht="15" hidden="false" customHeight="false" outlineLevel="0" collapsed="false">
      <c r="A99" s="0" t="s">
        <v>687</v>
      </c>
      <c r="B99" s="0" t="s">
        <v>85</v>
      </c>
      <c r="C99" s="0" t="n">
        <v>76</v>
      </c>
      <c r="D99" s="0" t="n">
        <v>295</v>
      </c>
      <c r="E99" s="0" t="n">
        <v>5.1</v>
      </c>
      <c r="F99" s="0" t="n">
        <v>-0.96514965340022</v>
      </c>
      <c r="Q99" s="0" t="n">
        <v>-0.96514965340022</v>
      </c>
      <c r="R99" s="0" t="n">
        <v>-0.96514965340022</v>
      </c>
      <c r="V99" s="12"/>
      <c r="AA99" s="0" t="n">
        <f aca="false">IFERROR(X99+Y99+Z99,"")</f>
        <v>0</v>
      </c>
      <c r="AB99" s="0" t="str">
        <f aca="false">IFERROR(AA99/W99,"")</f>
        <v/>
      </c>
      <c r="AC99" s="12"/>
      <c r="AH99" s="0" t="n">
        <f aca="false">IFERROR(AE99+AF99+AG99,"")</f>
        <v>0</v>
      </c>
      <c r="AI99" s="0" t="str">
        <f aca="false">IFERROR(AH99/AD99,"")</f>
        <v/>
      </c>
      <c r="AJ99" s="12"/>
      <c r="AO99" s="0" t="n">
        <f aca="false">IFERROR(AL99+AM99+AN99,"")</f>
        <v>0</v>
      </c>
      <c r="AP99" s="0" t="str">
        <f aca="false">IFERROR(AO99/AK99,"")</f>
        <v/>
      </c>
    </row>
    <row r="100" customFormat="false" ht="15" hidden="false" customHeight="false" outlineLevel="0" collapsed="false">
      <c r="A100" s="0" t="s">
        <v>715</v>
      </c>
      <c r="B100" s="0" t="s">
        <v>85</v>
      </c>
      <c r="C100" s="0" t="n">
        <v>74</v>
      </c>
      <c r="D100" s="0" t="n">
        <v>293</v>
      </c>
      <c r="E100" s="0" t="n">
        <v>4.96</v>
      </c>
      <c r="F100" s="0" t="n">
        <v>-0.497154263817359</v>
      </c>
      <c r="Q100" s="0" t="n">
        <v>-0.497154263817359</v>
      </c>
      <c r="R100" s="0" t="n">
        <v>-0.497154263817359</v>
      </c>
      <c r="V100" s="12"/>
      <c r="AA100" s="0" t="n">
        <f aca="false">IFERROR(X100+Y100+Z100,"")</f>
        <v>0</v>
      </c>
      <c r="AB100" s="0" t="str">
        <f aca="false">IFERROR(AA100/W100,"")</f>
        <v/>
      </c>
      <c r="AC100" s="12"/>
      <c r="AH100" s="0" t="n">
        <f aca="false">IFERROR(AE100+AF100+AG100,"")</f>
        <v>0</v>
      </c>
      <c r="AI100" s="0" t="str">
        <f aca="false">IFERROR(AH100/AD100,"")</f>
        <v/>
      </c>
      <c r="AJ100" s="12"/>
      <c r="AO100" s="0" t="n">
        <f aca="false">IFERROR(AL100+AM100+AN100,"")</f>
        <v>0</v>
      </c>
      <c r="AP100" s="0" t="str">
        <f aca="false">IFERROR(AO100/AK100,"")</f>
        <v/>
      </c>
    </row>
    <row r="101" customFormat="false" ht="15" hidden="false" customHeight="false" outlineLevel="0" collapsed="false">
      <c r="A101" s="0" t="s">
        <v>750</v>
      </c>
      <c r="B101" s="0" t="s">
        <v>85</v>
      </c>
      <c r="C101" s="0" t="n">
        <v>75</v>
      </c>
      <c r="D101" s="0" t="n">
        <v>300</v>
      </c>
      <c r="E101" s="0" t="n">
        <v>5.23</v>
      </c>
      <c r="F101" s="0" t="n">
        <v>-1.39971680087002</v>
      </c>
      <c r="Q101" s="0" t="n">
        <v>-1.39971680087002</v>
      </c>
      <c r="R101" s="0" t="n">
        <v>-1.39971680087002</v>
      </c>
      <c r="V101" s="12"/>
      <c r="AA101" s="0" t="n">
        <f aca="false">IFERROR(X101+Y101+Z101,"")</f>
        <v>0</v>
      </c>
      <c r="AB101" s="0" t="str">
        <f aca="false">IFERROR(AA101/W101,"")</f>
        <v/>
      </c>
      <c r="AC101" s="12"/>
      <c r="AH101" s="0" t="n">
        <f aca="false">IFERROR(AE101+AF101+AG101,"")</f>
        <v>0</v>
      </c>
      <c r="AI101" s="0" t="str">
        <f aca="false">IFERROR(AH101/AD101,"")</f>
        <v/>
      </c>
      <c r="AJ101" s="12"/>
      <c r="AK101" s="0" t="n">
        <v>14</v>
      </c>
      <c r="AL101" s="0" t="n">
        <v>0</v>
      </c>
      <c r="AM101" s="0" t="n">
        <v>351</v>
      </c>
      <c r="AN101" s="0" t="n">
        <v>36</v>
      </c>
      <c r="AO101" s="0" t="n">
        <f aca="false">IFERROR(AL101+AM101+AN101,"")</f>
        <v>387</v>
      </c>
      <c r="AP101" s="0" t="n">
        <f aca="false">IFERROR(AO101/AK101,"")</f>
        <v>27.6428571428571</v>
      </c>
    </row>
    <row r="102" customFormat="false" ht="15" hidden="false" customHeight="false" outlineLevel="0" collapsed="false">
      <c r="A102" s="0" t="s">
        <v>762</v>
      </c>
      <c r="B102" s="0" t="s">
        <v>85</v>
      </c>
      <c r="C102" s="0" t="n">
        <v>74</v>
      </c>
      <c r="D102" s="0" t="n">
        <v>302</v>
      </c>
      <c r="E102" s="0" t="n">
        <v>5.26</v>
      </c>
      <c r="F102" s="0" t="n">
        <v>-1.50000152720921</v>
      </c>
      <c r="Q102" s="0" t="n">
        <v>-1.50000152720921</v>
      </c>
      <c r="R102" s="0" t="n">
        <v>-1.50000152720921</v>
      </c>
      <c r="V102" s="12"/>
      <c r="AA102" s="0" t="n">
        <f aca="false">IFERROR(X102+Y102+Z102,"")</f>
        <v>0</v>
      </c>
      <c r="AB102" s="0" t="str">
        <f aca="false">IFERROR(AA102/W102,"")</f>
        <v/>
      </c>
      <c r="AC102" s="12"/>
      <c r="AH102" s="0" t="n">
        <f aca="false">IFERROR(AE102+AF102+AG102,"")</f>
        <v>0</v>
      </c>
      <c r="AI102" s="0" t="str">
        <f aca="false">IFERROR(AH102/AD102,"")</f>
        <v/>
      </c>
      <c r="AJ102" s="12"/>
      <c r="AO102" s="0" t="n">
        <f aca="false">IFERROR(AL102+AM102+AN102,"")</f>
        <v>0</v>
      </c>
      <c r="AP102" s="0" t="str">
        <f aca="false">IFERROR(AO102/AK102,"")</f>
        <v/>
      </c>
    </row>
    <row r="103" customFormat="false" ht="15" hidden="false" customHeight="false" outlineLevel="0" collapsed="false">
      <c r="A103" s="0" t="s">
        <v>778</v>
      </c>
      <c r="B103" s="0" t="s">
        <v>85</v>
      </c>
      <c r="C103" s="0" t="n">
        <v>74.25</v>
      </c>
      <c r="D103" s="0" t="n">
        <v>307</v>
      </c>
      <c r="E103" s="0" t="n">
        <v>5.02</v>
      </c>
      <c r="F103" s="0" t="n">
        <v>-0.697723716495727</v>
      </c>
      <c r="G103" s="0" t="n">
        <v>26</v>
      </c>
      <c r="H103" s="0" t="n">
        <v>0.849324467704722</v>
      </c>
      <c r="I103" s="0" t="n">
        <v>34</v>
      </c>
      <c r="J103" s="0" t="n">
        <v>0.095001700466536</v>
      </c>
      <c r="K103" s="0" t="n">
        <v>114</v>
      </c>
      <c r="L103" s="0" t="n">
        <v>-0.118456608643655</v>
      </c>
      <c r="M103" s="0" t="n">
        <v>4.69</v>
      </c>
      <c r="N103" s="0" t="n">
        <v>-1.2702710383376</v>
      </c>
      <c r="O103" s="0" t="n">
        <v>7.67</v>
      </c>
      <c r="P103" s="0" t="n">
        <v>-1.00217415324642</v>
      </c>
      <c r="Q103" s="0" t="n">
        <v>-2.14429934855215</v>
      </c>
      <c r="R103" s="0" t="n">
        <v>-0.357383224758691</v>
      </c>
      <c r="S103" s="0" t="n">
        <v>6</v>
      </c>
      <c r="T103" s="0" t="n">
        <v>217</v>
      </c>
      <c r="U103" s="0" t="n">
        <v>209</v>
      </c>
      <c r="V103" s="12"/>
      <c r="W103" s="0" t="n">
        <v>7</v>
      </c>
      <c r="X103" s="0" t="n">
        <v>0</v>
      </c>
      <c r="Y103" s="0" t="n">
        <v>22</v>
      </c>
      <c r="Z103" s="0" t="n">
        <v>25</v>
      </c>
      <c r="AA103" s="0" t="n">
        <f aca="false">IFERROR(X103+Y103+Z103,"")</f>
        <v>47</v>
      </c>
      <c r="AB103" s="0" t="n">
        <f aca="false">IFERROR(AA103/W103,"")</f>
        <v>6.71428571428571</v>
      </c>
      <c r="AC103" s="12"/>
      <c r="AD103" s="0" t="n">
        <v>11</v>
      </c>
      <c r="AE103" s="0" t="n">
        <v>0</v>
      </c>
      <c r="AF103" s="0" t="n">
        <v>282</v>
      </c>
      <c r="AG103" s="0" t="n">
        <v>42</v>
      </c>
      <c r="AH103" s="0" t="n">
        <f aca="false">IFERROR(AE103+AF103+AG103,"")</f>
        <v>324</v>
      </c>
      <c r="AI103" s="0" t="n">
        <f aca="false">IFERROR(AH103/AD103,"")</f>
        <v>29.4545454545455</v>
      </c>
      <c r="AJ103" s="12"/>
      <c r="AK103" s="0" t="n">
        <v>16</v>
      </c>
      <c r="AL103" s="0" t="n">
        <v>0</v>
      </c>
      <c r="AM103" s="0" t="n">
        <v>392</v>
      </c>
      <c r="AN103" s="0" t="n">
        <v>55</v>
      </c>
      <c r="AO103" s="0" t="n">
        <f aca="false">IFERROR(AL103+AM103+AN103,"")</f>
        <v>447</v>
      </c>
      <c r="AP103" s="0" t="n">
        <f aca="false">IFERROR(AO103/AK103,"")</f>
        <v>27.9375</v>
      </c>
    </row>
    <row r="104" customFormat="false" ht="15" hidden="false" customHeight="false" outlineLevel="0" collapsed="false">
      <c r="A104" s="0" t="s">
        <v>877</v>
      </c>
      <c r="B104" s="0" t="s">
        <v>85</v>
      </c>
      <c r="C104" s="0" t="n">
        <v>73</v>
      </c>
      <c r="D104" s="0" t="n">
        <v>344</v>
      </c>
      <c r="E104" s="0" t="n">
        <v>5.36</v>
      </c>
      <c r="F104" s="0" t="n">
        <v>-1.83428394833982</v>
      </c>
      <c r="Q104" s="0" t="n">
        <v>-1.83428394833982</v>
      </c>
      <c r="R104" s="0" t="n">
        <v>-1.83428394833982</v>
      </c>
      <c r="V104" s="12"/>
      <c r="AA104" s="0" t="n">
        <f aca="false">IFERROR(X104+Y104+Z104,"")</f>
        <v>0</v>
      </c>
      <c r="AB104" s="0" t="str">
        <f aca="false">IFERROR(AA104/W104,"")</f>
        <v/>
      </c>
      <c r="AC104" s="12"/>
      <c r="AH104" s="0" t="n">
        <f aca="false">IFERROR(AE104+AF104+AG104,"")</f>
        <v>0</v>
      </c>
      <c r="AI104" s="0" t="str">
        <f aca="false">IFERROR(AH104/AD104,"")</f>
        <v/>
      </c>
      <c r="AJ104" s="12"/>
      <c r="AO104" s="0" t="n">
        <f aca="false">IFERROR(AL104+AM104+AN104,"")</f>
        <v>0</v>
      </c>
      <c r="AP104" s="0" t="str">
        <f aca="false">IFERROR(AO104/AK104,"")</f>
        <v/>
      </c>
    </row>
    <row r="105" customFormat="false" ht="15" hidden="false" customHeight="false" outlineLevel="0" collapsed="false">
      <c r="A105" s="0" t="s">
        <v>883</v>
      </c>
      <c r="B105" s="0" t="s">
        <v>85</v>
      </c>
      <c r="C105" s="0" t="n">
        <v>73</v>
      </c>
      <c r="D105" s="0" t="n">
        <v>308</v>
      </c>
      <c r="E105" s="0" t="n">
        <v>5.08</v>
      </c>
      <c r="F105" s="0" t="n">
        <v>-0.898293169174098</v>
      </c>
      <c r="Q105" s="0" t="n">
        <v>-0.898293169174098</v>
      </c>
      <c r="R105" s="0" t="n">
        <v>-0.898293169174098</v>
      </c>
      <c r="V105" s="12"/>
      <c r="AA105" s="0" t="n">
        <f aca="false">IFERROR(X105+Y105+Z105,"")</f>
        <v>0</v>
      </c>
      <c r="AB105" s="0" t="str">
        <f aca="false">IFERROR(AA105/W105,"")</f>
        <v/>
      </c>
      <c r="AC105" s="12"/>
      <c r="AH105" s="0" t="n">
        <f aca="false">IFERROR(AE105+AF105+AG105,"")</f>
        <v>0</v>
      </c>
      <c r="AI105" s="0" t="str">
        <f aca="false">IFERROR(AH105/AD105,"")</f>
        <v/>
      </c>
      <c r="AJ105" s="12"/>
      <c r="AO105" s="0" t="n">
        <f aca="false">IFERROR(AL105+AM105+AN105,"")</f>
        <v>0</v>
      </c>
      <c r="AP105" s="0" t="str">
        <f aca="false">IFERROR(AO105/AK105,"")</f>
        <v/>
      </c>
    </row>
    <row r="106" customFormat="false" ht="15" hidden="false" customHeight="false" outlineLevel="0" collapsed="false">
      <c r="A106" s="0" t="s">
        <v>902</v>
      </c>
      <c r="B106" s="0" t="s">
        <v>85</v>
      </c>
      <c r="C106" s="0" t="n">
        <v>76</v>
      </c>
      <c r="D106" s="0" t="n">
        <v>288</v>
      </c>
      <c r="E106" s="0" t="n">
        <v>5.11</v>
      </c>
      <c r="F106" s="0" t="n">
        <v>-0.998577895513284</v>
      </c>
      <c r="Q106" s="0" t="n">
        <v>-0.998577895513284</v>
      </c>
      <c r="R106" s="0" t="n">
        <v>-0.998577895513284</v>
      </c>
      <c r="V106" s="12"/>
      <c r="AA106" s="0" t="n">
        <f aca="false">IFERROR(X106+Y106+Z106,"")</f>
        <v>0</v>
      </c>
      <c r="AB106" s="0" t="str">
        <f aca="false">IFERROR(AA106/W106,"")</f>
        <v/>
      </c>
      <c r="AC106" s="12"/>
      <c r="AH106" s="0" t="n">
        <f aca="false">IFERROR(AE106+AF106+AG106,"")</f>
        <v>0</v>
      </c>
      <c r="AI106" s="0" t="str">
        <f aca="false">IFERROR(AH106/AD106,"")</f>
        <v/>
      </c>
      <c r="AJ106" s="12"/>
      <c r="AO106" s="0" t="n">
        <f aca="false">IFERROR(AL106+AM106+AN106,"")</f>
        <v>0</v>
      </c>
      <c r="AP106" s="0" t="str">
        <f aca="false">IFERROR(AO106/AK106,"")</f>
        <v/>
      </c>
    </row>
    <row r="107" customFormat="false" ht="15" hidden="false" customHeight="false" outlineLevel="0" collapsed="false">
      <c r="A107" s="0" t="s">
        <v>918</v>
      </c>
      <c r="B107" s="0" t="s">
        <v>85</v>
      </c>
      <c r="C107" s="0" t="n">
        <v>73.63</v>
      </c>
      <c r="D107" s="0" t="n">
        <v>316</v>
      </c>
      <c r="E107" s="0" t="n">
        <v>5.18</v>
      </c>
      <c r="F107" s="0" t="n">
        <v>-1.23257559030471</v>
      </c>
      <c r="G107" s="0" t="n">
        <v>32</v>
      </c>
      <c r="H107" s="0" t="n">
        <v>1.83083098928267</v>
      </c>
      <c r="I107" s="0" t="n">
        <v>33</v>
      </c>
      <c r="J107" s="0" t="n">
        <v>-0.142270839235251</v>
      </c>
      <c r="K107" s="0" t="n">
        <v>105</v>
      </c>
      <c r="L107" s="0" t="n">
        <v>-1.06569673699622</v>
      </c>
      <c r="M107" s="0" t="n">
        <v>4.46</v>
      </c>
      <c r="N107" s="0" t="n">
        <v>-0.365995999223465</v>
      </c>
      <c r="O107" s="0" t="n">
        <v>7.53</v>
      </c>
      <c r="P107" s="0" t="n">
        <v>-0.647989413795483</v>
      </c>
      <c r="Q107" s="0" t="n">
        <v>-1.62369759027247</v>
      </c>
      <c r="R107" s="0" t="n">
        <v>-0.270616265045412</v>
      </c>
      <c r="S107" s="0" t="n">
        <v>5</v>
      </c>
      <c r="T107" s="0" t="n">
        <v>154</v>
      </c>
      <c r="U107" s="0" t="n">
        <v>149</v>
      </c>
      <c r="V107" s="12"/>
      <c r="W107" s="0" t="n">
        <v>16</v>
      </c>
      <c r="X107" s="0" t="n">
        <v>0</v>
      </c>
      <c r="Y107" s="0" t="n">
        <v>528</v>
      </c>
      <c r="Z107" s="0" t="n">
        <v>163</v>
      </c>
      <c r="AA107" s="0" t="n">
        <f aca="false">IFERROR(X107+Y107+Z107,"")</f>
        <v>691</v>
      </c>
      <c r="AB107" s="0" t="n">
        <f aca="false">IFERROR(AA107/W107,"")</f>
        <v>43.1875</v>
      </c>
      <c r="AC107" s="12"/>
      <c r="AD107" s="0" t="n">
        <v>15</v>
      </c>
      <c r="AE107" s="0" t="n">
        <v>0</v>
      </c>
      <c r="AF107" s="0" t="n">
        <v>437</v>
      </c>
      <c r="AG107" s="0" t="n">
        <v>79</v>
      </c>
      <c r="AH107" s="0" t="n">
        <f aca="false">IFERROR(AE107+AF107+AG107,"")</f>
        <v>516</v>
      </c>
      <c r="AI107" s="0" t="n">
        <f aca="false">IFERROR(AH107/AD107,"")</f>
        <v>34.4</v>
      </c>
      <c r="AJ107" s="12"/>
      <c r="AK107" s="0" t="n">
        <v>16</v>
      </c>
      <c r="AL107" s="0" t="n">
        <v>0</v>
      </c>
      <c r="AM107" s="0" t="n">
        <v>588</v>
      </c>
      <c r="AN107" s="0" t="n">
        <v>81</v>
      </c>
      <c r="AO107" s="0" t="n">
        <f aca="false">IFERROR(AL107+AM107+AN107,"")</f>
        <v>669</v>
      </c>
      <c r="AP107" s="0" t="n">
        <f aca="false">IFERROR(AO107/AK107,"")</f>
        <v>41.8125</v>
      </c>
    </row>
    <row r="108" customFormat="false" ht="15" hidden="false" customHeight="false" outlineLevel="0" collapsed="false">
      <c r="A108" s="0" t="s">
        <v>939</v>
      </c>
      <c r="B108" s="0" t="s">
        <v>85</v>
      </c>
      <c r="C108" s="0" t="n">
        <v>74</v>
      </c>
      <c r="D108" s="0" t="n">
        <v>287</v>
      </c>
      <c r="E108" s="0" t="n">
        <v>5.2</v>
      </c>
      <c r="F108" s="0" t="n">
        <v>-1.29943207453084</v>
      </c>
      <c r="Q108" s="0" t="n">
        <v>-1.29943207453084</v>
      </c>
      <c r="R108" s="0" t="n">
        <v>-1.29943207453084</v>
      </c>
      <c r="V108" s="12"/>
      <c r="AA108" s="0" t="n">
        <f aca="false">IFERROR(X108+Y108+Z108,"")</f>
        <v>0</v>
      </c>
      <c r="AB108" s="0" t="str">
        <f aca="false">IFERROR(AA108/W108,"")</f>
        <v/>
      </c>
      <c r="AC108" s="12"/>
      <c r="AH108" s="0" t="n">
        <f aca="false">IFERROR(AE108+AF108+AG108,"")</f>
        <v>0</v>
      </c>
      <c r="AI108" s="0" t="str">
        <f aca="false">IFERROR(AH108/AD108,"")</f>
        <v/>
      </c>
      <c r="AJ108" s="12"/>
      <c r="AO108" s="0" t="n">
        <f aca="false">IFERROR(AL108+AM108+AN108,"")</f>
        <v>0</v>
      </c>
      <c r="AP108" s="0" t="str">
        <f aca="false">IFERROR(AO108/AK108,"")</f>
        <v/>
      </c>
    </row>
    <row r="109" customFormat="false" ht="15" hidden="false" customHeight="false" outlineLevel="0" collapsed="false">
      <c r="A109" s="0" t="s">
        <v>946</v>
      </c>
      <c r="B109" s="0" t="s">
        <v>85</v>
      </c>
      <c r="C109" s="0" t="n">
        <v>74.88</v>
      </c>
      <c r="D109" s="0" t="n">
        <v>293</v>
      </c>
      <c r="E109" s="0" t="n">
        <v>4.86</v>
      </c>
      <c r="F109" s="0" t="n">
        <v>-0.162871842686744</v>
      </c>
      <c r="G109" s="0" t="n">
        <v>29</v>
      </c>
      <c r="H109" s="0" t="n">
        <v>1.34007772849369</v>
      </c>
      <c r="I109" s="0" t="n">
        <v>29</v>
      </c>
      <c r="J109" s="0" t="n">
        <v>-1.0913609980424</v>
      </c>
      <c r="K109" s="0" t="n">
        <v>110</v>
      </c>
      <c r="L109" s="0" t="n">
        <v>-0.539452221244796</v>
      </c>
      <c r="M109" s="0" t="n">
        <v>4.37</v>
      </c>
      <c r="N109" s="0" t="n">
        <v>-0.0121492447875011</v>
      </c>
      <c r="O109" s="0" t="n">
        <v>7.23</v>
      </c>
      <c r="P109" s="0" t="n">
        <v>0.110977885027963</v>
      </c>
      <c r="Q109" s="0" t="n">
        <v>-0.354778693239786</v>
      </c>
      <c r="R109" s="0" t="n">
        <v>-0.059129782206631</v>
      </c>
      <c r="S109" s="0" t="n">
        <v>3</v>
      </c>
      <c r="T109" s="0" t="n">
        <v>96</v>
      </c>
      <c r="U109" s="0" t="n">
        <v>95</v>
      </c>
      <c r="V109" s="12"/>
      <c r="W109" s="0" t="n">
        <v>14</v>
      </c>
      <c r="X109" s="0" t="n">
        <v>0</v>
      </c>
      <c r="Y109" s="0" t="n">
        <v>363</v>
      </c>
      <c r="Z109" s="0" t="n">
        <v>3</v>
      </c>
      <c r="AA109" s="0" t="n">
        <f aca="false">IFERROR(X109+Y109+Z109,"")</f>
        <v>366</v>
      </c>
      <c r="AB109" s="0" t="n">
        <f aca="false">IFERROR(AA109/W109,"")</f>
        <v>26.1428571428571</v>
      </c>
      <c r="AC109" s="12"/>
      <c r="AD109" s="0" t="n">
        <v>13</v>
      </c>
      <c r="AE109" s="0" t="n">
        <v>0</v>
      </c>
      <c r="AF109" s="0" t="n">
        <v>451</v>
      </c>
      <c r="AG109" s="0" t="n">
        <v>58</v>
      </c>
      <c r="AH109" s="0" t="n">
        <f aca="false">IFERROR(AE109+AF109+AG109,"")</f>
        <v>509</v>
      </c>
      <c r="AI109" s="0" t="n">
        <f aca="false">IFERROR(AH109/AD109,"")</f>
        <v>39.1538461538462</v>
      </c>
      <c r="AJ109" s="12"/>
      <c r="AK109" s="0" t="n">
        <v>13</v>
      </c>
      <c r="AL109" s="0" t="n">
        <v>0</v>
      </c>
      <c r="AM109" s="0" t="n">
        <v>306</v>
      </c>
      <c r="AN109" s="0" t="n">
        <v>2</v>
      </c>
      <c r="AO109" s="0" t="n">
        <f aca="false">IFERROR(AL109+AM109+AN109,"")</f>
        <v>308</v>
      </c>
      <c r="AP109" s="0" t="n">
        <f aca="false">IFERROR(AO109/AK109,"")</f>
        <v>23.6923076923077</v>
      </c>
    </row>
    <row r="110" customFormat="false" ht="15" hidden="false" customHeight="false" outlineLevel="0" collapsed="false">
      <c r="A110" s="0" t="s">
        <v>947</v>
      </c>
      <c r="B110" s="0" t="s">
        <v>85</v>
      </c>
      <c r="C110" s="0" t="n">
        <v>74</v>
      </c>
      <c r="D110" s="0" t="n">
        <v>325</v>
      </c>
      <c r="E110" s="0" t="n">
        <v>5.18</v>
      </c>
      <c r="F110" s="0" t="n">
        <v>-1.23257559030471</v>
      </c>
      <c r="Q110" s="0" t="n">
        <v>-1.23257559030471</v>
      </c>
      <c r="R110" s="0" t="n">
        <v>-1.23257559030471</v>
      </c>
      <c r="V110" s="12"/>
      <c r="W110" s="0" t="n">
        <v>4</v>
      </c>
      <c r="X110" s="0" t="n">
        <v>0</v>
      </c>
      <c r="Y110" s="0" t="n">
        <v>51</v>
      </c>
      <c r="Z110" s="0" t="n">
        <v>3</v>
      </c>
      <c r="AA110" s="0" t="n">
        <f aca="false">IFERROR(X110+Y110+Z110,"")</f>
        <v>54</v>
      </c>
      <c r="AB110" s="0" t="n">
        <f aca="false">IFERROR(AA110/W110,"")</f>
        <v>13.5</v>
      </c>
      <c r="AC110" s="12"/>
      <c r="AD110" s="0" t="n">
        <v>8</v>
      </c>
      <c r="AE110" s="0" t="n">
        <v>0</v>
      </c>
      <c r="AF110" s="0" t="n">
        <v>118</v>
      </c>
      <c r="AG110" s="0" t="n">
        <v>9</v>
      </c>
      <c r="AH110" s="0" t="n">
        <f aca="false">IFERROR(AE110+AF110+AG110,"")</f>
        <v>127</v>
      </c>
      <c r="AI110" s="0" t="n">
        <f aca="false">IFERROR(AH110/AD110,"")</f>
        <v>15.875</v>
      </c>
      <c r="AJ110" s="12"/>
      <c r="AK110" s="0" t="n">
        <v>11</v>
      </c>
      <c r="AL110" s="0" t="n">
        <v>0</v>
      </c>
      <c r="AM110" s="0" t="n">
        <v>249</v>
      </c>
      <c r="AN110" s="0" t="n">
        <v>17</v>
      </c>
      <c r="AO110" s="0" t="n">
        <f aca="false">IFERROR(AL110+AM110+AN110,"")</f>
        <v>266</v>
      </c>
      <c r="AP110" s="0" t="n">
        <f aca="false">IFERROR(AO110/AK110,"")</f>
        <v>24.1818181818182</v>
      </c>
    </row>
    <row r="112" customFormat="false" ht="15" hidden="false" customHeight="false" outlineLevel="0" collapsed="false">
      <c r="B112" s="0" t="s">
        <v>991</v>
      </c>
      <c r="C112" s="0" t="n">
        <f aca="false">AVERAGE(C3:C110)</f>
        <v>75.3300925925926</v>
      </c>
      <c r="D112" s="0" t="n">
        <f aca="false">AVERAGE(D3:D110)</f>
        <v>285.175925925926</v>
      </c>
      <c r="E112" s="0" t="n">
        <f aca="false">AVERAGE(E3:E110)</f>
        <v>4.99283018867925</v>
      </c>
      <c r="F112" s="0" t="n">
        <f aca="false">AVERAGE(F3:F110)</f>
        <v>-0.606899813396089</v>
      </c>
      <c r="G112" s="0" t="n">
        <f aca="false">AVERAGE(G3:G110)</f>
        <v>25.8108108108108</v>
      </c>
      <c r="H112" s="0" t="n">
        <f aca="false">AVERAGE(H3:H110)</f>
        <v>0.818376063871184</v>
      </c>
      <c r="I112" s="0" t="n">
        <f aca="false">AVERAGE(I3:I110)</f>
        <v>31.9024390243902</v>
      </c>
      <c r="J112" s="0" t="n">
        <f aca="false">AVERAGE(J3:J110)</f>
        <v>-0.40269191939575</v>
      </c>
      <c r="K112" s="0" t="n">
        <f aca="false">AVERAGE(K3:K110)</f>
        <v>110.536585365854</v>
      </c>
      <c r="L112" s="0" t="n">
        <f aca="false">AVERAGE(L3:L110)</f>
        <v>-0.482977200042204</v>
      </c>
      <c r="M112" s="0" t="n">
        <f aca="false">AVERAGE(M3:M110)</f>
        <v>4.51</v>
      </c>
      <c r="N112" s="0" t="n">
        <f aca="false">AVERAGE(N3:N110)</f>
        <v>-0.562577529465669</v>
      </c>
      <c r="O112" s="0" t="n">
        <f aca="false">AVERAGE(O3:O110)</f>
        <v>7.53631578947368</v>
      </c>
      <c r="P112" s="0" t="n">
        <f aca="false">AVERAGE(P3:P110)</f>
        <v>-0.663967672718082</v>
      </c>
    </row>
    <row r="113" customFormat="false" ht="15" hidden="false" customHeight="false" outlineLevel="0" collapsed="false">
      <c r="B113" s="0" t="s">
        <v>992</v>
      </c>
      <c r="C113" s="0" t="n">
        <f aca="false">_xlfn.STDEV.P(C3:C110)</f>
        <v>1.52748491862008</v>
      </c>
      <c r="D113" s="0" t="n">
        <f aca="false">_xlfn.STDEV.P(D3:D110)</f>
        <v>26.5489864156471</v>
      </c>
      <c r="E113" s="0" t="n">
        <f aca="false">_xlfn.STDEV.P(E3:E110)</f>
        <v>0.211293209121162</v>
      </c>
      <c r="F113" s="0" t="n">
        <f aca="false">_xlfn.STDEV.P(F3:F110)</f>
        <v>0.706316055134796</v>
      </c>
      <c r="G113" s="0" t="n">
        <f aca="false">_xlfn.STDEV.P(G3:G110)</f>
        <v>4.78645520157035</v>
      </c>
      <c r="H113" s="0" t="n">
        <f aca="false">_xlfn.STDEV.P(H3:H110)</f>
        <v>0.782989499263661</v>
      </c>
      <c r="I113" s="0" t="n">
        <f aca="false">_xlfn.STDEV.P(I3:I110)</f>
        <v>3.68950309331084</v>
      </c>
      <c r="J113" s="0" t="n">
        <f aca="false">_xlfn.STDEV.P(J3:J110)</f>
        <v>0.875417769187464</v>
      </c>
      <c r="K113" s="0" t="n">
        <f aca="false">_xlfn.STDEV.P(K3:K110)</f>
        <v>8.8430696606552</v>
      </c>
      <c r="L113" s="0" t="n">
        <f aca="false">_xlfn.STDEV.P(L3:L110)</f>
        <v>0.930723382265526</v>
      </c>
      <c r="M113" s="0" t="n">
        <f aca="false">_xlfn.STDEV.P(M3:M110)</f>
        <v>0.22971192299828</v>
      </c>
      <c r="N113" s="0" t="n">
        <f aca="false">_xlfn.STDEV.P(N3:N110)</f>
        <v>0.903142426757617</v>
      </c>
      <c r="O113" s="0" t="n">
        <f aca="false">_xlfn.STDEV.P(O3:O110)</f>
        <v>0.348148645300218</v>
      </c>
      <c r="P113" s="0" t="n">
        <f aca="false">_xlfn.STDEV.P(P3:P110)</f>
        <v>0.880778123041828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744:L745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57"/>
  </cols>
  <sheetData>
    <row r="1" customFormat="fals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BE1" s="8"/>
    </row>
    <row r="2" customFormat="fals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BE2" s="8"/>
    </row>
    <row r="3" customFormat="false" ht="15" hidden="false" customHeight="false" outlineLevel="0" collapsed="false">
      <c r="A3" s="0" t="s">
        <v>23</v>
      </c>
      <c r="B3" s="0" t="s">
        <v>24</v>
      </c>
      <c r="C3" s="0" t="n">
        <v>71.63</v>
      </c>
      <c r="D3" s="0" t="n">
        <v>225</v>
      </c>
      <c r="E3" s="0" t="n">
        <v>4.95</v>
      </c>
      <c r="F3" s="0" t="n">
        <v>-0.463726021704298</v>
      </c>
      <c r="G3" s="0" t="n">
        <v>16</v>
      </c>
      <c r="H3" s="0" t="n">
        <v>-0.786519734925182</v>
      </c>
      <c r="I3" s="0" t="n">
        <v>29</v>
      </c>
      <c r="J3" s="0" t="n">
        <v>-1.0913609980424</v>
      </c>
      <c r="K3" s="0" t="n">
        <v>107</v>
      </c>
      <c r="L3" s="0" t="n">
        <v>-0.855198930695652</v>
      </c>
      <c r="M3" s="0" t="n">
        <v>4.37</v>
      </c>
      <c r="N3" s="0" t="n">
        <v>-0.0121492447875011</v>
      </c>
      <c r="O3" s="0" t="n">
        <v>7.38</v>
      </c>
      <c r="P3" s="0" t="n">
        <v>-0.268505764383759</v>
      </c>
      <c r="Q3" s="0" t="n">
        <v>-3.47746069453879</v>
      </c>
      <c r="R3" s="0" t="n">
        <v>-0.579576782423132</v>
      </c>
      <c r="V3" s="12"/>
      <c r="AA3" s="0" t="n">
        <f aca="false">IFERROR(X3+Y3+Z3,"")</f>
        <v>0</v>
      </c>
      <c r="AB3" s="0" t="str">
        <f aca="false">IFERROR(AA3/W3,"")</f>
        <v/>
      </c>
      <c r="AC3" s="12"/>
      <c r="AH3" s="0" t="n">
        <f aca="false">IFERROR(AE3+AF3+AG3,"")</f>
        <v>0</v>
      </c>
      <c r="AI3" s="0" t="str">
        <f aca="false">IFERROR(AH3/AD3,"")</f>
        <v/>
      </c>
      <c r="AJ3" s="12"/>
      <c r="AO3" s="0" t="n">
        <f aca="false">IFERROR(AL3+AM3+AN3,"")</f>
        <v>0</v>
      </c>
      <c r="AP3" s="0" t="str">
        <f aca="false">IFERROR(AO3/AK3,"")</f>
        <v/>
      </c>
    </row>
    <row r="4" customFormat="false" ht="15" hidden="false" customHeight="false" outlineLevel="0" collapsed="false">
      <c r="A4" s="0" t="s">
        <v>44</v>
      </c>
      <c r="B4" s="0" t="s">
        <v>24</v>
      </c>
      <c r="C4" s="0" t="n">
        <v>76.75</v>
      </c>
      <c r="D4" s="0" t="n">
        <v>238</v>
      </c>
      <c r="E4" s="0" t="n">
        <v>4.73</v>
      </c>
      <c r="F4" s="0" t="n">
        <v>0.271695304783056</v>
      </c>
      <c r="G4" s="0" t="n">
        <v>18</v>
      </c>
      <c r="H4" s="0" t="n">
        <v>-0.459350894399201</v>
      </c>
      <c r="I4" s="0" t="n">
        <v>34.5</v>
      </c>
      <c r="J4" s="0" t="n">
        <v>0.21363797031743</v>
      </c>
      <c r="K4" s="0" t="n">
        <v>118</v>
      </c>
      <c r="L4" s="0" t="n">
        <v>0.302539003957487</v>
      </c>
      <c r="M4" s="0" t="n">
        <v>4.15</v>
      </c>
      <c r="N4" s="0" t="n">
        <v>0.85280948827819</v>
      </c>
      <c r="O4" s="0" t="n">
        <v>6.83</v>
      </c>
      <c r="P4" s="0" t="n">
        <v>1.12293428345923</v>
      </c>
      <c r="Q4" s="0" t="n">
        <v>2.30426515639619</v>
      </c>
      <c r="R4" s="0" t="n">
        <v>0.384044192732698</v>
      </c>
      <c r="V4" s="12"/>
      <c r="W4" s="0" t="n">
        <v>16</v>
      </c>
      <c r="X4" s="0" t="n">
        <v>0</v>
      </c>
      <c r="Y4" s="0" t="n">
        <v>38</v>
      </c>
      <c r="Z4" s="0" t="n">
        <v>305</v>
      </c>
      <c r="AA4" s="0" t="n">
        <f aca="false">IFERROR(X4+Y4+Z4,"")</f>
        <v>343</v>
      </c>
      <c r="AB4" s="0" t="n">
        <f aca="false">IFERROR(AA4/W4,"")</f>
        <v>21.4375</v>
      </c>
      <c r="AC4" s="12"/>
      <c r="AD4" s="0" t="n">
        <v>3</v>
      </c>
      <c r="AE4" s="0" t="n">
        <v>0</v>
      </c>
      <c r="AF4" s="0" t="n">
        <v>1</v>
      </c>
      <c r="AG4" s="0" t="n">
        <v>71</v>
      </c>
      <c r="AH4" s="0" t="n">
        <f aca="false">IFERROR(AE4+AF4+AG4,"")</f>
        <v>72</v>
      </c>
      <c r="AI4" s="0" t="n">
        <f aca="false">IFERROR(AH4/AD4,"")</f>
        <v>24</v>
      </c>
      <c r="AJ4" s="12"/>
      <c r="AO4" s="0" t="n">
        <f aca="false">IFERROR(AL4+AM4+AN4,"")</f>
        <v>0</v>
      </c>
      <c r="AP4" s="0" t="str">
        <f aca="false">IFERROR(AO4/AK4,"")</f>
        <v/>
      </c>
    </row>
    <row r="5" customFormat="false" ht="15" hidden="false" customHeight="false" outlineLevel="0" collapsed="false">
      <c r="A5" s="0" t="s">
        <v>168</v>
      </c>
      <c r="B5" s="0" t="s">
        <v>24</v>
      </c>
      <c r="C5" s="0" t="n">
        <v>73</v>
      </c>
      <c r="D5" s="0" t="n">
        <v>226</v>
      </c>
      <c r="E5" s="0" t="n">
        <v>4.76</v>
      </c>
      <c r="F5" s="0" t="n">
        <v>0.171410578443873</v>
      </c>
      <c r="Q5" s="0" t="n">
        <v>0.171410578443873</v>
      </c>
      <c r="R5" s="0" t="n">
        <v>0.171410578443873</v>
      </c>
      <c r="V5" s="12"/>
      <c r="AA5" s="0" t="n">
        <f aca="false">IFERROR(X5+Y5+Z5,"")</f>
        <v>0</v>
      </c>
      <c r="AB5" s="0" t="str">
        <f aca="false">IFERROR(AA5/W5,"")</f>
        <v/>
      </c>
      <c r="AC5" s="12"/>
      <c r="AH5" s="0" t="n">
        <f aca="false">IFERROR(AE5+AF5+AG5,"")</f>
        <v>0</v>
      </c>
      <c r="AI5" s="0" t="str">
        <f aca="false">IFERROR(AH5/AD5,"")</f>
        <v/>
      </c>
      <c r="AJ5" s="12"/>
      <c r="AO5" s="0" t="n">
        <f aca="false">IFERROR(AL5+AM5+AN5,"")</f>
        <v>0</v>
      </c>
      <c r="AP5" s="0" t="str">
        <f aca="false">IFERROR(AO5/AK5,"")</f>
        <v/>
      </c>
    </row>
    <row r="6" customFormat="false" ht="15" hidden="false" customHeight="false" outlineLevel="0" collapsed="false">
      <c r="A6" s="0" t="s">
        <v>171</v>
      </c>
      <c r="B6" s="0" t="s">
        <v>24</v>
      </c>
      <c r="C6" s="0" t="n">
        <v>75</v>
      </c>
      <c r="D6" s="0" t="n">
        <v>256</v>
      </c>
      <c r="E6" s="0" t="n">
        <v>4.9</v>
      </c>
      <c r="F6" s="0" t="n">
        <v>-0.296584811138991</v>
      </c>
      <c r="Q6" s="0" t="n">
        <v>-0.296584811138991</v>
      </c>
      <c r="R6" s="0" t="n">
        <v>-0.296584811138991</v>
      </c>
      <c r="V6" s="12"/>
      <c r="AA6" s="0" t="n">
        <f aca="false">IFERROR(X6+Y6+Z6,"")</f>
        <v>0</v>
      </c>
      <c r="AB6" s="0" t="str">
        <f aca="false">IFERROR(AA6/W6,"")</f>
        <v/>
      </c>
      <c r="AC6" s="12"/>
      <c r="AD6" s="0" t="n">
        <v>1</v>
      </c>
      <c r="AE6" s="0" t="n">
        <v>0</v>
      </c>
      <c r="AF6" s="0" t="n">
        <v>6</v>
      </c>
      <c r="AG6" s="0" t="n">
        <v>23</v>
      </c>
      <c r="AH6" s="0" t="n">
        <f aca="false">IFERROR(AE6+AF6+AG6,"")</f>
        <v>29</v>
      </c>
      <c r="AI6" s="0" t="n">
        <f aca="false">IFERROR(AH6/AD6,"")</f>
        <v>29</v>
      </c>
      <c r="AJ6" s="12"/>
      <c r="AO6" s="0" t="n">
        <f aca="false">IFERROR(AL6+AM6+AN6,"")</f>
        <v>0</v>
      </c>
      <c r="AP6" s="0" t="str">
        <f aca="false">IFERROR(AO6/AK6,"")</f>
        <v/>
      </c>
    </row>
    <row r="7" customFormat="false" ht="15" hidden="false" customHeight="false" outlineLevel="0" collapsed="false">
      <c r="A7" s="0" t="s">
        <v>185</v>
      </c>
      <c r="B7" s="0" t="s">
        <v>24</v>
      </c>
      <c r="C7" s="0" t="n">
        <v>75</v>
      </c>
      <c r="D7" s="0" t="n">
        <v>250</v>
      </c>
      <c r="E7" s="0" t="n">
        <v>4.64</v>
      </c>
      <c r="F7" s="0" t="n">
        <v>0.572549483800613</v>
      </c>
      <c r="Q7" s="0" t="n">
        <v>0.572549483800613</v>
      </c>
      <c r="R7" s="0" t="n">
        <v>0.572549483800613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O7" s="0" t="n">
        <f aca="false">IFERROR(AL7+AM7+AN7,"")</f>
        <v>0</v>
      </c>
      <c r="AP7" s="0" t="str">
        <f aca="false">IFERROR(AO7/AK7,"")</f>
        <v/>
      </c>
    </row>
    <row r="8" customFormat="false" ht="15" hidden="false" customHeight="false" outlineLevel="0" collapsed="false">
      <c r="A8" s="0" t="s">
        <v>196</v>
      </c>
      <c r="B8" s="0" t="s">
        <v>24</v>
      </c>
      <c r="C8" s="0" t="n">
        <v>75</v>
      </c>
      <c r="D8" s="0" t="n">
        <v>250</v>
      </c>
      <c r="E8" s="0" t="n">
        <v>4.82</v>
      </c>
      <c r="F8" s="0" t="n">
        <v>-0.0291588742344979</v>
      </c>
      <c r="Q8" s="0" t="n">
        <v>-0.0291588742344979</v>
      </c>
      <c r="R8" s="0" t="n">
        <v>-0.0291588742344979</v>
      </c>
      <c r="V8" s="12"/>
      <c r="AA8" s="0" t="n">
        <f aca="false">IFERROR(X8+Y8+Z8,"")</f>
        <v>0</v>
      </c>
      <c r="AB8" s="0" t="str">
        <f aca="false">IFERROR(AA8/W8,"")</f>
        <v/>
      </c>
      <c r="AC8" s="12"/>
      <c r="AH8" s="0" t="n">
        <f aca="false">IFERROR(AE8+AF8+AG8,"")</f>
        <v>0</v>
      </c>
      <c r="AI8" s="0" t="str">
        <f aca="false">IFERROR(AH8/AD8,"")</f>
        <v/>
      </c>
      <c r="AJ8" s="12"/>
      <c r="AO8" s="0" t="n">
        <f aca="false">IFERROR(AL8+AM8+AN8,"")</f>
        <v>0</v>
      </c>
      <c r="AP8" s="0" t="str">
        <f aca="false">IFERROR(AO8/AK8,"")</f>
        <v/>
      </c>
    </row>
    <row r="9" customFormat="false" ht="15" hidden="false" customHeight="false" outlineLevel="0" collapsed="false">
      <c r="A9" s="0" t="s">
        <v>209</v>
      </c>
      <c r="B9" s="0" t="s">
        <v>24</v>
      </c>
      <c r="C9" s="0" t="n">
        <v>71</v>
      </c>
      <c r="D9" s="0" t="n">
        <v>227</v>
      </c>
      <c r="E9" s="0" t="n">
        <v>4.75</v>
      </c>
      <c r="F9" s="0" t="n">
        <v>0.204838820556934</v>
      </c>
      <c r="Q9" s="0" t="n">
        <v>0.204838820556934</v>
      </c>
      <c r="R9" s="0" t="n">
        <v>0.204838820556934</v>
      </c>
      <c r="V9" s="12"/>
      <c r="W9" s="0" t="n">
        <v>16</v>
      </c>
      <c r="X9" s="0" t="n">
        <v>0</v>
      </c>
      <c r="Y9" s="0" t="n">
        <v>2</v>
      </c>
      <c r="Z9" s="0" t="n">
        <v>319</v>
      </c>
      <c r="AA9" s="0" t="n">
        <f aca="false">IFERROR(X9+Y9+Z9,"")</f>
        <v>321</v>
      </c>
      <c r="AB9" s="0" t="n">
        <f aca="false">IFERROR(AA9/W9,"")</f>
        <v>20.0625</v>
      </c>
      <c r="AC9" s="12"/>
      <c r="AD9" s="0" t="n">
        <v>12</v>
      </c>
      <c r="AE9" s="0" t="n">
        <v>0</v>
      </c>
      <c r="AF9" s="0" t="n">
        <v>9</v>
      </c>
      <c r="AG9" s="0" t="n">
        <v>215</v>
      </c>
      <c r="AH9" s="0" t="n">
        <f aca="false">IFERROR(AE9+AF9+AG9,"")</f>
        <v>224</v>
      </c>
      <c r="AI9" s="0" t="n">
        <f aca="false">IFERROR(AH9/AD9,"")</f>
        <v>18.6666666666667</v>
      </c>
      <c r="AJ9" s="12"/>
      <c r="AK9" s="0" t="n">
        <v>14</v>
      </c>
      <c r="AL9" s="0" t="n">
        <v>0</v>
      </c>
      <c r="AM9" s="0" t="n">
        <v>11</v>
      </c>
      <c r="AN9" s="0" t="n">
        <v>254</v>
      </c>
      <c r="AO9" s="0" t="n">
        <f aca="false">IFERROR(AL9+AM9+AN9,"")</f>
        <v>265</v>
      </c>
      <c r="AP9" s="0" t="n">
        <f aca="false">IFERROR(AO9/AK9,"")</f>
        <v>18.9285714285714</v>
      </c>
    </row>
    <row r="10" customFormat="false" ht="15" hidden="false" customHeight="false" outlineLevel="0" collapsed="false">
      <c r="A10" s="0" t="s">
        <v>237</v>
      </c>
      <c r="B10" s="0" t="s">
        <v>24</v>
      </c>
      <c r="C10" s="0" t="n">
        <v>73</v>
      </c>
      <c r="D10" s="0" t="n">
        <v>234</v>
      </c>
      <c r="E10" s="0" t="n">
        <v>4.87</v>
      </c>
      <c r="F10" s="0" t="n">
        <v>-0.196300084799805</v>
      </c>
      <c r="Q10" s="0" t="n">
        <v>-0.196300084799805</v>
      </c>
      <c r="R10" s="0" t="n">
        <v>-0.196300084799805</v>
      </c>
      <c r="V10" s="12"/>
      <c r="AA10" s="0" t="n">
        <f aca="false">IFERROR(X10+Y10+Z10,"")</f>
        <v>0</v>
      </c>
      <c r="AB10" s="0" t="str">
        <f aca="false">IFERROR(AA10/W10,"")</f>
        <v/>
      </c>
      <c r="AC10" s="12"/>
      <c r="AH10" s="0" t="n">
        <f aca="false">IFERROR(AE10+AF10+AG10,"")</f>
        <v>0</v>
      </c>
      <c r="AI10" s="0" t="str">
        <f aca="false">IFERROR(AH10/AD10,"")</f>
        <v/>
      </c>
      <c r="AJ10" s="12"/>
      <c r="AO10" s="0" t="n">
        <f aca="false">IFERROR(AL10+AM10+AN10,"")</f>
        <v>0</v>
      </c>
      <c r="AP10" s="0" t="str">
        <f aca="false">IFERROR(AO10/AK10,"")</f>
        <v/>
      </c>
    </row>
    <row r="11" customFormat="false" ht="15" hidden="false" customHeight="false" outlineLevel="0" collapsed="false">
      <c r="A11" s="0" t="s">
        <v>306</v>
      </c>
      <c r="B11" s="0" t="s">
        <v>24</v>
      </c>
      <c r="C11" s="0" t="n">
        <v>74.63</v>
      </c>
      <c r="D11" s="0" t="n">
        <v>261</v>
      </c>
      <c r="E11" s="0" t="n">
        <v>4.6</v>
      </c>
      <c r="F11" s="0" t="n">
        <v>0.706262452252859</v>
      </c>
      <c r="G11" s="0" t="n">
        <v>19</v>
      </c>
      <c r="H11" s="0" t="n">
        <v>-0.295766474136211</v>
      </c>
      <c r="I11" s="0" t="n">
        <v>32.5</v>
      </c>
      <c r="J11" s="0" t="n">
        <v>-0.260907109086145</v>
      </c>
      <c r="K11" s="0" t="n">
        <v>112</v>
      </c>
      <c r="L11" s="0" t="n">
        <v>-0.328954414944225</v>
      </c>
      <c r="M11" s="0" t="n">
        <v>4.32</v>
      </c>
      <c r="N11" s="0" t="n">
        <v>0.184432285454701</v>
      </c>
      <c r="O11" s="0" t="n">
        <v>7.4</v>
      </c>
      <c r="P11" s="0" t="n">
        <v>-0.319103584305323</v>
      </c>
      <c r="Q11" s="0" t="n">
        <v>-0.314036844764344</v>
      </c>
      <c r="R11" s="0" t="n">
        <v>-0.0523394741273907</v>
      </c>
      <c r="S11" s="0" t="n">
        <v>1</v>
      </c>
      <c r="T11" s="0" t="n">
        <v>3</v>
      </c>
      <c r="U11" s="0" t="n">
        <v>3</v>
      </c>
      <c r="V11" s="12"/>
      <c r="AA11" s="0" t="n">
        <f aca="false">IFERROR(X11+Y11+Z11,"")</f>
        <v>0</v>
      </c>
      <c r="AB11" s="0" t="str">
        <f aca="false">IFERROR(AA11/W11,"")</f>
        <v/>
      </c>
      <c r="AC11" s="12"/>
      <c r="AD11" s="0" t="n">
        <v>16</v>
      </c>
      <c r="AE11" s="0" t="n">
        <v>0</v>
      </c>
      <c r="AF11" s="0" t="n">
        <v>570</v>
      </c>
      <c r="AG11" s="0" t="n">
        <v>1</v>
      </c>
      <c r="AH11" s="0" t="n">
        <f aca="false">IFERROR(AE11+AF11+AG11,"")</f>
        <v>571</v>
      </c>
      <c r="AI11" s="0" t="n">
        <f aca="false">IFERROR(AH11/AD11,"")</f>
        <v>35.6875</v>
      </c>
      <c r="AJ11" s="12"/>
      <c r="AK11" s="0" t="n">
        <v>16</v>
      </c>
      <c r="AL11" s="0" t="n">
        <v>0</v>
      </c>
      <c r="AM11" s="0" t="n">
        <v>464</v>
      </c>
      <c r="AN11" s="0" t="n">
        <v>0</v>
      </c>
      <c r="AO11" s="0" t="n">
        <f aca="false">IFERROR(AL11+AM11+AN11,"")</f>
        <v>464</v>
      </c>
      <c r="AP11" s="0" t="n">
        <f aca="false">IFERROR(AO11/AK11,"")</f>
        <v>29</v>
      </c>
    </row>
    <row r="12" customFormat="false" ht="15" hidden="false" customHeight="false" outlineLevel="0" collapsed="false">
      <c r="A12" s="0" t="s">
        <v>324</v>
      </c>
      <c r="B12" s="0" t="s">
        <v>24</v>
      </c>
      <c r="C12" s="0" t="n">
        <v>75</v>
      </c>
      <c r="D12" s="0" t="n">
        <v>235</v>
      </c>
      <c r="E12" s="0" t="n">
        <v>4.85</v>
      </c>
      <c r="F12" s="0" t="n">
        <v>-0.12944360057368</v>
      </c>
      <c r="Q12" s="0" t="n">
        <v>-0.12944360057368</v>
      </c>
      <c r="R12" s="0" t="n">
        <v>-0.12944360057368</v>
      </c>
      <c r="V12" s="12"/>
      <c r="AA12" s="0" t="n">
        <f aca="false">IFERROR(X12+Y12+Z12,"")</f>
        <v>0</v>
      </c>
      <c r="AB12" s="0" t="str">
        <f aca="false">IFERROR(AA12/W12,"")</f>
        <v/>
      </c>
      <c r="AC12" s="12"/>
      <c r="AH12" s="0" t="n">
        <f aca="false">IFERROR(AE12+AF12+AG12,"")</f>
        <v>0</v>
      </c>
      <c r="AI12" s="0" t="str">
        <f aca="false">IFERROR(AH12/AD12,"")</f>
        <v/>
      </c>
      <c r="AJ12" s="12"/>
      <c r="AO12" s="0" t="n">
        <f aca="false">IFERROR(AL12+AM12+AN12,"")</f>
        <v>0</v>
      </c>
      <c r="AP12" s="0" t="str">
        <f aca="false">IFERROR(AO12/AK12,"")</f>
        <v/>
      </c>
    </row>
    <row r="13" customFormat="false" ht="15" hidden="false" customHeight="false" outlineLevel="0" collapsed="false">
      <c r="A13" s="0" t="s">
        <v>331</v>
      </c>
      <c r="B13" s="0" t="s">
        <v>24</v>
      </c>
      <c r="C13" s="0" t="n">
        <v>74.38</v>
      </c>
      <c r="D13" s="0" t="n">
        <v>246</v>
      </c>
      <c r="E13" s="0" t="n">
        <v>4.59</v>
      </c>
      <c r="F13" s="0" t="n">
        <v>0.73969069436592</v>
      </c>
      <c r="G13" s="0" t="n">
        <v>26</v>
      </c>
      <c r="H13" s="0" t="n">
        <v>0.849324467704722</v>
      </c>
      <c r="I13" s="0" t="n">
        <v>42.5</v>
      </c>
      <c r="J13" s="0" t="n">
        <v>2.11181828793173</v>
      </c>
      <c r="K13" s="0" t="n">
        <v>132</v>
      </c>
      <c r="L13" s="0" t="n">
        <v>1.77602364806148</v>
      </c>
      <c r="Q13" s="0" t="n">
        <v>5.47685709806386</v>
      </c>
      <c r="R13" s="0" t="n">
        <v>1.36921427451596</v>
      </c>
      <c r="S13" s="0" t="n">
        <v>5</v>
      </c>
      <c r="T13" s="0" t="n">
        <v>148</v>
      </c>
      <c r="U13" s="0" t="n">
        <v>143</v>
      </c>
      <c r="V13" s="12"/>
      <c r="AA13" s="0" t="n">
        <f aca="false">IFERROR(X13+Y13+Z13,"")</f>
        <v>0</v>
      </c>
      <c r="AB13" s="0" t="str">
        <f aca="false">IFERROR(AA13/W13,"")</f>
        <v/>
      </c>
      <c r="AC13" s="12"/>
      <c r="AH13" s="0" t="n">
        <f aca="false">IFERROR(AE13+AF13+AG13,"")</f>
        <v>0</v>
      </c>
      <c r="AI13" s="0" t="str">
        <f aca="false">IFERROR(AH13/AD13,"")</f>
        <v/>
      </c>
      <c r="AJ13" s="12"/>
      <c r="AO13" s="0" t="n">
        <f aca="false">IFERROR(AL13+AM13+AN13,"")</f>
        <v>0</v>
      </c>
      <c r="AP13" s="0" t="str">
        <f aca="false">IFERROR(AO13/AK13,"")</f>
        <v/>
      </c>
    </row>
    <row r="14" customFormat="false" ht="15" hidden="false" customHeight="false" outlineLevel="0" collapsed="false">
      <c r="A14" s="0" t="s">
        <v>361</v>
      </c>
      <c r="B14" s="0" t="s">
        <v>24</v>
      </c>
      <c r="C14" s="0" t="n">
        <v>74</v>
      </c>
      <c r="D14" s="0" t="n">
        <v>220</v>
      </c>
      <c r="E14" s="0" t="n">
        <v>4.68</v>
      </c>
      <c r="F14" s="0" t="n">
        <v>0.438836515348366</v>
      </c>
      <c r="Q14" s="0" t="n">
        <v>0.438836515348366</v>
      </c>
      <c r="R14" s="0" t="n">
        <v>0.438836515348366</v>
      </c>
      <c r="V14" s="12"/>
      <c r="AA14" s="0" t="n">
        <f aca="false">IFERROR(X14+Y14+Z14,"")</f>
        <v>0</v>
      </c>
      <c r="AB14" s="0" t="str">
        <f aca="false">IFERROR(AA14/W14,"")</f>
        <v/>
      </c>
      <c r="AC14" s="12"/>
      <c r="AH14" s="0" t="n">
        <f aca="false">IFERROR(AE14+AF14+AG14,"")</f>
        <v>0</v>
      </c>
      <c r="AI14" s="0" t="str">
        <f aca="false">IFERROR(AH14/AD14,"")</f>
        <v/>
      </c>
      <c r="AJ14" s="12"/>
      <c r="AO14" s="0" t="n">
        <f aca="false">IFERROR(AL14+AM14+AN14,"")</f>
        <v>0</v>
      </c>
      <c r="AP14" s="0" t="str">
        <f aca="false">IFERROR(AO14/AK14,"")</f>
        <v/>
      </c>
    </row>
    <row r="15" customFormat="false" ht="15" hidden="false" customHeight="false" outlineLevel="0" collapsed="false">
      <c r="A15" s="0" t="s">
        <v>399</v>
      </c>
      <c r="B15" s="0" t="s">
        <v>24</v>
      </c>
      <c r="C15" s="0" t="n">
        <v>74</v>
      </c>
      <c r="D15" s="0" t="n">
        <v>222</v>
      </c>
      <c r="E15" s="0" t="n">
        <v>4.72</v>
      </c>
      <c r="F15" s="0" t="n">
        <v>0.30512354689612</v>
      </c>
      <c r="Q15" s="0" t="n">
        <v>0.30512354689612</v>
      </c>
      <c r="R15" s="0" t="n">
        <v>0.30512354689612</v>
      </c>
      <c r="V15" s="12"/>
      <c r="AA15" s="0" t="n">
        <f aca="false">IFERROR(X15+Y15+Z15,"")</f>
        <v>0</v>
      </c>
      <c r="AB15" s="0" t="str">
        <f aca="false">IFERROR(AA15/W15,"")</f>
        <v/>
      </c>
      <c r="AC15" s="12"/>
      <c r="AH15" s="0" t="n">
        <f aca="false">IFERROR(AE15+AF15+AG15,"")</f>
        <v>0</v>
      </c>
      <c r="AI15" s="0" t="str">
        <f aca="false">IFERROR(AH15/AD15,"")</f>
        <v/>
      </c>
      <c r="AJ15" s="12"/>
      <c r="AO15" s="0" t="n">
        <f aca="false">IFERROR(AL15+AM15+AN15,"")</f>
        <v>0</v>
      </c>
      <c r="AP15" s="0" t="str">
        <f aca="false">IFERROR(AO15/AK15,"")</f>
        <v/>
      </c>
    </row>
    <row r="16" customFormat="false" ht="15" hidden="false" customHeight="false" outlineLevel="0" collapsed="false">
      <c r="A16" s="0" t="s">
        <v>403</v>
      </c>
      <c r="B16" s="0" t="s">
        <v>24</v>
      </c>
      <c r="C16" s="0" t="n">
        <v>74.63</v>
      </c>
      <c r="D16" s="0" t="n">
        <v>245</v>
      </c>
      <c r="E16" s="0" t="n">
        <v>4.61</v>
      </c>
      <c r="F16" s="0" t="n">
        <v>0.672834210139795</v>
      </c>
      <c r="G16" s="0" t="n">
        <v>20</v>
      </c>
      <c r="H16" s="0" t="n">
        <v>-0.13218205387322</v>
      </c>
      <c r="I16" s="0" t="n">
        <v>37</v>
      </c>
      <c r="J16" s="0" t="n">
        <v>0.806819319571898</v>
      </c>
      <c r="K16" s="0" t="n">
        <v>121</v>
      </c>
      <c r="L16" s="0" t="n">
        <v>0.618285713408343</v>
      </c>
      <c r="M16" s="0" t="n">
        <v>4.38</v>
      </c>
      <c r="N16" s="0" t="n">
        <v>-0.0514655508359408</v>
      </c>
      <c r="O16" s="0" t="n">
        <v>7.49</v>
      </c>
      <c r="P16" s="0" t="n">
        <v>-0.546793773952357</v>
      </c>
      <c r="Q16" s="0" t="n">
        <v>1.36749786445852</v>
      </c>
      <c r="R16" s="0" t="n">
        <v>0.227916310743086</v>
      </c>
      <c r="S16" s="0" t="n">
        <v>7</v>
      </c>
      <c r="T16" s="0" t="n">
        <v>232</v>
      </c>
      <c r="U16" s="0" t="n">
        <v>222</v>
      </c>
      <c r="V16" s="12"/>
      <c r="W16" s="0" t="n">
        <v>9</v>
      </c>
      <c r="X16" s="0" t="n">
        <v>0</v>
      </c>
      <c r="Y16" s="0" t="n">
        <v>46</v>
      </c>
      <c r="Z16" s="0" t="n">
        <v>157</v>
      </c>
      <c r="AA16" s="0" t="n">
        <f aca="false">IFERROR(X16+Y16+Z16,"")</f>
        <v>203</v>
      </c>
      <c r="AB16" s="0" t="n">
        <f aca="false">IFERROR(AA16/W16,"")</f>
        <v>22.5555555555556</v>
      </c>
      <c r="AC16" s="12"/>
      <c r="AD16" s="0" t="n">
        <v>12</v>
      </c>
      <c r="AE16" s="0" t="n">
        <v>0</v>
      </c>
      <c r="AF16" s="0" t="n">
        <v>0</v>
      </c>
      <c r="AG16" s="0" t="n">
        <v>160</v>
      </c>
      <c r="AH16" s="0" t="n">
        <f aca="false">IFERROR(AE16+AF16+AG16,"")</f>
        <v>160</v>
      </c>
      <c r="AI16" s="0" t="n">
        <f aca="false">IFERROR(AH16/AD16,"")</f>
        <v>13.3333333333333</v>
      </c>
      <c r="AJ16" s="12"/>
      <c r="AK16" s="0" t="n">
        <v>1</v>
      </c>
      <c r="AL16" s="0" t="n">
        <v>0</v>
      </c>
      <c r="AM16" s="0" t="n">
        <v>0</v>
      </c>
      <c r="AN16" s="0" t="n">
        <v>18</v>
      </c>
      <c r="AO16" s="0" t="n">
        <f aca="false">IFERROR(AL16+AM16+AN16,"")</f>
        <v>18</v>
      </c>
      <c r="AP16" s="0" t="n">
        <f aca="false">IFERROR(AO16/AK16,"")</f>
        <v>18</v>
      </c>
    </row>
    <row r="17" customFormat="false" ht="15" hidden="false" customHeight="false" outlineLevel="0" collapsed="false">
      <c r="A17" s="0" t="s">
        <v>405</v>
      </c>
      <c r="B17" s="0" t="s">
        <v>24</v>
      </c>
      <c r="C17" s="0" t="n">
        <v>73</v>
      </c>
      <c r="D17" s="0" t="n">
        <v>230</v>
      </c>
      <c r="E17" s="0" t="n">
        <v>4.76</v>
      </c>
      <c r="F17" s="0" t="n">
        <v>0.171410578443873</v>
      </c>
      <c r="Q17" s="0" t="n">
        <v>0.171410578443873</v>
      </c>
      <c r="R17" s="0" t="n">
        <v>0.171410578443873</v>
      </c>
      <c r="V17" s="12"/>
      <c r="AA17" s="0" t="n">
        <f aca="false">IFERROR(X17+Y17+Z17,"")</f>
        <v>0</v>
      </c>
      <c r="AB17" s="0" t="str">
        <f aca="false">IFERROR(AA17/W17,"")</f>
        <v/>
      </c>
      <c r="AC17" s="12"/>
      <c r="AH17" s="0" t="n">
        <f aca="false">IFERROR(AE17+AF17+AG17,"")</f>
        <v>0</v>
      </c>
      <c r="AI17" s="0" t="str">
        <f aca="false">IFERROR(AH17/AD17,"")</f>
        <v/>
      </c>
      <c r="AJ17" s="12"/>
      <c r="AO17" s="0" t="n">
        <f aca="false">IFERROR(AL17+AM17+AN17,"")</f>
        <v>0</v>
      </c>
      <c r="AP17" s="0" t="str">
        <f aca="false">IFERROR(AO17/AK17,"")</f>
        <v/>
      </c>
    </row>
    <row r="18" customFormat="false" ht="15" hidden="false" customHeight="false" outlineLevel="0" collapsed="false">
      <c r="A18" s="0" t="s">
        <v>406</v>
      </c>
      <c r="B18" s="0" t="s">
        <v>24</v>
      </c>
      <c r="C18" s="0" t="n">
        <v>75.13</v>
      </c>
      <c r="D18" s="0" t="n">
        <v>247</v>
      </c>
      <c r="E18" s="0" t="n">
        <v>4.6</v>
      </c>
      <c r="F18" s="0" t="n">
        <v>0.706262452252859</v>
      </c>
      <c r="I18" s="0" t="n">
        <v>35</v>
      </c>
      <c r="J18" s="0" t="n">
        <v>0.332274240168323</v>
      </c>
      <c r="K18" s="0" t="n">
        <v>123</v>
      </c>
      <c r="L18" s="0" t="n">
        <v>0.828783519708914</v>
      </c>
      <c r="M18" s="0" t="n">
        <v>4.16</v>
      </c>
      <c r="N18" s="0" t="n">
        <v>0.81349318222975</v>
      </c>
      <c r="O18" s="0" t="n">
        <v>7.07</v>
      </c>
      <c r="P18" s="0" t="n">
        <v>0.515760444400468</v>
      </c>
      <c r="Q18" s="0" t="n">
        <v>3.19657383876031</v>
      </c>
      <c r="R18" s="0" t="n">
        <v>0.639314767752063</v>
      </c>
      <c r="S18" s="0" t="n">
        <v>3</v>
      </c>
      <c r="T18" s="0" t="n">
        <v>79</v>
      </c>
      <c r="U18" s="0" t="n">
        <v>78</v>
      </c>
      <c r="V18" s="12"/>
      <c r="W18" s="0" t="n">
        <v>16</v>
      </c>
      <c r="X18" s="0" t="n">
        <v>0</v>
      </c>
      <c r="Y18" s="0" t="n">
        <v>337</v>
      </c>
      <c r="Z18" s="0" t="n">
        <v>171</v>
      </c>
      <c r="AA18" s="0" t="n">
        <f aca="false">IFERROR(X18+Y18+Z18,"")</f>
        <v>508</v>
      </c>
      <c r="AB18" s="0" t="n">
        <f aca="false">IFERROR(AA18/W18,"")</f>
        <v>31.75</v>
      </c>
      <c r="AC18" s="12"/>
      <c r="AD18" s="0" t="n">
        <v>16</v>
      </c>
      <c r="AE18" s="0" t="n">
        <v>0</v>
      </c>
      <c r="AF18" s="0" t="n">
        <v>690</v>
      </c>
      <c r="AG18" s="0" t="n">
        <v>43</v>
      </c>
      <c r="AH18" s="0" t="n">
        <f aca="false">IFERROR(AE18+AF18+AG18,"")</f>
        <v>733</v>
      </c>
      <c r="AI18" s="0" t="n">
        <f aca="false">IFERROR(AH18/AD18,"")</f>
        <v>45.8125</v>
      </c>
      <c r="AJ18" s="12"/>
      <c r="AK18" s="0" t="n">
        <v>16</v>
      </c>
      <c r="AL18" s="0" t="n">
        <v>0</v>
      </c>
      <c r="AM18" s="0" t="n">
        <v>452</v>
      </c>
      <c r="AN18" s="0" t="n">
        <v>231</v>
      </c>
      <c r="AO18" s="0" t="n">
        <f aca="false">IFERROR(AL18+AM18+AN18,"")</f>
        <v>683</v>
      </c>
      <c r="AP18" s="0" t="n">
        <f aca="false">IFERROR(AO18/AK18,"")</f>
        <v>42.6875</v>
      </c>
    </row>
    <row r="19" customFormat="false" ht="15" hidden="false" customHeight="false" outlineLevel="0" collapsed="false">
      <c r="A19" s="0" t="s">
        <v>427</v>
      </c>
      <c r="B19" s="0" t="s">
        <v>24</v>
      </c>
      <c r="C19" s="0" t="n">
        <v>74</v>
      </c>
      <c r="D19" s="0" t="n">
        <v>234</v>
      </c>
      <c r="E19" s="0" t="n">
        <v>4.65</v>
      </c>
      <c r="F19" s="0" t="n">
        <v>0.539121241687549</v>
      </c>
      <c r="Q19" s="0" t="n">
        <v>0.539121241687549</v>
      </c>
      <c r="R19" s="0" t="n">
        <v>0.539121241687549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D19" s="0" t="n">
        <v>8</v>
      </c>
      <c r="AE19" s="0" t="n">
        <v>0</v>
      </c>
      <c r="AF19" s="0" t="n">
        <v>19</v>
      </c>
      <c r="AG19" s="0" t="n">
        <v>168</v>
      </c>
      <c r="AH19" s="0" t="n">
        <f aca="false">IFERROR(AE19+AF19+AG19,"")</f>
        <v>187</v>
      </c>
      <c r="AI19" s="0" t="n">
        <f aca="false">IFERROR(AH19/AD19,"")</f>
        <v>23.375</v>
      </c>
      <c r="AJ19" s="12"/>
      <c r="AK19" s="0" t="n">
        <v>3</v>
      </c>
      <c r="AL19" s="0" t="n">
        <v>0</v>
      </c>
      <c r="AM19" s="0" t="n">
        <v>0</v>
      </c>
      <c r="AN19" s="0" t="n">
        <v>45</v>
      </c>
      <c r="AO19" s="0" t="n">
        <f aca="false">IFERROR(AL19+AM19+AN19,"")</f>
        <v>45</v>
      </c>
      <c r="AP19" s="0" t="n">
        <f aca="false">IFERROR(AO19/AK19,"")</f>
        <v>15</v>
      </c>
    </row>
    <row r="20" customFormat="false" ht="15" hidden="false" customHeight="false" outlineLevel="0" collapsed="false">
      <c r="A20" s="0" t="s">
        <v>435</v>
      </c>
      <c r="B20" s="0" t="s">
        <v>24</v>
      </c>
      <c r="C20" s="0" t="n">
        <v>75.38</v>
      </c>
      <c r="D20" s="0" t="n">
        <v>262</v>
      </c>
      <c r="E20" s="0" t="n">
        <v>4.81</v>
      </c>
      <c r="F20" s="0" t="n">
        <v>0.00426936787856597</v>
      </c>
      <c r="G20" s="0" t="n">
        <v>20</v>
      </c>
      <c r="H20" s="0" t="n">
        <v>-0.13218205387322</v>
      </c>
      <c r="I20" s="0" t="n">
        <v>37</v>
      </c>
      <c r="J20" s="0" t="n">
        <v>0.806819319571898</v>
      </c>
      <c r="K20" s="0" t="n">
        <v>117</v>
      </c>
      <c r="L20" s="0" t="n">
        <v>0.197290100807202</v>
      </c>
      <c r="M20" s="0" t="n">
        <v>4.38</v>
      </c>
      <c r="N20" s="0" t="n">
        <v>-0.0514655508359408</v>
      </c>
      <c r="O20" s="0" t="n">
        <v>7.24</v>
      </c>
      <c r="P20" s="0" t="n">
        <v>0.085678975067182</v>
      </c>
      <c r="Q20" s="0" t="n">
        <v>0.910410158615687</v>
      </c>
      <c r="R20" s="0" t="n">
        <v>0.151735026435948</v>
      </c>
      <c r="S20" s="0" t="n">
        <v>3</v>
      </c>
      <c r="T20" s="0" t="n">
        <v>97</v>
      </c>
      <c r="U20" s="0" t="n">
        <v>96</v>
      </c>
      <c r="V20" s="12"/>
      <c r="W20" s="0" t="n">
        <v>15</v>
      </c>
      <c r="X20" s="0" t="n">
        <v>0</v>
      </c>
      <c r="Y20" s="0" t="n">
        <v>130</v>
      </c>
      <c r="Z20" s="0" t="n">
        <v>142</v>
      </c>
      <c r="AA20" s="0" t="n">
        <f aca="false">IFERROR(X20+Y20+Z20,"")</f>
        <v>272</v>
      </c>
      <c r="AB20" s="0" t="n">
        <f aca="false">IFERROR(AA20/W20,"")</f>
        <v>18.1333333333333</v>
      </c>
      <c r="AC20" s="12"/>
      <c r="AD20" s="0" t="n">
        <v>11</v>
      </c>
      <c r="AE20" s="0" t="n">
        <v>0</v>
      </c>
      <c r="AF20" s="0" t="n">
        <v>11</v>
      </c>
      <c r="AG20" s="0" t="n">
        <v>250</v>
      </c>
      <c r="AH20" s="0" t="n">
        <f aca="false">IFERROR(AE20+AF20+AG20,"")</f>
        <v>261</v>
      </c>
      <c r="AI20" s="0" t="n">
        <f aca="false">IFERROR(AH20/AD20,"")</f>
        <v>23.7272727272727</v>
      </c>
      <c r="AJ20" s="12"/>
      <c r="AK20" s="0" t="n">
        <v>8</v>
      </c>
      <c r="AL20" s="0" t="n">
        <v>0</v>
      </c>
      <c r="AM20" s="0" t="n">
        <v>26</v>
      </c>
      <c r="AN20" s="0" t="n">
        <v>153</v>
      </c>
      <c r="AO20" s="0" t="n">
        <f aca="false">IFERROR(AL20+AM20+AN20,"")</f>
        <v>179</v>
      </c>
      <c r="AP20" s="0" t="n">
        <f aca="false">IFERROR(AO20/AK20,"")</f>
        <v>22.375</v>
      </c>
    </row>
    <row r="21" customFormat="false" ht="15" hidden="false" customHeight="false" outlineLevel="0" collapsed="false">
      <c r="A21" s="0" t="s">
        <v>450</v>
      </c>
      <c r="B21" s="0" t="s">
        <v>24</v>
      </c>
      <c r="C21" s="0" t="n">
        <v>74.38</v>
      </c>
      <c r="D21" s="0" t="n">
        <v>253</v>
      </c>
      <c r="E21" s="0" t="n">
        <v>4.74</v>
      </c>
      <c r="F21" s="0" t="n">
        <v>0.238267062669995</v>
      </c>
      <c r="Q21" s="0" t="n">
        <v>0.238267062669995</v>
      </c>
      <c r="R21" s="0" t="n">
        <v>0.238267062669995</v>
      </c>
      <c r="S21" s="0" t="n">
        <v>2</v>
      </c>
      <c r="T21" s="0" t="n">
        <v>44</v>
      </c>
      <c r="U21" s="0" t="n">
        <v>43</v>
      </c>
      <c r="V21" s="12"/>
      <c r="W21" s="0" t="n">
        <v>15</v>
      </c>
      <c r="X21" s="0" t="n">
        <v>0</v>
      </c>
      <c r="Y21" s="0" t="n">
        <v>620</v>
      </c>
      <c r="Z21" s="0" t="n">
        <v>41</v>
      </c>
      <c r="AA21" s="0" t="n">
        <f aca="false">IFERROR(X21+Y21+Z21,"")</f>
        <v>661</v>
      </c>
      <c r="AB21" s="0" t="n">
        <f aca="false">IFERROR(AA21/W21,"")</f>
        <v>44.0666666666667</v>
      </c>
      <c r="AC21" s="12"/>
      <c r="AH21" s="0" t="n">
        <f aca="false">IFERROR(AE21+AF21+AG21,"")</f>
        <v>0</v>
      </c>
      <c r="AI21" s="0" t="str">
        <f aca="false">IFERROR(AH21/AD21,"")</f>
        <v/>
      </c>
      <c r="AJ21" s="12"/>
      <c r="AK21" s="0" t="n">
        <v>12</v>
      </c>
      <c r="AL21" s="0" t="n">
        <v>0</v>
      </c>
      <c r="AM21" s="0" t="n">
        <v>209</v>
      </c>
      <c r="AN21" s="0" t="n">
        <v>26</v>
      </c>
      <c r="AO21" s="0" t="n">
        <f aca="false">IFERROR(AL21+AM21+AN21,"")</f>
        <v>235</v>
      </c>
      <c r="AP21" s="0" t="n">
        <f aca="false">IFERROR(AO21/AK21,"")</f>
        <v>19.5833333333333</v>
      </c>
    </row>
    <row r="22" customFormat="false" ht="15" hidden="false" customHeight="false" outlineLevel="0" collapsed="false">
      <c r="A22" s="0" t="s">
        <v>454</v>
      </c>
      <c r="B22" s="0" t="s">
        <v>24</v>
      </c>
      <c r="C22" s="0" t="n">
        <v>73</v>
      </c>
      <c r="D22" s="0" t="n">
        <v>245</v>
      </c>
      <c r="E22" s="0" t="n">
        <v>4.77</v>
      </c>
      <c r="F22" s="0" t="n">
        <v>0.137982336330812</v>
      </c>
      <c r="Q22" s="0" t="n">
        <v>0.137982336330812</v>
      </c>
      <c r="R22" s="0" t="n">
        <v>0.137982336330812</v>
      </c>
      <c r="V22" s="12"/>
      <c r="W22" s="0" t="n">
        <v>10</v>
      </c>
      <c r="X22" s="0" t="n">
        <v>0</v>
      </c>
      <c r="Y22" s="0" t="n">
        <v>30</v>
      </c>
      <c r="Z22" s="0" t="n">
        <v>184</v>
      </c>
      <c r="AA22" s="0" t="n">
        <f aca="false">IFERROR(X22+Y22+Z22,"")</f>
        <v>214</v>
      </c>
      <c r="AB22" s="0" t="n">
        <f aca="false">IFERROR(AA22/W22,"")</f>
        <v>21.4</v>
      </c>
      <c r="AC22" s="12"/>
      <c r="AD22" s="0" t="n">
        <v>14</v>
      </c>
      <c r="AE22" s="0" t="n">
        <v>5</v>
      </c>
      <c r="AF22" s="0" t="n">
        <v>23</v>
      </c>
      <c r="AG22" s="0" t="n">
        <v>293</v>
      </c>
      <c r="AH22" s="0" t="n">
        <f aca="false">IFERROR(AE22+AF22+AG22,"")</f>
        <v>321</v>
      </c>
      <c r="AI22" s="0" t="n">
        <f aca="false">IFERROR(AH22/AD22,"")</f>
        <v>22.9285714285714</v>
      </c>
      <c r="AJ22" s="12"/>
      <c r="AO22" s="0" t="n">
        <f aca="false">IFERROR(AL22+AM22+AN22,"")</f>
        <v>0</v>
      </c>
      <c r="AP22" s="0" t="str">
        <f aca="false">IFERROR(AO22/AK22,"")</f>
        <v/>
      </c>
    </row>
    <row r="23" customFormat="false" ht="15" hidden="false" customHeight="false" outlineLevel="0" collapsed="false">
      <c r="A23" s="0" t="s">
        <v>466</v>
      </c>
      <c r="B23" s="0" t="s">
        <v>24</v>
      </c>
      <c r="C23" s="0" t="n">
        <v>73.75</v>
      </c>
      <c r="D23" s="0" t="n">
        <v>249</v>
      </c>
      <c r="E23" s="0" t="n">
        <v>4.91</v>
      </c>
      <c r="F23" s="0" t="n">
        <v>-0.330013053252052</v>
      </c>
      <c r="G23" s="0" t="n">
        <v>20</v>
      </c>
      <c r="H23" s="0" t="n">
        <v>-0.13218205387322</v>
      </c>
      <c r="I23" s="0" t="n">
        <v>30.5</v>
      </c>
      <c r="J23" s="0" t="n">
        <v>-0.73545218848972</v>
      </c>
      <c r="K23" s="0" t="n">
        <v>112</v>
      </c>
      <c r="L23" s="0" t="n">
        <v>-0.328954414944225</v>
      </c>
      <c r="Q23" s="0" t="n">
        <v>-1.52660171055922</v>
      </c>
      <c r="R23" s="0" t="n">
        <v>-0.381650427639804</v>
      </c>
      <c r="V23" s="12"/>
      <c r="W23" s="0" t="n">
        <v>4</v>
      </c>
      <c r="X23" s="0" t="n">
        <v>0</v>
      </c>
      <c r="Y23" s="0" t="n">
        <v>14</v>
      </c>
      <c r="Z23" s="0" t="n">
        <v>44</v>
      </c>
      <c r="AA23" s="0" t="n">
        <f aca="false">IFERROR(X23+Y23+Z23,"")</f>
        <v>58</v>
      </c>
      <c r="AB23" s="0" t="n">
        <f aca="false">IFERROR(AA23/W23,"")</f>
        <v>14.5</v>
      </c>
      <c r="AC23" s="12"/>
      <c r="AH23" s="0" t="n">
        <f aca="false">IFERROR(AE23+AF23+AG23,"")</f>
        <v>0</v>
      </c>
      <c r="AI23" s="0" t="str">
        <f aca="false">IFERROR(AH23/AD23,"")</f>
        <v/>
      </c>
      <c r="AJ23" s="12"/>
      <c r="AO23" s="0" t="n">
        <f aca="false">IFERROR(AL23+AM23+AN23,"")</f>
        <v>0</v>
      </c>
      <c r="AP23" s="0" t="str">
        <f aca="false">IFERROR(AO23/AK23,"")</f>
        <v/>
      </c>
    </row>
    <row r="24" customFormat="false" ht="15" hidden="false" customHeight="false" outlineLevel="0" collapsed="false">
      <c r="A24" s="0" t="s">
        <v>483</v>
      </c>
      <c r="B24" s="0" t="s">
        <v>24</v>
      </c>
      <c r="C24" s="0" t="n">
        <v>74.38</v>
      </c>
      <c r="D24" s="0" t="n">
        <v>240</v>
      </c>
      <c r="E24" s="0" t="n">
        <v>4.65</v>
      </c>
      <c r="F24" s="0" t="n">
        <v>0.539121241687549</v>
      </c>
      <c r="G24" s="0" t="n">
        <v>20</v>
      </c>
      <c r="H24" s="0" t="n">
        <v>-0.13218205387322</v>
      </c>
      <c r="I24" s="0" t="n">
        <v>34.5</v>
      </c>
      <c r="J24" s="0" t="n">
        <v>0.21363797031743</v>
      </c>
      <c r="K24" s="0" t="n">
        <v>120</v>
      </c>
      <c r="L24" s="0" t="n">
        <v>0.513036810258058</v>
      </c>
      <c r="M24" s="0" t="n">
        <v>4.2</v>
      </c>
      <c r="N24" s="0" t="n">
        <v>0.656227958035988</v>
      </c>
      <c r="O24" s="0" t="n">
        <v>7.11</v>
      </c>
      <c r="P24" s="0" t="n">
        <v>0.414564804557342</v>
      </c>
      <c r="Q24" s="0" t="n">
        <v>2.20440673098315</v>
      </c>
      <c r="R24" s="0" t="n">
        <v>0.367401121830524</v>
      </c>
      <c r="S24" s="0" t="n">
        <v>4</v>
      </c>
      <c r="T24" s="0" t="n">
        <v>129</v>
      </c>
      <c r="U24" s="0" t="n">
        <v>127</v>
      </c>
      <c r="V24" s="12"/>
      <c r="W24" s="0" t="n">
        <v>14</v>
      </c>
      <c r="X24" s="0" t="n">
        <v>0</v>
      </c>
      <c r="Y24" s="0" t="n">
        <v>260</v>
      </c>
      <c r="Z24" s="0" t="n">
        <v>212</v>
      </c>
      <c r="AA24" s="0" t="n">
        <f aca="false">IFERROR(X24+Y24+Z24,"")</f>
        <v>472</v>
      </c>
      <c r="AB24" s="0" t="n">
        <f aca="false">IFERROR(AA24/W24,"")</f>
        <v>33.7142857142857</v>
      </c>
      <c r="AC24" s="12"/>
      <c r="AD24" s="0" t="n">
        <v>14</v>
      </c>
      <c r="AE24" s="0" t="n">
        <v>0</v>
      </c>
      <c r="AF24" s="0" t="n">
        <v>559</v>
      </c>
      <c r="AG24" s="0" t="n">
        <v>109</v>
      </c>
      <c r="AH24" s="0" t="n">
        <f aca="false">IFERROR(AE24+AF24+AG24,"")</f>
        <v>668</v>
      </c>
      <c r="AI24" s="0" t="n">
        <f aca="false">IFERROR(AH24/AD24,"")</f>
        <v>47.7142857142857</v>
      </c>
      <c r="AJ24" s="12"/>
      <c r="AK24" s="0" t="n">
        <v>15</v>
      </c>
      <c r="AL24" s="0" t="n">
        <v>0</v>
      </c>
      <c r="AM24" s="0" t="n">
        <v>507</v>
      </c>
      <c r="AN24" s="0" t="n">
        <v>210</v>
      </c>
      <c r="AO24" s="0" t="n">
        <f aca="false">IFERROR(AL24+AM24+AN24,"")</f>
        <v>717</v>
      </c>
      <c r="AP24" s="0" t="n">
        <f aca="false">IFERROR(AO24/AK24,"")</f>
        <v>47.8</v>
      </c>
    </row>
    <row r="25" customFormat="false" ht="15" hidden="false" customHeight="false" outlineLevel="0" collapsed="false">
      <c r="A25" s="0" t="s">
        <v>497</v>
      </c>
      <c r="B25" s="0" t="s">
        <v>24</v>
      </c>
      <c r="C25" s="0" t="n">
        <v>74</v>
      </c>
      <c r="D25" s="0" t="n">
        <v>258</v>
      </c>
      <c r="E25" s="0" t="n">
        <v>4.73</v>
      </c>
      <c r="F25" s="0" t="n">
        <v>0.271695304783056</v>
      </c>
      <c r="Q25" s="0" t="n">
        <v>0.271695304783056</v>
      </c>
      <c r="R25" s="0" t="n">
        <v>0.271695304783056</v>
      </c>
      <c r="V25" s="12"/>
      <c r="AA25" s="0" t="n">
        <f aca="false">IFERROR(X25+Y25+Z25,"")</f>
        <v>0</v>
      </c>
      <c r="AB25" s="0" t="str">
        <f aca="false">IFERROR(AA25/W25,"")</f>
        <v/>
      </c>
      <c r="AC25" s="12"/>
      <c r="AH25" s="0" t="n">
        <f aca="false">IFERROR(AE25+AF25+AG25,"")</f>
        <v>0</v>
      </c>
      <c r="AI25" s="0" t="str">
        <f aca="false">IFERROR(AH25/AD25,"")</f>
        <v/>
      </c>
      <c r="AJ25" s="12"/>
      <c r="AO25" s="0" t="n">
        <f aca="false">IFERROR(AL25+AM25+AN25,"")</f>
        <v>0</v>
      </c>
      <c r="AP25" s="0" t="str">
        <f aca="false">IFERROR(AO25/AK25,"")</f>
        <v/>
      </c>
    </row>
    <row r="26" customFormat="false" ht="15" hidden="false" customHeight="false" outlineLevel="0" collapsed="false">
      <c r="A26" s="0" t="s">
        <v>535</v>
      </c>
      <c r="B26" s="0" t="s">
        <v>24</v>
      </c>
      <c r="C26" s="0" t="n">
        <v>73</v>
      </c>
      <c r="D26" s="0" t="n">
        <v>228</v>
      </c>
      <c r="E26" s="0" t="n">
        <v>4.48</v>
      </c>
      <c r="F26" s="0" t="n">
        <v>1.1074013576096</v>
      </c>
      <c r="Q26" s="0" t="n">
        <v>1.1074013576096</v>
      </c>
      <c r="R26" s="0" t="n">
        <v>1.1074013576096</v>
      </c>
      <c r="V26" s="12"/>
      <c r="AA26" s="0" t="n">
        <f aca="false">IFERROR(X26+Y26+Z26,"")</f>
        <v>0</v>
      </c>
      <c r="AB26" s="0" t="str">
        <f aca="false">IFERROR(AA26/W26,"")</f>
        <v/>
      </c>
      <c r="AC26" s="12"/>
      <c r="AH26" s="0" t="n">
        <f aca="false">IFERROR(AE26+AF26+AG26,"")</f>
        <v>0</v>
      </c>
      <c r="AI26" s="0" t="str">
        <f aca="false">IFERROR(AH26/AD26,"")</f>
        <v/>
      </c>
      <c r="AJ26" s="12"/>
      <c r="AO26" s="0" t="n">
        <f aca="false">IFERROR(AL26+AM26+AN26,"")</f>
        <v>0</v>
      </c>
      <c r="AP26" s="0" t="str">
        <f aca="false">IFERROR(AO26/AK26,"")</f>
        <v/>
      </c>
    </row>
    <row r="27" customFormat="false" ht="15" hidden="false" customHeight="false" outlineLevel="0" collapsed="false">
      <c r="A27" s="0" t="s">
        <v>553</v>
      </c>
      <c r="B27" s="0" t="s">
        <v>24</v>
      </c>
      <c r="C27" s="0" t="n">
        <v>73.38</v>
      </c>
      <c r="D27" s="0" t="n">
        <v>236</v>
      </c>
      <c r="E27" s="0" t="n">
        <v>4.68</v>
      </c>
      <c r="F27" s="0" t="n">
        <v>0.438836515348366</v>
      </c>
      <c r="G27" s="0" t="n">
        <v>20</v>
      </c>
      <c r="H27" s="0" t="n">
        <v>-0.13218205387322</v>
      </c>
      <c r="I27" s="0" t="n">
        <v>38</v>
      </c>
      <c r="J27" s="0" t="n">
        <v>1.04409185927369</v>
      </c>
      <c r="K27" s="0" t="n">
        <v>124</v>
      </c>
      <c r="L27" s="0" t="n">
        <v>0.9340324228592</v>
      </c>
      <c r="M27" s="0" t="n">
        <v>4.15</v>
      </c>
      <c r="N27" s="0" t="n">
        <v>0.85280948827819</v>
      </c>
      <c r="O27" s="0" t="n">
        <v>6.78</v>
      </c>
      <c r="P27" s="0" t="n">
        <v>1.24942883326313</v>
      </c>
      <c r="Q27" s="0" t="n">
        <v>4.38701706514935</v>
      </c>
      <c r="R27" s="0" t="n">
        <v>0.731169510858226</v>
      </c>
      <c r="S27" s="0" t="n">
        <v>3</v>
      </c>
      <c r="T27" s="0" t="n">
        <v>84</v>
      </c>
      <c r="U27" s="0" t="n">
        <v>83</v>
      </c>
      <c r="V27" s="12"/>
      <c r="W27" s="0" t="n">
        <v>8</v>
      </c>
      <c r="X27" s="0" t="n">
        <v>0</v>
      </c>
      <c r="Y27" s="0" t="n">
        <v>451</v>
      </c>
      <c r="Z27" s="0" t="n">
        <v>86</v>
      </c>
      <c r="AA27" s="0" t="n">
        <f aca="false">IFERROR(X27+Y27+Z27,"")</f>
        <v>537</v>
      </c>
      <c r="AB27" s="0" t="n">
        <f aca="false">IFERROR(AA27/W27,"")</f>
        <v>67.125</v>
      </c>
      <c r="AC27" s="12"/>
      <c r="AD27" s="0" t="n">
        <v>16</v>
      </c>
      <c r="AE27" s="0" t="n">
        <v>0</v>
      </c>
      <c r="AF27" s="0" t="n">
        <v>970</v>
      </c>
      <c r="AG27" s="0" t="n">
        <v>72</v>
      </c>
      <c r="AH27" s="0" t="n">
        <f aca="false">IFERROR(AE27+AF27+AG27,"")</f>
        <v>1042</v>
      </c>
      <c r="AI27" s="0" t="n">
        <f aca="false">IFERROR(AH27/AD27,"")</f>
        <v>65.125</v>
      </c>
      <c r="AJ27" s="12"/>
      <c r="AK27" s="0" t="n">
        <v>7</v>
      </c>
      <c r="AL27" s="0" t="n">
        <v>0</v>
      </c>
      <c r="AM27" s="0" t="n">
        <v>268</v>
      </c>
      <c r="AN27" s="0" t="n">
        <v>19</v>
      </c>
      <c r="AO27" s="0" t="n">
        <f aca="false">IFERROR(AL27+AM27+AN27,"")</f>
        <v>287</v>
      </c>
      <c r="AP27" s="0" t="n">
        <f aca="false">IFERROR(AO27/AK27,"")</f>
        <v>41</v>
      </c>
    </row>
    <row r="28" customFormat="false" ht="15" hidden="false" customHeight="false" outlineLevel="0" collapsed="false">
      <c r="A28" s="0" t="s">
        <v>571</v>
      </c>
      <c r="B28" s="0" t="s">
        <v>24</v>
      </c>
      <c r="C28" s="0" t="n">
        <v>73</v>
      </c>
      <c r="D28" s="0" t="n">
        <v>233</v>
      </c>
      <c r="E28" s="0" t="n">
        <v>4.58</v>
      </c>
      <c r="F28" s="0" t="n">
        <v>0.773118936478981</v>
      </c>
      <c r="Q28" s="0" t="n">
        <v>0.773118936478981</v>
      </c>
      <c r="R28" s="0" t="n">
        <v>0.773118936478981</v>
      </c>
      <c r="V28" s="12"/>
      <c r="AA28" s="0" t="n">
        <f aca="false">IFERROR(X28+Y28+Z28,"")</f>
        <v>0</v>
      </c>
      <c r="AB28" s="0" t="str">
        <f aca="false">IFERROR(AA28/W28,"")</f>
        <v/>
      </c>
      <c r="AC28" s="12"/>
      <c r="AH28" s="0" t="n">
        <f aca="false">IFERROR(AE28+AF28+AG28,"")</f>
        <v>0</v>
      </c>
      <c r="AI28" s="0" t="str">
        <f aca="false">IFERROR(AH28/AD28,"")</f>
        <v/>
      </c>
      <c r="AJ28" s="12"/>
      <c r="AO28" s="0" t="n">
        <f aca="false">IFERROR(AL28+AM28+AN28,"")</f>
        <v>0</v>
      </c>
      <c r="AP28" s="0" t="str">
        <f aca="false">IFERROR(AO28/AK28,"")</f>
        <v/>
      </c>
    </row>
    <row r="29" customFormat="false" ht="15" hidden="false" customHeight="false" outlineLevel="0" collapsed="false">
      <c r="A29" s="0" t="s">
        <v>618</v>
      </c>
      <c r="B29" s="0" t="s">
        <v>24</v>
      </c>
      <c r="C29" s="0" t="n">
        <v>72.75</v>
      </c>
      <c r="D29" s="0" t="n">
        <v>227</v>
      </c>
      <c r="E29" s="0" t="n">
        <v>4.55</v>
      </c>
      <c r="F29" s="0" t="n">
        <v>0.873403662818166</v>
      </c>
      <c r="G29" s="0" t="n">
        <v>24</v>
      </c>
      <c r="H29" s="0" t="n">
        <v>0.522155627178742</v>
      </c>
      <c r="I29" s="0" t="n">
        <v>36</v>
      </c>
      <c r="J29" s="0" t="n">
        <v>0.569546779870111</v>
      </c>
      <c r="K29" s="0" t="n">
        <v>121</v>
      </c>
      <c r="L29" s="0" t="n">
        <v>0.618285713408343</v>
      </c>
      <c r="M29" s="0" t="n">
        <v>4.2</v>
      </c>
      <c r="N29" s="0" t="n">
        <v>0.656227958035988</v>
      </c>
      <c r="O29" s="0" t="n">
        <v>7.14</v>
      </c>
      <c r="P29" s="0" t="n">
        <v>0.338668074674999</v>
      </c>
      <c r="Q29" s="0" t="n">
        <v>3.57828781598635</v>
      </c>
      <c r="R29" s="0" t="n">
        <v>0.596381302664391</v>
      </c>
      <c r="S29" s="0" t="n">
        <v>4</v>
      </c>
      <c r="T29" s="0" t="n">
        <v>124</v>
      </c>
      <c r="U29" s="0" t="n">
        <v>122</v>
      </c>
      <c r="V29" s="12"/>
      <c r="W29" s="0" t="n">
        <v>12</v>
      </c>
      <c r="X29" s="0" t="n">
        <v>0</v>
      </c>
      <c r="Y29" s="0" t="n">
        <v>813</v>
      </c>
      <c r="Z29" s="0" t="n">
        <v>62</v>
      </c>
      <c r="AA29" s="0" t="n">
        <f aca="false">IFERROR(X29+Y29+Z29,"")</f>
        <v>875</v>
      </c>
      <c r="AB29" s="0" t="n">
        <f aca="false">IFERROR(AA29/W29,"")</f>
        <v>72.9166666666667</v>
      </c>
      <c r="AC29" s="12"/>
      <c r="AD29" s="0" t="n">
        <v>16</v>
      </c>
      <c r="AE29" s="0" t="n">
        <v>0</v>
      </c>
      <c r="AF29" s="0" t="n">
        <v>1023</v>
      </c>
      <c r="AG29" s="0" t="n">
        <v>69</v>
      </c>
      <c r="AH29" s="0" t="n">
        <f aca="false">IFERROR(AE29+AF29+AG29,"")</f>
        <v>1092</v>
      </c>
      <c r="AI29" s="0" t="n">
        <f aca="false">IFERROR(AH29/AD29,"")</f>
        <v>68.25</v>
      </c>
      <c r="AJ29" s="12"/>
      <c r="AK29" s="0" t="n">
        <v>12</v>
      </c>
      <c r="AL29" s="0" t="n">
        <v>0</v>
      </c>
      <c r="AM29" s="0" t="n">
        <v>716</v>
      </c>
      <c r="AN29" s="0" t="n">
        <v>55</v>
      </c>
      <c r="AO29" s="0" t="n">
        <f aca="false">IFERROR(AL29+AM29+AN29,"")</f>
        <v>771</v>
      </c>
      <c r="AP29" s="0" t="n">
        <f aca="false">IFERROR(AO29/AK29,"")</f>
        <v>64.25</v>
      </c>
    </row>
    <row r="30" customFormat="false" ht="15" hidden="false" customHeight="false" outlineLevel="0" collapsed="false">
      <c r="A30" s="0" t="s">
        <v>621</v>
      </c>
      <c r="B30" s="0" t="s">
        <v>24</v>
      </c>
      <c r="C30" s="0" t="n">
        <v>75.25</v>
      </c>
      <c r="D30" s="0" t="n">
        <v>255</v>
      </c>
      <c r="E30" s="0" t="n">
        <v>4.77</v>
      </c>
      <c r="F30" s="0" t="n">
        <v>0.137982336330812</v>
      </c>
      <c r="G30" s="0" t="n">
        <v>27</v>
      </c>
      <c r="H30" s="0" t="n">
        <v>1.01290888796771</v>
      </c>
      <c r="I30" s="0" t="n">
        <v>34</v>
      </c>
      <c r="J30" s="0" t="n">
        <v>0.095001700466536</v>
      </c>
      <c r="K30" s="0" t="n">
        <v>120</v>
      </c>
      <c r="L30" s="0" t="n">
        <v>0.513036810258058</v>
      </c>
      <c r="M30" s="0" t="n">
        <v>4.25</v>
      </c>
      <c r="N30" s="0" t="n">
        <v>0.459646427793786</v>
      </c>
      <c r="O30" s="0" t="n">
        <v>7.1</v>
      </c>
      <c r="P30" s="0" t="n">
        <v>0.439863714518125</v>
      </c>
      <c r="Q30" s="0" t="n">
        <v>2.65843987733503</v>
      </c>
      <c r="R30" s="0" t="n">
        <v>0.443073312889172</v>
      </c>
      <c r="S30" s="0" t="n">
        <v>5</v>
      </c>
      <c r="T30" s="0" t="n">
        <v>153</v>
      </c>
      <c r="U30" s="0" t="n">
        <v>148</v>
      </c>
      <c r="V30" s="12"/>
      <c r="W30" s="0" t="n">
        <v>15</v>
      </c>
      <c r="X30" s="0" t="n">
        <v>0</v>
      </c>
      <c r="Y30" s="0" t="n">
        <v>300</v>
      </c>
      <c r="Z30" s="0" t="n">
        <v>192</v>
      </c>
      <c r="AA30" s="0" t="n">
        <f aca="false">IFERROR(X30+Y30+Z30,"")</f>
        <v>492</v>
      </c>
      <c r="AB30" s="0" t="n">
        <f aca="false">IFERROR(AA30/W30,"")</f>
        <v>32.8</v>
      </c>
      <c r="AC30" s="12"/>
      <c r="AD30" s="0" t="n">
        <v>16</v>
      </c>
      <c r="AE30" s="0" t="n">
        <v>0</v>
      </c>
      <c r="AF30" s="0" t="n">
        <v>545</v>
      </c>
      <c r="AG30" s="0" t="n">
        <v>263</v>
      </c>
      <c r="AH30" s="0" t="n">
        <f aca="false">IFERROR(AE30+AF30+AG30,"")</f>
        <v>808</v>
      </c>
      <c r="AI30" s="0" t="n">
        <f aca="false">IFERROR(AH30/AD30,"")</f>
        <v>50.5</v>
      </c>
      <c r="AJ30" s="12"/>
      <c r="AK30" s="0" t="n">
        <v>16</v>
      </c>
      <c r="AL30" s="0" t="n">
        <v>0</v>
      </c>
      <c r="AM30" s="0" t="n">
        <v>302</v>
      </c>
      <c r="AN30" s="0" t="n">
        <v>153</v>
      </c>
      <c r="AO30" s="0" t="n">
        <f aca="false">IFERROR(AL30+AM30+AN30,"")</f>
        <v>455</v>
      </c>
      <c r="AP30" s="0" t="n">
        <f aca="false">IFERROR(AO30/AK30,"")</f>
        <v>28.4375</v>
      </c>
    </row>
    <row r="31" customFormat="false" ht="15" hidden="false" customHeight="false" outlineLevel="0" collapsed="false">
      <c r="A31" s="0" t="s">
        <v>626</v>
      </c>
      <c r="B31" s="0" t="s">
        <v>24</v>
      </c>
      <c r="C31" s="0" t="n">
        <v>74</v>
      </c>
      <c r="D31" s="0" t="n">
        <v>253</v>
      </c>
      <c r="E31" s="0" t="n">
        <v>4.83</v>
      </c>
      <c r="F31" s="0" t="n">
        <v>-0.0625871163475587</v>
      </c>
      <c r="Q31" s="0" t="n">
        <v>-0.0625871163475587</v>
      </c>
      <c r="R31" s="0" t="n">
        <v>-0.0625871163475587</v>
      </c>
      <c r="V31" s="12"/>
      <c r="AA31" s="0" t="n">
        <f aca="false">IFERROR(X31+Y31+Z31,"")</f>
        <v>0</v>
      </c>
      <c r="AB31" s="0" t="str">
        <f aca="false">IFERROR(AA31/W31,"")</f>
        <v/>
      </c>
      <c r="AC31" s="12"/>
      <c r="AH31" s="0" t="n">
        <f aca="false">IFERROR(AE31+AF31+AG31,"")</f>
        <v>0</v>
      </c>
      <c r="AI31" s="0" t="str">
        <f aca="false">IFERROR(AH31/AD31,"")</f>
        <v/>
      </c>
      <c r="AJ31" s="12"/>
      <c r="AO31" s="0" t="n">
        <f aca="false">IFERROR(AL31+AM31+AN31,"")</f>
        <v>0</v>
      </c>
      <c r="AP31" s="0" t="str">
        <f aca="false">IFERROR(AO31/AK31,"")</f>
        <v/>
      </c>
    </row>
    <row r="32" customFormat="false" ht="15" hidden="false" customHeight="false" outlineLevel="0" collapsed="false">
      <c r="A32" s="0" t="s">
        <v>638</v>
      </c>
      <c r="B32" s="0" t="s">
        <v>24</v>
      </c>
      <c r="C32" s="0" t="n">
        <v>73</v>
      </c>
      <c r="D32" s="0" t="n">
        <v>255</v>
      </c>
      <c r="E32" s="0" t="n">
        <v>4.73</v>
      </c>
      <c r="F32" s="0" t="n">
        <v>0.271695304783056</v>
      </c>
      <c r="Q32" s="0" t="n">
        <v>0.271695304783056</v>
      </c>
      <c r="R32" s="0" t="n">
        <v>0.271695304783056</v>
      </c>
      <c r="V32" s="12"/>
      <c r="AA32" s="0" t="n">
        <f aca="false">IFERROR(X32+Y32+Z32,"")</f>
        <v>0</v>
      </c>
      <c r="AB32" s="0" t="str">
        <f aca="false">IFERROR(AA32/W32,"")</f>
        <v/>
      </c>
      <c r="AC32" s="12"/>
      <c r="AH32" s="0" t="n">
        <f aca="false">IFERROR(AE32+AF32+AG32,"")</f>
        <v>0</v>
      </c>
      <c r="AI32" s="0" t="str">
        <f aca="false">IFERROR(AH32/AD32,"")</f>
        <v/>
      </c>
      <c r="AJ32" s="12"/>
      <c r="AO32" s="0" t="n">
        <f aca="false">IFERROR(AL32+AM32+AN32,"")</f>
        <v>0</v>
      </c>
      <c r="AP32" s="0" t="str">
        <f aca="false">IFERROR(AO32/AK32,"")</f>
        <v/>
      </c>
    </row>
    <row r="33" customFormat="false" ht="15" hidden="false" customHeight="false" outlineLevel="0" collapsed="false">
      <c r="A33" s="0" t="s">
        <v>651</v>
      </c>
      <c r="B33" s="0" t="s">
        <v>24</v>
      </c>
      <c r="C33" s="0" t="n">
        <v>75.63</v>
      </c>
      <c r="D33" s="0" t="n">
        <v>259</v>
      </c>
      <c r="E33" s="0" t="n">
        <v>4.85</v>
      </c>
      <c r="F33" s="0" t="n">
        <v>-0.12944360057368</v>
      </c>
      <c r="G33" s="0" t="n">
        <v>23</v>
      </c>
      <c r="H33" s="0" t="n">
        <v>0.358571206915751</v>
      </c>
      <c r="I33" s="0" t="n">
        <v>32</v>
      </c>
      <c r="J33" s="0" t="n">
        <v>-0.379543378937039</v>
      </c>
      <c r="K33" s="0" t="n">
        <v>112</v>
      </c>
      <c r="L33" s="0" t="n">
        <v>-0.328954414944225</v>
      </c>
      <c r="M33" s="0" t="n">
        <v>4.58</v>
      </c>
      <c r="N33" s="0" t="n">
        <v>-0.837791671804752</v>
      </c>
      <c r="O33" s="0" t="n">
        <v>7.47</v>
      </c>
      <c r="P33" s="0" t="n">
        <v>-0.496195954030793</v>
      </c>
      <c r="Q33" s="0" t="n">
        <v>-1.81335781337474</v>
      </c>
      <c r="R33" s="0" t="n">
        <v>-0.302226302229123</v>
      </c>
      <c r="S33" s="0" t="n">
        <v>3</v>
      </c>
      <c r="T33" s="0" t="n">
        <v>82</v>
      </c>
      <c r="U33" s="0" t="n">
        <v>81</v>
      </c>
      <c r="V33" s="12"/>
      <c r="W33" s="0" t="n">
        <v>15</v>
      </c>
      <c r="X33" s="0" t="n">
        <v>0</v>
      </c>
      <c r="Y33" s="0" t="n">
        <v>253</v>
      </c>
      <c r="Z33" s="0" t="n">
        <v>101</v>
      </c>
      <c r="AA33" s="0" t="n">
        <f aca="false">IFERROR(X33+Y33+Z33,"")</f>
        <v>354</v>
      </c>
      <c r="AB33" s="0" t="n">
        <f aca="false">IFERROR(AA33/W33,"")</f>
        <v>23.6</v>
      </c>
      <c r="AC33" s="12"/>
      <c r="AD33" s="0" t="n">
        <v>11</v>
      </c>
      <c r="AE33" s="0" t="n">
        <v>0</v>
      </c>
      <c r="AF33" s="0" t="n">
        <v>354</v>
      </c>
      <c r="AG33" s="0" t="n">
        <v>6</v>
      </c>
      <c r="AH33" s="0" t="n">
        <f aca="false">IFERROR(AE33+AF33+AG33,"")</f>
        <v>360</v>
      </c>
      <c r="AI33" s="0" t="n">
        <f aca="false">IFERROR(AH33/AD33,"")</f>
        <v>32.7272727272727</v>
      </c>
      <c r="AJ33" s="12"/>
      <c r="AO33" s="0" t="n">
        <f aca="false">IFERROR(AL33+AM33+AN33,"")</f>
        <v>0</v>
      </c>
      <c r="AP33" s="0" t="str">
        <f aca="false">IFERROR(AO33/AK33,"")</f>
        <v/>
      </c>
    </row>
    <row r="34" customFormat="false" ht="15" hidden="false" customHeight="false" outlineLevel="0" collapsed="false">
      <c r="A34" s="0" t="s">
        <v>669</v>
      </c>
      <c r="B34" s="0" t="s">
        <v>24</v>
      </c>
      <c r="C34" s="0" t="n">
        <v>74</v>
      </c>
      <c r="D34" s="0" t="n">
        <v>243</v>
      </c>
      <c r="E34" s="0" t="n">
        <v>4.72</v>
      </c>
      <c r="F34" s="0" t="n">
        <v>0.30512354689612</v>
      </c>
      <c r="Q34" s="0" t="n">
        <v>0.30512354689612</v>
      </c>
      <c r="R34" s="0" t="n">
        <v>0.30512354689612</v>
      </c>
      <c r="V34" s="12"/>
      <c r="AA34" s="0" t="n">
        <f aca="false">IFERROR(X34+Y34+Z34,"")</f>
        <v>0</v>
      </c>
      <c r="AB34" s="0" t="str">
        <f aca="false">IFERROR(AA34/W34,"")</f>
        <v/>
      </c>
      <c r="AC34" s="12"/>
      <c r="AD34" s="0" t="n">
        <v>2</v>
      </c>
      <c r="AE34" s="0" t="n">
        <v>0</v>
      </c>
      <c r="AF34" s="0" t="n">
        <v>0</v>
      </c>
      <c r="AG34" s="0" t="n">
        <v>42</v>
      </c>
      <c r="AH34" s="0" t="n">
        <f aca="false">IFERROR(AE34+AF34+AG34,"")</f>
        <v>42</v>
      </c>
      <c r="AI34" s="0" t="n">
        <f aca="false">IFERROR(AH34/AD34,"")</f>
        <v>21</v>
      </c>
      <c r="AJ34" s="12"/>
      <c r="AO34" s="0" t="n">
        <f aca="false">IFERROR(AL34+AM34+AN34,"")</f>
        <v>0</v>
      </c>
      <c r="AP34" s="0" t="str">
        <f aca="false">IFERROR(AO34/AK34,"")</f>
        <v/>
      </c>
    </row>
    <row r="35" customFormat="false" ht="15" hidden="false" customHeight="false" outlineLevel="0" collapsed="false">
      <c r="A35" s="0" t="s">
        <v>675</v>
      </c>
      <c r="B35" s="0" t="s">
        <v>24</v>
      </c>
      <c r="C35" s="0" t="n">
        <v>74.38</v>
      </c>
      <c r="D35" s="0" t="n">
        <v>232</v>
      </c>
      <c r="E35" s="0" t="n">
        <v>4.56</v>
      </c>
      <c r="F35" s="0" t="n">
        <v>0.839975420705105</v>
      </c>
      <c r="G35" s="0" t="n">
        <v>24</v>
      </c>
      <c r="H35" s="0" t="n">
        <v>0.522155627178742</v>
      </c>
      <c r="Q35" s="0" t="n">
        <v>1.36213104788385</v>
      </c>
      <c r="R35" s="0" t="n">
        <v>0.681065523941924</v>
      </c>
      <c r="S35" s="0" t="n">
        <v>7</v>
      </c>
      <c r="T35" s="0" t="n">
        <v>236</v>
      </c>
      <c r="U35" s="0" t="n">
        <v>226</v>
      </c>
      <c r="V35" s="12"/>
      <c r="W35" s="0" t="n">
        <v>2</v>
      </c>
      <c r="X35" s="0" t="n">
        <v>0</v>
      </c>
      <c r="Y35" s="0" t="n">
        <v>0</v>
      </c>
      <c r="Z35" s="0" t="n">
        <v>14</v>
      </c>
      <c r="AA35" s="0" t="n">
        <f aca="false">IFERROR(X35+Y35+Z35,"")</f>
        <v>14</v>
      </c>
      <c r="AB35" s="0" t="n">
        <f aca="false">IFERROR(AA35/W35,"")</f>
        <v>7</v>
      </c>
      <c r="AC35" s="12"/>
      <c r="AD35" s="0" t="n">
        <v>5</v>
      </c>
      <c r="AE35" s="0" t="n">
        <v>0</v>
      </c>
      <c r="AF35" s="0" t="n">
        <v>16</v>
      </c>
      <c r="AG35" s="0" t="n">
        <v>35</v>
      </c>
      <c r="AH35" s="0" t="n">
        <f aca="false">IFERROR(AE35+AF35+AG35,"")</f>
        <v>51</v>
      </c>
      <c r="AI35" s="0" t="n">
        <f aca="false">IFERROR(AH35/AD35,"")</f>
        <v>10.2</v>
      </c>
      <c r="AJ35" s="12"/>
      <c r="AK35" s="0" t="n">
        <v>10</v>
      </c>
      <c r="AL35" s="0" t="n">
        <v>0</v>
      </c>
      <c r="AM35" s="0" t="n">
        <v>9</v>
      </c>
      <c r="AN35" s="0" t="n">
        <v>179</v>
      </c>
      <c r="AO35" s="0" t="n">
        <f aca="false">IFERROR(AL35+AM35+AN35,"")</f>
        <v>188</v>
      </c>
      <c r="AP35" s="0" t="n">
        <f aca="false">IFERROR(AO35/AK35,"")</f>
        <v>18.8</v>
      </c>
    </row>
    <row r="36" customFormat="false" ht="15" hidden="false" customHeight="false" outlineLevel="0" collapsed="false">
      <c r="A36" s="0" t="s">
        <v>677</v>
      </c>
      <c r="B36" s="0" t="s">
        <v>24</v>
      </c>
      <c r="C36" s="0" t="n">
        <v>74.38</v>
      </c>
      <c r="D36" s="0" t="n">
        <v>260</v>
      </c>
      <c r="E36" s="0" t="n">
        <v>4.9</v>
      </c>
      <c r="F36" s="0" t="n">
        <v>-0.296584811138991</v>
      </c>
      <c r="Q36" s="0" t="n">
        <v>-0.296584811138991</v>
      </c>
      <c r="R36" s="0" t="n">
        <v>-0.296584811138991</v>
      </c>
      <c r="S36" s="0" t="n">
        <v>2</v>
      </c>
      <c r="T36" s="0" t="n">
        <v>58</v>
      </c>
      <c r="U36" s="0" t="n">
        <v>57</v>
      </c>
      <c r="V36" s="12"/>
      <c r="W36" s="0" t="n">
        <v>15</v>
      </c>
      <c r="X36" s="0" t="n">
        <v>0</v>
      </c>
      <c r="Y36" s="0" t="n">
        <v>517</v>
      </c>
      <c r="Z36" s="0" t="n">
        <v>145</v>
      </c>
      <c r="AA36" s="0" t="n">
        <f aca="false">IFERROR(X36+Y36+Z36,"")</f>
        <v>662</v>
      </c>
      <c r="AB36" s="0" t="n">
        <f aca="false">IFERROR(AA36/W36,"")</f>
        <v>44.1333333333333</v>
      </c>
      <c r="AC36" s="12"/>
      <c r="AD36" s="0" t="n">
        <v>16</v>
      </c>
      <c r="AE36" s="0" t="n">
        <v>0</v>
      </c>
      <c r="AF36" s="0" t="n">
        <v>761</v>
      </c>
      <c r="AG36" s="0" t="n">
        <v>17</v>
      </c>
      <c r="AH36" s="0" t="n">
        <f aca="false">IFERROR(AE36+AF36+AG36,"")</f>
        <v>778</v>
      </c>
      <c r="AI36" s="0" t="n">
        <f aca="false">IFERROR(AH36/AD36,"")</f>
        <v>48.625</v>
      </c>
      <c r="AJ36" s="12"/>
      <c r="AK36" s="0" t="n">
        <v>4</v>
      </c>
      <c r="AL36" s="0" t="n">
        <v>0</v>
      </c>
      <c r="AM36" s="0" t="n">
        <v>230</v>
      </c>
      <c r="AN36" s="0" t="n">
        <v>15</v>
      </c>
      <c r="AO36" s="0" t="n">
        <f aca="false">IFERROR(AL36+AM36+AN36,"")</f>
        <v>245</v>
      </c>
      <c r="AP36" s="0" t="n">
        <f aca="false">IFERROR(AO36/AK36,"")</f>
        <v>61.25</v>
      </c>
    </row>
    <row r="37" customFormat="false" ht="15" hidden="false" customHeight="false" outlineLevel="0" collapsed="false">
      <c r="A37" s="0" t="s">
        <v>682</v>
      </c>
      <c r="B37" s="0" t="s">
        <v>24</v>
      </c>
      <c r="C37" s="0" t="n">
        <v>71.88</v>
      </c>
      <c r="D37" s="0" t="n">
        <v>236</v>
      </c>
      <c r="E37" s="0" t="n">
        <v>4.88</v>
      </c>
      <c r="F37" s="0" t="n">
        <v>-0.229728326912866</v>
      </c>
      <c r="G37" s="0" t="n">
        <v>25</v>
      </c>
      <c r="H37" s="0" t="n">
        <v>0.685740047441732</v>
      </c>
      <c r="I37" s="0" t="n">
        <v>35</v>
      </c>
      <c r="J37" s="0" t="n">
        <v>0.332274240168323</v>
      </c>
      <c r="K37" s="0" t="n">
        <v>120</v>
      </c>
      <c r="L37" s="0" t="n">
        <v>0.513036810258058</v>
      </c>
      <c r="O37" s="0" t="n">
        <v>7.66</v>
      </c>
      <c r="P37" s="0" t="n">
        <v>-0.976875243285643</v>
      </c>
      <c r="Q37" s="0" t="n">
        <v>0.324447527669604</v>
      </c>
      <c r="R37" s="0" t="n">
        <v>0.0648895055339209</v>
      </c>
      <c r="S37" s="0" t="n">
        <v>5</v>
      </c>
      <c r="T37" s="0" t="n">
        <v>141</v>
      </c>
      <c r="U37" s="0" t="n">
        <v>137</v>
      </c>
      <c r="V37" s="12"/>
      <c r="W37" s="0" t="n">
        <v>1</v>
      </c>
      <c r="X37" s="0" t="n">
        <v>0</v>
      </c>
      <c r="Y37" s="0" t="n">
        <v>0</v>
      </c>
      <c r="Z37" s="0" t="n">
        <v>9</v>
      </c>
      <c r="AA37" s="0" t="n">
        <f aca="false">IFERROR(X37+Y37+Z37,"")</f>
        <v>9</v>
      </c>
      <c r="AB37" s="0" t="n">
        <f aca="false">IFERROR(AA37/W37,"")</f>
        <v>9</v>
      </c>
      <c r="AC37" s="12"/>
      <c r="AD37" s="0" t="n">
        <v>14</v>
      </c>
      <c r="AE37" s="0" t="n">
        <v>0</v>
      </c>
      <c r="AF37" s="0" t="n">
        <v>148</v>
      </c>
      <c r="AG37" s="0" t="n">
        <v>220</v>
      </c>
      <c r="AH37" s="0" t="n">
        <f aca="false">IFERROR(AE37+AF37+AG37,"")</f>
        <v>368</v>
      </c>
      <c r="AI37" s="0" t="n">
        <f aca="false">IFERROR(AH37/AD37,"")</f>
        <v>26.2857142857143</v>
      </c>
      <c r="AJ37" s="12"/>
      <c r="AK37" s="0" t="n">
        <v>15</v>
      </c>
      <c r="AL37" s="0" t="n">
        <v>0</v>
      </c>
      <c r="AM37" s="0" t="n">
        <v>413</v>
      </c>
      <c r="AN37" s="0" t="n">
        <v>206</v>
      </c>
      <c r="AO37" s="0" t="n">
        <f aca="false">IFERROR(AL37+AM37+AN37,"")</f>
        <v>619</v>
      </c>
      <c r="AP37" s="0" t="n">
        <f aca="false">IFERROR(AO37/AK37,"")</f>
        <v>41.2666666666667</v>
      </c>
    </row>
    <row r="38" customFormat="false" ht="15" hidden="false" customHeight="false" outlineLevel="0" collapsed="false">
      <c r="A38" s="0" t="s">
        <v>694</v>
      </c>
      <c r="B38" s="0" t="s">
        <v>24</v>
      </c>
      <c r="C38" s="0" t="n">
        <v>75</v>
      </c>
      <c r="D38" s="0" t="n">
        <v>240</v>
      </c>
      <c r="E38" s="0" t="n">
        <v>4.78</v>
      </c>
      <c r="F38" s="0" t="n">
        <v>0.104554094217749</v>
      </c>
      <c r="Q38" s="0" t="n">
        <v>0.104554094217749</v>
      </c>
      <c r="R38" s="0" t="n">
        <v>0.104554094217749</v>
      </c>
      <c r="V38" s="12"/>
      <c r="AA38" s="0" t="n">
        <f aca="false">IFERROR(X38+Y38+Z38,"")</f>
        <v>0</v>
      </c>
      <c r="AB38" s="0" t="str">
        <f aca="false">IFERROR(AA38/W38,"")</f>
        <v/>
      </c>
      <c r="AC38" s="12"/>
      <c r="AH38" s="0" t="n">
        <f aca="false">IFERROR(AE38+AF38+AG38,"")</f>
        <v>0</v>
      </c>
      <c r="AI38" s="0" t="str">
        <f aca="false">IFERROR(AH38/AD38,"")</f>
        <v/>
      </c>
      <c r="AJ38" s="12"/>
      <c r="AO38" s="0" t="n">
        <f aca="false">IFERROR(AL38+AM38+AN38,"")</f>
        <v>0</v>
      </c>
      <c r="AP38" s="0" t="str">
        <f aca="false">IFERROR(AO38/AK38,"")</f>
        <v/>
      </c>
    </row>
    <row r="39" customFormat="false" ht="15" hidden="false" customHeight="false" outlineLevel="0" collapsed="false">
      <c r="A39" s="0" t="s">
        <v>697</v>
      </c>
      <c r="B39" s="0" t="s">
        <v>24</v>
      </c>
      <c r="C39" s="0" t="n">
        <v>73</v>
      </c>
      <c r="D39" s="0" t="n">
        <v>222</v>
      </c>
      <c r="E39" s="0" t="n">
        <v>4.45</v>
      </c>
      <c r="F39" s="0" t="n">
        <v>1.20768608394878</v>
      </c>
      <c r="Q39" s="0" t="n">
        <v>1.20768608394878</v>
      </c>
      <c r="R39" s="0" t="n">
        <v>1.20768608394878</v>
      </c>
      <c r="S39" s="0" t="n">
        <v>6</v>
      </c>
      <c r="T39" s="0" t="n">
        <v>178</v>
      </c>
      <c r="U39" s="0" t="n">
        <v>172</v>
      </c>
      <c r="V39" s="12"/>
      <c r="AA39" s="0" t="n">
        <f aca="false">IFERROR(X39+Y39+Z39,"")</f>
        <v>0</v>
      </c>
      <c r="AB39" s="0" t="str">
        <f aca="false">IFERROR(AA39/W39,"")</f>
        <v/>
      </c>
      <c r="AC39" s="12"/>
      <c r="AH39" s="0" t="n">
        <f aca="false">IFERROR(AE39+AF39+AG39,"")</f>
        <v>0</v>
      </c>
      <c r="AI39" s="0" t="str">
        <f aca="false">IFERROR(AH39/AD39,"")</f>
        <v/>
      </c>
      <c r="AJ39" s="12"/>
      <c r="AO39" s="0" t="n">
        <f aca="false">IFERROR(AL39+AM39+AN39,"")</f>
        <v>0</v>
      </c>
      <c r="AP39" s="0" t="str">
        <f aca="false">IFERROR(AO39/AK39,"")</f>
        <v/>
      </c>
    </row>
    <row r="40" customFormat="false" ht="15" hidden="false" customHeight="false" outlineLevel="0" collapsed="false">
      <c r="A40" s="0" t="s">
        <v>698</v>
      </c>
      <c r="B40" s="0" t="s">
        <v>24</v>
      </c>
      <c r="C40" s="0" t="n">
        <v>75</v>
      </c>
      <c r="D40" s="0" t="n">
        <v>247</v>
      </c>
      <c r="E40" s="0" t="n">
        <v>4.67</v>
      </c>
      <c r="F40" s="0" t="n">
        <v>0.472264757461427</v>
      </c>
      <c r="Q40" s="0" t="n">
        <v>0.472264757461427</v>
      </c>
      <c r="R40" s="0" t="n">
        <v>0.472264757461427</v>
      </c>
      <c r="V40" s="12"/>
      <c r="AA40" s="0" t="n">
        <f aca="false">IFERROR(X40+Y40+Z40,"")</f>
        <v>0</v>
      </c>
      <c r="AB40" s="0" t="str">
        <f aca="false">IFERROR(AA40/W40,"")</f>
        <v/>
      </c>
      <c r="AC40" s="12"/>
      <c r="AH40" s="0" t="n">
        <f aca="false">IFERROR(AE40+AF40+AG40,"")</f>
        <v>0</v>
      </c>
      <c r="AI40" s="0" t="str">
        <f aca="false">IFERROR(AH40/AD40,"")</f>
        <v/>
      </c>
      <c r="AJ40" s="12"/>
      <c r="AO40" s="0" t="n">
        <f aca="false">IFERROR(AL40+AM40+AN40,"")</f>
        <v>0</v>
      </c>
      <c r="AP40" s="0" t="str">
        <f aca="false">IFERROR(AO40/AK40,"")</f>
        <v/>
      </c>
    </row>
    <row r="41" customFormat="false" ht="15" hidden="false" customHeight="false" outlineLevel="0" collapsed="false">
      <c r="A41" s="0" t="s">
        <v>703</v>
      </c>
      <c r="B41" s="0" t="s">
        <v>24</v>
      </c>
      <c r="C41" s="0" t="n">
        <v>76.63</v>
      </c>
      <c r="D41" s="0" t="n">
        <v>251</v>
      </c>
      <c r="E41" s="0" t="n">
        <v>4.83</v>
      </c>
      <c r="F41" s="0" t="n">
        <v>-0.0625871163475587</v>
      </c>
      <c r="I41" s="0" t="n">
        <v>36.5</v>
      </c>
      <c r="J41" s="0" t="n">
        <v>0.688183049721004</v>
      </c>
      <c r="K41" s="0" t="n">
        <v>121</v>
      </c>
      <c r="L41" s="0" t="n">
        <v>0.618285713408343</v>
      </c>
      <c r="M41" s="0" t="n">
        <v>4.37</v>
      </c>
      <c r="N41" s="0" t="n">
        <v>-0.0121492447875011</v>
      </c>
      <c r="O41" s="0" t="n">
        <v>7.59</v>
      </c>
      <c r="P41" s="0" t="n">
        <v>-0.799782873560172</v>
      </c>
      <c r="Q41" s="0" t="n">
        <v>0.431949528434116</v>
      </c>
      <c r="R41" s="0" t="n">
        <v>0.0863899056868233</v>
      </c>
      <c r="S41" s="0" t="n">
        <v>6</v>
      </c>
      <c r="T41" s="0" t="n">
        <v>179</v>
      </c>
      <c r="U41" s="0" t="n">
        <v>173</v>
      </c>
      <c r="V41" s="12"/>
      <c r="AA41" s="0" t="n">
        <f aca="false">IFERROR(X41+Y41+Z41,"")</f>
        <v>0</v>
      </c>
      <c r="AB41" s="0" t="str">
        <f aca="false">IFERROR(AA41/W41,"")</f>
        <v/>
      </c>
      <c r="AC41" s="12"/>
      <c r="AH41" s="0" t="n">
        <f aca="false">IFERROR(AE41+AF41+AG41,"")</f>
        <v>0</v>
      </c>
      <c r="AI41" s="0" t="str">
        <f aca="false">IFERROR(AH41/AD41,"")</f>
        <v/>
      </c>
      <c r="AJ41" s="12"/>
      <c r="AO41" s="0" t="n">
        <f aca="false">IFERROR(AL41+AM41+AN41,"")</f>
        <v>0</v>
      </c>
      <c r="AP41" s="0" t="str">
        <f aca="false">IFERROR(AO41/AK41,"")</f>
        <v/>
      </c>
    </row>
    <row r="42" customFormat="false" ht="15" hidden="false" customHeight="false" outlineLevel="0" collapsed="false">
      <c r="A42" s="0" t="s">
        <v>709</v>
      </c>
      <c r="B42" s="0" t="s">
        <v>24</v>
      </c>
      <c r="C42" s="0" t="n">
        <v>71</v>
      </c>
      <c r="D42" s="0" t="n">
        <v>221</v>
      </c>
      <c r="E42" s="0" t="n">
        <v>4.64</v>
      </c>
      <c r="F42" s="0" t="n">
        <v>0.572549483800613</v>
      </c>
      <c r="Q42" s="0" t="n">
        <v>0.572549483800613</v>
      </c>
      <c r="R42" s="0" t="n">
        <v>0.572549483800613</v>
      </c>
      <c r="V42" s="12"/>
      <c r="AA42" s="0" t="n">
        <f aca="false">IFERROR(X42+Y42+Z42,"")</f>
        <v>0</v>
      </c>
      <c r="AB42" s="0" t="str">
        <f aca="false">IFERROR(AA42/W42,"")</f>
        <v/>
      </c>
      <c r="AC42" s="12"/>
      <c r="AH42" s="0" t="n">
        <f aca="false">IFERROR(AE42+AF42+AG42,"")</f>
        <v>0</v>
      </c>
      <c r="AI42" s="0" t="str">
        <f aca="false">IFERROR(AH42/AD42,"")</f>
        <v/>
      </c>
      <c r="AJ42" s="12"/>
      <c r="AO42" s="0" t="n">
        <f aca="false">IFERROR(AL42+AM42+AN42,"")</f>
        <v>0</v>
      </c>
      <c r="AP42" s="0" t="str">
        <f aca="false">IFERROR(AO42/AK42,"")</f>
        <v/>
      </c>
    </row>
    <row r="43" customFormat="false" ht="15" hidden="false" customHeight="false" outlineLevel="0" collapsed="false">
      <c r="A43" s="0" t="s">
        <v>711</v>
      </c>
      <c r="B43" s="0" t="s">
        <v>24</v>
      </c>
      <c r="C43" s="0" t="n">
        <v>73</v>
      </c>
      <c r="D43" s="0" t="n">
        <v>245</v>
      </c>
      <c r="E43" s="0" t="n">
        <v>4.78</v>
      </c>
      <c r="F43" s="0" t="n">
        <v>0.104554094217749</v>
      </c>
      <c r="Q43" s="0" t="n">
        <v>0.104554094217749</v>
      </c>
      <c r="R43" s="0" t="n">
        <v>0.104554094217749</v>
      </c>
      <c r="V43" s="12"/>
      <c r="AA43" s="0" t="n">
        <f aca="false">IFERROR(X43+Y43+Z43,"")</f>
        <v>0</v>
      </c>
      <c r="AB43" s="0" t="str">
        <f aca="false">IFERROR(AA43/W43,"")</f>
        <v/>
      </c>
      <c r="AC43" s="12"/>
      <c r="AH43" s="0" t="n">
        <f aca="false">IFERROR(AE43+AF43+AG43,"")</f>
        <v>0</v>
      </c>
      <c r="AI43" s="0" t="str">
        <f aca="false">IFERROR(AH43/AD43,"")</f>
        <v/>
      </c>
      <c r="AJ43" s="12"/>
      <c r="AO43" s="0" t="n">
        <f aca="false">IFERROR(AL43+AM43+AN43,"")</f>
        <v>0</v>
      </c>
      <c r="AP43" s="0" t="str">
        <f aca="false">IFERROR(AO43/AK43,"")</f>
        <v/>
      </c>
    </row>
    <row r="44" customFormat="false" ht="15" hidden="false" customHeight="false" outlineLevel="0" collapsed="false">
      <c r="A44" s="0" t="s">
        <v>712</v>
      </c>
      <c r="B44" s="0" t="s">
        <v>24</v>
      </c>
      <c r="C44" s="0" t="n">
        <v>73</v>
      </c>
      <c r="D44" s="0" t="n">
        <v>226</v>
      </c>
      <c r="E44" s="0" t="n">
        <v>4.59</v>
      </c>
      <c r="F44" s="0" t="n">
        <v>0.73969069436592</v>
      </c>
      <c r="Q44" s="0" t="n">
        <v>0.73969069436592</v>
      </c>
      <c r="R44" s="0" t="n">
        <v>0.73969069436592</v>
      </c>
      <c r="V44" s="12"/>
      <c r="AA44" s="0" t="n">
        <f aca="false">IFERROR(X44+Y44+Z44,"")</f>
        <v>0</v>
      </c>
      <c r="AB44" s="0" t="str">
        <f aca="false">IFERROR(AA44/W44,"")</f>
        <v/>
      </c>
      <c r="AC44" s="12"/>
      <c r="AH44" s="0" t="n">
        <f aca="false">IFERROR(AE44+AF44+AG44,"")</f>
        <v>0</v>
      </c>
      <c r="AI44" s="0" t="str">
        <f aca="false">IFERROR(AH44/AD44,"")</f>
        <v/>
      </c>
      <c r="AJ44" s="12"/>
      <c r="AO44" s="0" t="n">
        <f aca="false">IFERROR(AL44+AM44+AN44,"")</f>
        <v>0</v>
      </c>
      <c r="AP44" s="0" t="str">
        <f aca="false">IFERROR(AO44/AK44,"")</f>
        <v/>
      </c>
    </row>
    <row r="45" customFormat="false" ht="15" hidden="false" customHeight="false" outlineLevel="0" collapsed="false">
      <c r="A45" s="0" t="s">
        <v>718</v>
      </c>
      <c r="B45" s="0" t="s">
        <v>24</v>
      </c>
      <c r="C45" s="0" t="n">
        <v>71.88</v>
      </c>
      <c r="D45" s="0" t="n">
        <v>237</v>
      </c>
      <c r="E45" s="0" t="n">
        <v>4.68</v>
      </c>
      <c r="F45" s="0" t="n">
        <v>0.438836515348366</v>
      </c>
      <c r="G45" s="0" t="n">
        <v>31</v>
      </c>
      <c r="H45" s="0" t="n">
        <v>1.66724656901967</v>
      </c>
      <c r="M45" s="0" t="n">
        <v>4.15</v>
      </c>
      <c r="N45" s="0" t="n">
        <v>0.85280948827819</v>
      </c>
      <c r="O45" s="0" t="n">
        <v>6.99</v>
      </c>
      <c r="P45" s="0" t="n">
        <v>0.718151724086721</v>
      </c>
      <c r="Q45" s="0" t="n">
        <v>3.67704429673295</v>
      </c>
      <c r="R45" s="0" t="n">
        <v>0.919261074183238</v>
      </c>
      <c r="V45" s="12"/>
      <c r="W45" s="0" t="n">
        <v>3</v>
      </c>
      <c r="X45" s="0" t="n">
        <v>0</v>
      </c>
      <c r="Y45" s="0" t="n">
        <v>20</v>
      </c>
      <c r="Z45" s="0" t="n">
        <v>51</v>
      </c>
      <c r="AA45" s="0" t="n">
        <f aca="false">IFERROR(X45+Y45+Z45,"")</f>
        <v>71</v>
      </c>
      <c r="AB45" s="0" t="n">
        <f aca="false">IFERROR(AA45/W45,"")</f>
        <v>23.6666666666667</v>
      </c>
      <c r="AC45" s="12"/>
      <c r="AD45" s="0" t="n">
        <v>16</v>
      </c>
      <c r="AE45" s="0" t="n">
        <v>0</v>
      </c>
      <c r="AF45" s="0" t="n">
        <v>111</v>
      </c>
      <c r="AG45" s="0" t="n">
        <v>290</v>
      </c>
      <c r="AH45" s="0" t="n">
        <f aca="false">IFERROR(AE45+AF45+AG45,"")</f>
        <v>401</v>
      </c>
      <c r="AI45" s="0" t="n">
        <f aca="false">IFERROR(AH45/AD45,"")</f>
        <v>25.0625</v>
      </c>
      <c r="AJ45" s="12"/>
      <c r="AK45" s="0" t="n">
        <v>16</v>
      </c>
      <c r="AL45" s="0" t="n">
        <v>0</v>
      </c>
      <c r="AM45" s="0" t="n">
        <v>183</v>
      </c>
      <c r="AN45" s="0" t="n">
        <v>341</v>
      </c>
      <c r="AO45" s="0" t="n">
        <f aca="false">IFERROR(AL45+AM45+AN45,"")</f>
        <v>524</v>
      </c>
      <c r="AP45" s="0" t="n">
        <f aca="false">IFERROR(AO45/AK45,"")</f>
        <v>32.75</v>
      </c>
    </row>
    <row r="46" customFormat="false" ht="15" hidden="false" customHeight="false" outlineLevel="0" collapsed="false">
      <c r="A46" s="0" t="s">
        <v>731</v>
      </c>
      <c r="B46" s="0" t="s">
        <v>24</v>
      </c>
      <c r="C46" s="0" t="n">
        <v>74.38</v>
      </c>
      <c r="D46" s="0" t="n">
        <v>236</v>
      </c>
      <c r="E46" s="0" t="n">
        <v>4.68</v>
      </c>
      <c r="F46" s="0" t="n">
        <v>0.438836515348366</v>
      </c>
      <c r="G46" s="0" t="n">
        <v>22</v>
      </c>
      <c r="H46" s="0" t="n">
        <v>0.194986786652761</v>
      </c>
      <c r="Q46" s="0" t="n">
        <v>0.633823302001127</v>
      </c>
      <c r="R46" s="0" t="n">
        <v>0.316911651000563</v>
      </c>
      <c r="S46" s="0" t="n">
        <v>5</v>
      </c>
      <c r="T46" s="0" t="n">
        <v>161</v>
      </c>
      <c r="U46" s="0" t="n">
        <v>156</v>
      </c>
      <c r="V46" s="12"/>
      <c r="W46" s="0" t="n">
        <v>6</v>
      </c>
      <c r="X46" s="0" t="n">
        <v>0</v>
      </c>
      <c r="Y46" s="0" t="n">
        <v>64</v>
      </c>
      <c r="Z46" s="0" t="n">
        <v>89</v>
      </c>
      <c r="AA46" s="0" t="n">
        <f aca="false">IFERROR(X46+Y46+Z46,"")</f>
        <v>153</v>
      </c>
      <c r="AB46" s="0" t="n">
        <f aca="false">IFERROR(AA46/W46,"")</f>
        <v>25.5</v>
      </c>
      <c r="AC46" s="12"/>
      <c r="AH46" s="0" t="n">
        <f aca="false">IFERROR(AE46+AF46+AG46,"")</f>
        <v>0</v>
      </c>
      <c r="AI46" s="0" t="str">
        <f aca="false">IFERROR(AH46/AD46,"")</f>
        <v/>
      </c>
      <c r="AJ46" s="12"/>
      <c r="AO46" s="0" t="n">
        <f aca="false">IFERROR(AL46+AM46+AN46,"")</f>
        <v>0</v>
      </c>
      <c r="AP46" s="0" t="str">
        <f aca="false">IFERROR(AO46/AK46,"")</f>
        <v/>
      </c>
    </row>
    <row r="47" customFormat="false" ht="15" hidden="false" customHeight="false" outlineLevel="0" collapsed="false">
      <c r="A47" s="0" t="s">
        <v>743</v>
      </c>
      <c r="B47" s="0" t="s">
        <v>24</v>
      </c>
      <c r="C47" s="0" t="n">
        <v>73</v>
      </c>
      <c r="D47" s="0" t="n">
        <v>242</v>
      </c>
      <c r="E47" s="0" t="n">
        <v>4.81</v>
      </c>
      <c r="F47" s="0" t="n">
        <v>0.00426936787856597</v>
      </c>
      <c r="Q47" s="0" t="n">
        <v>0.00426936787856597</v>
      </c>
      <c r="R47" s="0" t="n">
        <v>0.00426936787856597</v>
      </c>
      <c r="V47" s="12"/>
      <c r="AA47" s="0" t="n">
        <f aca="false">IFERROR(X47+Y47+Z47,"")</f>
        <v>0</v>
      </c>
      <c r="AB47" s="0" t="str">
        <f aca="false">IFERROR(AA47/W47,"")</f>
        <v/>
      </c>
      <c r="AC47" s="12"/>
      <c r="AH47" s="0" t="n">
        <f aca="false">IFERROR(AE47+AF47+AG47,"")</f>
        <v>0</v>
      </c>
      <c r="AI47" s="0" t="str">
        <f aca="false">IFERROR(AH47/AD47,"")</f>
        <v/>
      </c>
      <c r="AJ47" s="12"/>
      <c r="AO47" s="0" t="n">
        <f aca="false">IFERROR(AL47+AM47+AN47,"")</f>
        <v>0</v>
      </c>
      <c r="AP47" s="0" t="str">
        <f aca="false">IFERROR(AO47/AK47,"")</f>
        <v/>
      </c>
    </row>
    <row r="48" customFormat="false" ht="15" hidden="false" customHeight="false" outlineLevel="0" collapsed="false">
      <c r="A48" s="0" t="s">
        <v>748</v>
      </c>
      <c r="B48" s="0" t="s">
        <v>24</v>
      </c>
      <c r="C48" s="0" t="n">
        <v>74</v>
      </c>
      <c r="D48" s="0" t="n">
        <v>234</v>
      </c>
      <c r="E48" s="0" t="n">
        <v>4.73</v>
      </c>
      <c r="F48" s="0" t="n">
        <v>0.271695304783056</v>
      </c>
      <c r="Q48" s="0" t="n">
        <v>0.271695304783056</v>
      </c>
      <c r="R48" s="0" t="n">
        <v>0.271695304783056</v>
      </c>
      <c r="V48" s="12"/>
      <c r="AA48" s="0" t="n">
        <f aca="false">IFERROR(X48+Y48+Z48,"")</f>
        <v>0</v>
      </c>
      <c r="AB48" s="0" t="str">
        <f aca="false">IFERROR(AA48/W48,"")</f>
        <v/>
      </c>
      <c r="AC48" s="12"/>
      <c r="AH48" s="0" t="n">
        <f aca="false">IFERROR(AE48+AF48+AG48,"")</f>
        <v>0</v>
      </c>
      <c r="AI48" s="0" t="str">
        <f aca="false">IFERROR(AH48/AD48,"")</f>
        <v/>
      </c>
      <c r="AJ48" s="12"/>
      <c r="AO48" s="0" t="n">
        <f aca="false">IFERROR(AL48+AM48+AN48,"")</f>
        <v>0</v>
      </c>
      <c r="AP48" s="0" t="str">
        <f aca="false">IFERROR(AO48/AK48,"")</f>
        <v/>
      </c>
    </row>
    <row r="49" customFormat="false" ht="15" hidden="false" customHeight="false" outlineLevel="0" collapsed="false">
      <c r="A49" s="0" t="s">
        <v>794</v>
      </c>
      <c r="B49" s="0" t="s">
        <v>24</v>
      </c>
      <c r="C49" s="0" t="n">
        <v>74</v>
      </c>
      <c r="D49" s="0" t="n">
        <v>221</v>
      </c>
      <c r="E49" s="0" t="n">
        <v>4.67</v>
      </c>
      <c r="F49" s="0" t="n">
        <v>0.472264757461427</v>
      </c>
      <c r="Q49" s="0" t="n">
        <v>0.472264757461427</v>
      </c>
      <c r="R49" s="0" t="n">
        <v>0.472264757461427</v>
      </c>
      <c r="S49" s="0" t="n">
        <v>6</v>
      </c>
      <c r="T49" s="0" t="n">
        <v>211</v>
      </c>
      <c r="U49" s="0" t="n">
        <v>203</v>
      </c>
      <c r="V49" s="12"/>
      <c r="AA49" s="0" t="n">
        <f aca="false">IFERROR(X49+Y49+Z49,"")</f>
        <v>0</v>
      </c>
      <c r="AB49" s="0" t="str">
        <f aca="false">IFERROR(AA49/W49,"")</f>
        <v/>
      </c>
      <c r="AC49" s="12"/>
      <c r="AH49" s="0" t="n">
        <f aca="false">IFERROR(AE49+AF49+AG49,"")</f>
        <v>0</v>
      </c>
      <c r="AI49" s="0" t="str">
        <f aca="false">IFERROR(AH49/AD49,"")</f>
        <v/>
      </c>
      <c r="AJ49" s="12"/>
      <c r="AO49" s="0" t="n">
        <f aca="false">IFERROR(AL49+AM49+AN49,"")</f>
        <v>0</v>
      </c>
      <c r="AP49" s="0" t="str">
        <f aca="false">IFERROR(AO49/AK49,"")</f>
        <v/>
      </c>
    </row>
    <row r="50" customFormat="false" ht="15" hidden="false" customHeight="false" outlineLevel="0" collapsed="false">
      <c r="A50" s="0" t="s">
        <v>816</v>
      </c>
      <c r="B50" s="0" t="s">
        <v>24</v>
      </c>
      <c r="C50" s="0" t="n">
        <v>75</v>
      </c>
      <c r="D50" s="0" t="n">
        <v>242</v>
      </c>
      <c r="E50" s="0" t="n">
        <v>4.65</v>
      </c>
      <c r="F50" s="0" t="n">
        <v>0.539121241687549</v>
      </c>
      <c r="Q50" s="0" t="n">
        <v>0.539121241687549</v>
      </c>
      <c r="R50" s="0" t="n">
        <v>0.539121241687549</v>
      </c>
      <c r="V50" s="12"/>
      <c r="AA50" s="0" t="n">
        <f aca="false">IFERROR(X50+Y50+Z50,"")</f>
        <v>0</v>
      </c>
      <c r="AB50" s="0" t="str">
        <f aca="false">IFERROR(AA50/W50,"")</f>
        <v/>
      </c>
      <c r="AC50" s="12"/>
      <c r="AH50" s="0" t="n">
        <f aca="false">IFERROR(AE50+AF50+AG50,"")</f>
        <v>0</v>
      </c>
      <c r="AI50" s="0" t="str">
        <f aca="false">IFERROR(AH50/AD50,"")</f>
        <v/>
      </c>
      <c r="AJ50" s="12"/>
      <c r="AO50" s="0" t="n">
        <f aca="false">IFERROR(AL50+AM50+AN50,"")</f>
        <v>0</v>
      </c>
      <c r="AP50" s="0" t="str">
        <f aca="false">IFERROR(AO50/AK50,"")</f>
        <v/>
      </c>
    </row>
    <row r="51" customFormat="false" ht="15" hidden="false" customHeight="false" outlineLevel="0" collapsed="false">
      <c r="A51" s="0" t="s">
        <v>833</v>
      </c>
      <c r="B51" s="0" t="s">
        <v>24</v>
      </c>
      <c r="C51" s="0" t="n">
        <v>72.13</v>
      </c>
      <c r="D51" s="0" t="n">
        <v>228</v>
      </c>
      <c r="E51" s="0" t="n">
        <v>4.64</v>
      </c>
      <c r="F51" s="0" t="n">
        <v>0.572549483800613</v>
      </c>
      <c r="I51" s="0" t="n">
        <v>33.5</v>
      </c>
      <c r="J51" s="0" t="n">
        <v>-0.0236345693843577</v>
      </c>
      <c r="K51" s="0" t="n">
        <v>117</v>
      </c>
      <c r="L51" s="0" t="n">
        <v>0.197290100807202</v>
      </c>
      <c r="M51" s="0" t="n">
        <v>4.08</v>
      </c>
      <c r="N51" s="0" t="n">
        <v>1.12802363061728</v>
      </c>
      <c r="O51" s="0" t="n">
        <v>6.99</v>
      </c>
      <c r="P51" s="0" t="n">
        <v>0.718151724086721</v>
      </c>
      <c r="Q51" s="0" t="n">
        <v>2.59238036992745</v>
      </c>
      <c r="R51" s="0" t="n">
        <v>0.518476073985491</v>
      </c>
      <c r="S51" s="0" t="n">
        <v>1</v>
      </c>
      <c r="T51" s="0" t="n">
        <v>25</v>
      </c>
      <c r="U51" s="0" t="n">
        <v>24</v>
      </c>
      <c r="V51" s="12"/>
      <c r="W51" s="0" t="n">
        <v>14</v>
      </c>
      <c r="X51" s="0" t="n">
        <v>0</v>
      </c>
      <c r="Y51" s="0" t="n">
        <v>365</v>
      </c>
      <c r="Z51" s="0" t="n">
        <v>166</v>
      </c>
      <c r="AA51" s="0" t="n">
        <f aca="false">IFERROR(X51+Y51+Z51,"")</f>
        <v>531</v>
      </c>
      <c r="AB51" s="0" t="n">
        <f aca="false">IFERROR(AA51/W51,"")</f>
        <v>37.9285714285714</v>
      </c>
      <c r="AC51" s="12"/>
      <c r="AD51" s="0" t="n">
        <v>14</v>
      </c>
      <c r="AE51" s="0" t="n">
        <v>0</v>
      </c>
      <c r="AF51" s="0" t="n">
        <v>534</v>
      </c>
      <c r="AG51" s="0" t="n">
        <v>148</v>
      </c>
      <c r="AH51" s="0" t="n">
        <f aca="false">IFERROR(AE51+AF51+AG51,"")</f>
        <v>682</v>
      </c>
      <c r="AI51" s="0" t="n">
        <f aca="false">IFERROR(AH51/AD51,"")</f>
        <v>48.7142857142857</v>
      </c>
      <c r="AJ51" s="12"/>
      <c r="AK51" s="0" t="n">
        <v>14</v>
      </c>
      <c r="AL51" s="0" t="n">
        <v>0</v>
      </c>
      <c r="AM51" s="0" t="n">
        <v>640</v>
      </c>
      <c r="AN51" s="0" t="n">
        <v>117</v>
      </c>
      <c r="AO51" s="0" t="n">
        <f aca="false">IFERROR(AL51+AM51+AN51,"")</f>
        <v>757</v>
      </c>
      <c r="AP51" s="0" t="n">
        <f aca="false">IFERROR(AO51/AK51,"")</f>
        <v>54.0714285714286</v>
      </c>
    </row>
    <row r="52" customFormat="false" ht="15" hidden="false" customHeight="false" outlineLevel="0" collapsed="false">
      <c r="A52" s="0" t="s">
        <v>841</v>
      </c>
      <c r="B52" s="0" t="s">
        <v>24</v>
      </c>
      <c r="C52" s="0" t="n">
        <v>74</v>
      </c>
      <c r="D52" s="0" t="n">
        <v>251</v>
      </c>
      <c r="E52" s="0" t="n">
        <v>4.78</v>
      </c>
      <c r="F52" s="0" t="n">
        <v>0.104554094217749</v>
      </c>
      <c r="Q52" s="0" t="n">
        <v>0.104554094217749</v>
      </c>
      <c r="R52" s="0" t="n">
        <v>0.104554094217749</v>
      </c>
      <c r="V52" s="12"/>
      <c r="AA52" s="0" t="n">
        <f aca="false">IFERROR(X52+Y52+Z52,"")</f>
        <v>0</v>
      </c>
      <c r="AB52" s="0" t="str">
        <f aca="false">IFERROR(AA52/W52,"")</f>
        <v/>
      </c>
      <c r="AC52" s="12"/>
      <c r="AH52" s="0" t="n">
        <f aca="false">IFERROR(AE52+AF52+AG52,"")</f>
        <v>0</v>
      </c>
      <c r="AI52" s="0" t="str">
        <f aca="false">IFERROR(AH52/AD52,"")</f>
        <v/>
      </c>
      <c r="AJ52" s="12"/>
      <c r="AO52" s="0" t="n">
        <f aca="false">IFERROR(AL52+AM52+AN52,"")</f>
        <v>0</v>
      </c>
      <c r="AP52" s="0" t="str">
        <f aca="false">IFERROR(AO52/AK52,"")</f>
        <v/>
      </c>
    </row>
    <row r="53" customFormat="false" ht="15" hidden="false" customHeight="false" outlineLevel="0" collapsed="false">
      <c r="A53" s="0" t="s">
        <v>855</v>
      </c>
      <c r="B53" s="0" t="s">
        <v>24</v>
      </c>
      <c r="C53" s="0" t="n">
        <v>70</v>
      </c>
      <c r="D53" s="0" t="n">
        <v>218</v>
      </c>
      <c r="E53" s="0" t="n">
        <v>4.82</v>
      </c>
      <c r="F53" s="0" t="n">
        <v>-0.0291588742344979</v>
      </c>
      <c r="Q53" s="0" t="n">
        <v>-0.0291588742344979</v>
      </c>
      <c r="R53" s="0" t="n">
        <v>-0.0291588742344979</v>
      </c>
      <c r="V53" s="12"/>
      <c r="AA53" s="0" t="n">
        <f aca="false">IFERROR(X53+Y53+Z53,"")</f>
        <v>0</v>
      </c>
      <c r="AB53" s="0" t="str">
        <f aca="false">IFERROR(AA53/W53,"")</f>
        <v/>
      </c>
      <c r="AC53" s="12"/>
      <c r="AH53" s="0" t="n">
        <f aca="false">IFERROR(AE53+AF53+AG53,"")</f>
        <v>0</v>
      </c>
      <c r="AI53" s="0" t="str">
        <f aca="false">IFERROR(AH53/AD53,"")</f>
        <v/>
      </c>
      <c r="AJ53" s="12"/>
      <c r="AO53" s="0" t="n">
        <f aca="false">IFERROR(AL53+AM53+AN53,"")</f>
        <v>0</v>
      </c>
      <c r="AP53" s="0" t="str">
        <f aca="false">IFERROR(AO53/AK53,"")</f>
        <v/>
      </c>
    </row>
    <row r="54" customFormat="false" ht="15" hidden="false" customHeight="false" outlineLevel="0" collapsed="false">
      <c r="A54" s="0" t="s">
        <v>884</v>
      </c>
      <c r="B54" s="0" t="s">
        <v>24</v>
      </c>
      <c r="C54" s="0" t="n">
        <v>74</v>
      </c>
      <c r="D54" s="0" t="n">
        <v>241</v>
      </c>
      <c r="E54" s="0" t="n">
        <v>4.77</v>
      </c>
      <c r="F54" s="0" t="n">
        <v>0.137982336330812</v>
      </c>
      <c r="Q54" s="0" t="n">
        <v>0.137982336330812</v>
      </c>
      <c r="R54" s="0" t="n">
        <v>0.137982336330812</v>
      </c>
      <c r="V54" s="12"/>
      <c r="W54" s="0" t="n">
        <v>16</v>
      </c>
      <c r="X54" s="0" t="n">
        <v>0</v>
      </c>
      <c r="Y54" s="0" t="n">
        <v>206</v>
      </c>
      <c r="Z54" s="0" t="n">
        <v>262</v>
      </c>
      <c r="AA54" s="0" t="n">
        <f aca="false">IFERROR(X54+Y54+Z54,"")</f>
        <v>468</v>
      </c>
      <c r="AB54" s="0" t="n">
        <f aca="false">IFERROR(AA54/W54,"")</f>
        <v>29.25</v>
      </c>
      <c r="AC54" s="12"/>
      <c r="AD54" s="0" t="n">
        <v>14</v>
      </c>
      <c r="AE54" s="0" t="n">
        <v>0</v>
      </c>
      <c r="AF54" s="0" t="n">
        <v>63</v>
      </c>
      <c r="AG54" s="0" t="n">
        <v>260</v>
      </c>
      <c r="AH54" s="0" t="n">
        <f aca="false">IFERROR(AE54+AF54+AG54,"")</f>
        <v>323</v>
      </c>
      <c r="AI54" s="0" t="n">
        <f aca="false">IFERROR(AH54/AD54,"")</f>
        <v>23.0714285714286</v>
      </c>
      <c r="AJ54" s="12"/>
      <c r="AO54" s="0" t="n">
        <f aca="false">IFERROR(AL54+AM54+AN54,"")</f>
        <v>0</v>
      </c>
      <c r="AP54" s="0" t="str">
        <f aca="false">IFERROR(AO54/AK54,"")</f>
        <v/>
      </c>
    </row>
    <row r="55" customFormat="false" ht="15" hidden="false" customHeight="false" outlineLevel="0" collapsed="false">
      <c r="A55" s="0" t="s">
        <v>894</v>
      </c>
      <c r="B55" s="0" t="s">
        <v>24</v>
      </c>
      <c r="C55" s="0" t="n">
        <v>73</v>
      </c>
      <c r="D55" s="0" t="n">
        <v>230</v>
      </c>
      <c r="E55" s="0" t="n">
        <v>4.67</v>
      </c>
      <c r="F55" s="0" t="n">
        <v>0.472264757461427</v>
      </c>
      <c r="Q55" s="0" t="n">
        <v>0.472264757461427</v>
      </c>
      <c r="R55" s="0" t="n">
        <v>0.472264757461427</v>
      </c>
      <c r="S55" s="0" t="n">
        <v>6</v>
      </c>
      <c r="T55" s="0" t="n">
        <v>188</v>
      </c>
      <c r="U55" s="0" t="n">
        <v>182</v>
      </c>
      <c r="V55" s="12"/>
      <c r="W55" s="0" t="n">
        <v>7</v>
      </c>
      <c r="X55" s="0" t="n">
        <v>0</v>
      </c>
      <c r="Y55" s="0" t="n">
        <v>8</v>
      </c>
      <c r="Z55" s="0" t="n">
        <v>86</v>
      </c>
      <c r="AA55" s="0" t="n">
        <f aca="false">IFERROR(X55+Y55+Z55,"")</f>
        <v>94</v>
      </c>
      <c r="AB55" s="0" t="n">
        <f aca="false">IFERROR(AA55/W55,"")</f>
        <v>13.4285714285714</v>
      </c>
      <c r="AC55" s="12"/>
      <c r="AH55" s="0" t="n">
        <f aca="false">IFERROR(AE55+AF55+AG55,"")</f>
        <v>0</v>
      </c>
      <c r="AI55" s="0" t="str">
        <f aca="false">IFERROR(AH55/AD55,"")</f>
        <v/>
      </c>
      <c r="AJ55" s="12"/>
      <c r="AO55" s="0" t="n">
        <f aca="false">IFERROR(AL55+AM55+AN55,"")</f>
        <v>0</v>
      </c>
      <c r="AP55" s="0" t="str">
        <f aca="false">IFERROR(AO55/AK55,"")</f>
        <v/>
      </c>
    </row>
    <row r="56" customFormat="false" ht="15" hidden="false" customHeight="false" outlineLevel="0" collapsed="false">
      <c r="A56" s="0" t="s">
        <v>895</v>
      </c>
      <c r="B56" s="0" t="s">
        <v>24</v>
      </c>
      <c r="C56" s="0" t="n">
        <v>76</v>
      </c>
      <c r="D56" s="0" t="n">
        <v>247</v>
      </c>
      <c r="E56" s="0" t="n">
        <v>4.99</v>
      </c>
      <c r="F56" s="0" t="n">
        <v>-0.597438990156545</v>
      </c>
      <c r="G56" s="0" t="n">
        <v>17</v>
      </c>
      <c r="H56" s="0" t="n">
        <v>-0.622935314662191</v>
      </c>
      <c r="I56" s="0" t="n">
        <v>32.5</v>
      </c>
      <c r="J56" s="0" t="n">
        <v>-0.260907109086145</v>
      </c>
      <c r="K56" s="0" t="n">
        <v>110</v>
      </c>
      <c r="L56" s="0" t="n">
        <v>-0.539452221244796</v>
      </c>
      <c r="M56" s="0" t="n">
        <v>4.31</v>
      </c>
      <c r="N56" s="0" t="n">
        <v>0.223748591503144</v>
      </c>
      <c r="O56" s="0" t="n">
        <v>7.2</v>
      </c>
      <c r="P56" s="0" t="n">
        <v>0.186874614910308</v>
      </c>
      <c r="Q56" s="0" t="n">
        <v>-1.61011042873623</v>
      </c>
      <c r="R56" s="0" t="n">
        <v>-0.268351738122704</v>
      </c>
      <c r="V56" s="12"/>
      <c r="W56" s="0" t="n">
        <v>4</v>
      </c>
      <c r="X56" s="0" t="n">
        <v>22</v>
      </c>
      <c r="Y56" s="0" t="n">
        <v>0</v>
      </c>
      <c r="Z56" s="0" t="n">
        <v>45</v>
      </c>
      <c r="AA56" s="0" t="n">
        <f aca="false">IFERROR(X56+Y56+Z56,"")</f>
        <v>67</v>
      </c>
      <c r="AB56" s="0" t="n">
        <f aca="false">IFERROR(AA56/W56,"")</f>
        <v>16.75</v>
      </c>
      <c r="AC56" s="12"/>
      <c r="AD56" s="0" t="n">
        <v>2</v>
      </c>
      <c r="AE56" s="0" t="n">
        <v>27</v>
      </c>
      <c r="AF56" s="0" t="n">
        <v>0</v>
      </c>
      <c r="AG56" s="0" t="n">
        <v>17</v>
      </c>
      <c r="AH56" s="0" t="n">
        <f aca="false">IFERROR(AE56+AF56+AG56,"")</f>
        <v>44</v>
      </c>
      <c r="AI56" s="0" t="n">
        <f aca="false">IFERROR(AH56/AD56,"")</f>
        <v>22</v>
      </c>
      <c r="AJ56" s="12"/>
      <c r="AO56" s="0" t="n">
        <f aca="false">IFERROR(AL56+AM56+AN56,"")</f>
        <v>0</v>
      </c>
      <c r="AP56" s="0" t="str">
        <f aca="false">IFERROR(AO56/AK56,"")</f>
        <v/>
      </c>
    </row>
    <row r="57" customFormat="false" ht="15" hidden="false" customHeight="false" outlineLevel="0" collapsed="false">
      <c r="A57" s="0" t="s">
        <v>901</v>
      </c>
      <c r="B57" s="0" t="s">
        <v>24</v>
      </c>
      <c r="C57" s="0" t="n">
        <v>74</v>
      </c>
      <c r="D57" s="0" t="n">
        <v>225</v>
      </c>
      <c r="E57" s="0" t="n">
        <v>4.68</v>
      </c>
      <c r="F57" s="0" t="n">
        <v>0.438836515348366</v>
      </c>
      <c r="Q57" s="0" t="n">
        <v>0.438836515348366</v>
      </c>
      <c r="R57" s="0" t="n">
        <v>0.438836515348366</v>
      </c>
      <c r="V57" s="12"/>
      <c r="AA57" s="0" t="n">
        <f aca="false">IFERROR(X57+Y57+Z57,"")</f>
        <v>0</v>
      </c>
      <c r="AB57" s="0" t="str">
        <f aca="false">IFERROR(AA57/W57,"")</f>
        <v/>
      </c>
      <c r="AC57" s="12"/>
      <c r="AH57" s="0" t="n">
        <f aca="false">IFERROR(AE57+AF57+AG57,"")</f>
        <v>0</v>
      </c>
      <c r="AI57" s="0" t="str">
        <f aca="false">IFERROR(AH57/AD57,"")</f>
        <v/>
      </c>
      <c r="AJ57" s="12"/>
      <c r="AO57" s="0" t="n">
        <f aca="false">IFERROR(AL57+AM57+AN57,"")</f>
        <v>0</v>
      </c>
      <c r="AP57" s="0" t="str">
        <f aca="false">IFERROR(AO57/AK57,"")</f>
        <v/>
      </c>
    </row>
    <row r="58" customFormat="false" ht="15" hidden="false" customHeight="false" outlineLevel="0" collapsed="false">
      <c r="A58" s="0" t="s">
        <v>937</v>
      </c>
      <c r="B58" s="0" t="s">
        <v>24</v>
      </c>
      <c r="C58" s="0" t="n">
        <v>75</v>
      </c>
      <c r="D58" s="0" t="n">
        <v>246</v>
      </c>
      <c r="E58" s="0" t="n">
        <v>4.53</v>
      </c>
      <c r="F58" s="0" t="n">
        <v>0.940260147044288</v>
      </c>
      <c r="G58" s="0" t="n">
        <v>35</v>
      </c>
      <c r="H58" s="0" t="n">
        <v>2.32158425007164</v>
      </c>
      <c r="I58" s="0" t="n">
        <v>41</v>
      </c>
      <c r="J58" s="0" t="n">
        <v>1.75590947837905</v>
      </c>
      <c r="K58" s="0" t="n">
        <v>130</v>
      </c>
      <c r="L58" s="0" t="n">
        <v>1.56552584176091</v>
      </c>
      <c r="M58" s="0" t="n">
        <v>4.15</v>
      </c>
      <c r="N58" s="0" t="n">
        <v>0.85280948827819</v>
      </c>
      <c r="O58" s="0" t="n">
        <v>6.91</v>
      </c>
      <c r="P58" s="0" t="n">
        <v>0.920543003772974</v>
      </c>
      <c r="Q58" s="0" t="n">
        <v>8.35663220930705</v>
      </c>
      <c r="R58" s="0" t="n">
        <v>1.39277203488451</v>
      </c>
      <c r="S58" s="0" t="n">
        <v>1</v>
      </c>
      <c r="T58" s="0" t="n">
        <v>8</v>
      </c>
      <c r="U58" s="0" t="n">
        <v>8</v>
      </c>
      <c r="V58" s="12"/>
      <c r="W58" s="0" t="n">
        <v>16</v>
      </c>
      <c r="X58" s="0" t="n">
        <v>0</v>
      </c>
      <c r="Y58" s="0" t="n">
        <v>537</v>
      </c>
      <c r="Z58" s="0" t="n">
        <v>19</v>
      </c>
      <c r="AA58" s="0" t="n">
        <f aca="false">IFERROR(X58+Y58+Z58,"")</f>
        <v>556</v>
      </c>
      <c r="AB58" s="0" t="n">
        <f aca="false">IFERROR(AA58/W58,"")</f>
        <v>34.75</v>
      </c>
      <c r="AC58" s="12"/>
      <c r="AD58" s="0" t="n">
        <v>16</v>
      </c>
      <c r="AE58" s="0" t="n">
        <v>0</v>
      </c>
      <c r="AF58" s="0" t="n">
        <v>671</v>
      </c>
      <c r="AG58" s="0" t="n">
        <v>6</v>
      </c>
      <c r="AH58" s="0" t="n">
        <f aca="false">IFERROR(AE58+AF58+AG58,"")</f>
        <v>677</v>
      </c>
      <c r="AI58" s="0" t="n">
        <f aca="false">IFERROR(AH58/AD58,"")</f>
        <v>42.3125</v>
      </c>
      <c r="AJ58" s="12"/>
      <c r="AK58" s="0" t="n">
        <v>14</v>
      </c>
      <c r="AL58" s="0" t="n">
        <v>0</v>
      </c>
      <c r="AM58" s="0" t="n">
        <v>483</v>
      </c>
      <c r="AN58" s="0" t="n">
        <v>10</v>
      </c>
      <c r="AO58" s="0" t="n">
        <f aca="false">IFERROR(AL58+AM58+AN58,"")</f>
        <v>493</v>
      </c>
      <c r="AP58" s="0" t="n">
        <f aca="false">IFERROR(AO58/AK58,"")</f>
        <v>35.2142857142857</v>
      </c>
    </row>
    <row r="59" customFormat="false" ht="15" hidden="false" customHeight="false" outlineLevel="0" collapsed="false">
      <c r="A59" s="0" t="s">
        <v>948</v>
      </c>
      <c r="B59" s="0" t="s">
        <v>24</v>
      </c>
      <c r="C59" s="0" t="n">
        <v>75.5</v>
      </c>
      <c r="D59" s="0" t="n">
        <v>260</v>
      </c>
      <c r="E59" s="0" t="n">
        <v>4.74</v>
      </c>
      <c r="F59" s="0" t="n">
        <v>0.238267062669995</v>
      </c>
      <c r="G59" s="0" t="n">
        <v>19</v>
      </c>
      <c r="H59" s="0" t="n">
        <v>-0.295766474136211</v>
      </c>
      <c r="I59" s="0" t="n">
        <v>29.5</v>
      </c>
      <c r="J59" s="0" t="n">
        <v>-0.972724728191507</v>
      </c>
      <c r="K59" s="0" t="n">
        <v>100</v>
      </c>
      <c r="L59" s="0" t="n">
        <v>-1.59194125274765</v>
      </c>
      <c r="M59" s="0" t="n">
        <v>4.53</v>
      </c>
      <c r="N59" s="0" t="n">
        <v>-0.64121014156255</v>
      </c>
      <c r="O59" s="0" t="n">
        <v>7.56</v>
      </c>
      <c r="P59" s="0" t="n">
        <v>-0.723886143677826</v>
      </c>
      <c r="Q59" s="0" t="n">
        <v>-3.98726167764575</v>
      </c>
      <c r="R59" s="0" t="n">
        <v>-0.664543612940958</v>
      </c>
      <c r="S59" s="0" t="n">
        <v>7</v>
      </c>
      <c r="T59" s="0" t="n">
        <v>253</v>
      </c>
      <c r="U59" s="0" t="n">
        <v>238</v>
      </c>
      <c r="V59" s="12"/>
      <c r="AA59" s="0" t="n">
        <f aca="false">IFERROR(X59+Y59+Z59,"")</f>
        <v>0</v>
      </c>
      <c r="AB59" s="0" t="str">
        <f aca="false">IFERROR(AA59/W59,"")</f>
        <v/>
      </c>
      <c r="AC59" s="12"/>
      <c r="AH59" s="0" t="n">
        <f aca="false">IFERROR(AE59+AF59+AG59,"")</f>
        <v>0</v>
      </c>
      <c r="AI59" s="0" t="str">
        <f aca="false">IFERROR(AH59/AD59,"")</f>
        <v/>
      </c>
      <c r="AJ59" s="12"/>
      <c r="AO59" s="0" t="n">
        <f aca="false">IFERROR(AL59+AM59+AN59,"")</f>
        <v>0</v>
      </c>
      <c r="AP59" s="0" t="str">
        <f aca="false">IFERROR(AO59/AK59,"")</f>
        <v/>
      </c>
    </row>
    <row r="60" customFormat="false" ht="15" hidden="false" customHeight="false" outlineLevel="0" collapsed="false">
      <c r="A60" s="0" t="s">
        <v>949</v>
      </c>
      <c r="B60" s="0" t="s">
        <v>24</v>
      </c>
      <c r="C60" s="0" t="n">
        <v>74.13</v>
      </c>
      <c r="D60" s="0" t="n">
        <v>248</v>
      </c>
      <c r="E60" s="0" t="n">
        <v>4.74</v>
      </c>
      <c r="F60" s="0" t="n">
        <v>0.238267062669995</v>
      </c>
      <c r="G60" s="0" t="n">
        <v>25</v>
      </c>
      <c r="H60" s="0" t="n">
        <v>0.685740047441732</v>
      </c>
      <c r="Q60" s="0" t="n">
        <v>0.924007110111727</v>
      </c>
      <c r="R60" s="0" t="n">
        <v>0.462003555055864</v>
      </c>
      <c r="V60" s="12"/>
      <c r="AA60" s="0" t="n">
        <f aca="false">IFERROR(X60+Y60+Z60,"")</f>
        <v>0</v>
      </c>
      <c r="AB60" s="0" t="str">
        <f aca="false">IFERROR(AA60/W60,"")</f>
        <v/>
      </c>
      <c r="AC60" s="12"/>
      <c r="AH60" s="0" t="n">
        <f aca="false">IFERROR(AE60+AF60+AG60,"")</f>
        <v>0</v>
      </c>
      <c r="AI60" s="0" t="str">
        <f aca="false">IFERROR(AH60/AD60,"")</f>
        <v/>
      </c>
      <c r="AJ60" s="12"/>
      <c r="AO60" s="0" t="n">
        <f aca="false">IFERROR(AL60+AM60+AN60,"")</f>
        <v>0</v>
      </c>
      <c r="AP60" s="0" t="str">
        <f aca="false">IFERROR(AO60/AK60,"")</f>
        <v/>
      </c>
    </row>
    <row r="61" customFormat="false" ht="15" hidden="false" customHeight="false" outlineLevel="0" collapsed="false">
      <c r="A61" s="0" t="s">
        <v>957</v>
      </c>
      <c r="B61" s="0" t="s">
        <v>24</v>
      </c>
      <c r="C61" s="0" t="n">
        <v>74.5</v>
      </c>
      <c r="D61" s="0" t="n">
        <v>250</v>
      </c>
      <c r="E61" s="0" t="n">
        <v>4.68</v>
      </c>
      <c r="F61" s="0" t="n">
        <v>0.438836515348366</v>
      </c>
      <c r="I61" s="0" t="n">
        <v>33.5</v>
      </c>
      <c r="J61" s="0" t="n">
        <v>-0.0236345693843577</v>
      </c>
      <c r="K61" s="0" t="n">
        <v>125</v>
      </c>
      <c r="L61" s="0" t="n">
        <v>1.03928132600949</v>
      </c>
      <c r="M61" s="0" t="n">
        <v>4.65</v>
      </c>
      <c r="N61" s="0" t="n">
        <v>-1.11300581414384</v>
      </c>
      <c r="Q61" s="0" t="n">
        <v>0.341477457829656</v>
      </c>
      <c r="R61" s="0" t="n">
        <v>0.085369364457414</v>
      </c>
      <c r="V61" s="12"/>
      <c r="AA61" s="0" t="n">
        <f aca="false">IFERROR(X61+Y61+Z61,"")</f>
        <v>0</v>
      </c>
      <c r="AB61" s="0" t="str">
        <f aca="false">IFERROR(AA61/W61,"")</f>
        <v/>
      </c>
      <c r="AC61" s="12"/>
      <c r="AH61" s="0" t="n">
        <f aca="false">IFERROR(AE61+AF61+AG61,"")</f>
        <v>0</v>
      </c>
      <c r="AI61" s="0" t="str">
        <f aca="false">IFERROR(AH61/AD61,"")</f>
        <v/>
      </c>
      <c r="AJ61" s="12"/>
      <c r="AO61" s="0" t="n">
        <f aca="false">IFERROR(AL61+AM61+AN61,"")</f>
        <v>0</v>
      </c>
      <c r="AP61" s="0" t="str">
        <f aca="false">IFERROR(AO61/AK61,"")</f>
        <v/>
      </c>
    </row>
    <row r="62" customFormat="false" ht="15" hidden="false" customHeight="false" outlineLevel="0" collapsed="false">
      <c r="A62" s="0" t="s">
        <v>959</v>
      </c>
      <c r="B62" s="0" t="s">
        <v>24</v>
      </c>
      <c r="C62" s="0" t="n">
        <v>71</v>
      </c>
      <c r="D62" s="0" t="n">
        <v>224</v>
      </c>
      <c r="E62" s="0" t="n">
        <v>4.68</v>
      </c>
      <c r="F62" s="0" t="n">
        <v>0.438836515348366</v>
      </c>
      <c r="Q62" s="0" t="n">
        <v>0.438836515348366</v>
      </c>
      <c r="R62" s="0" t="n">
        <v>0.438836515348366</v>
      </c>
      <c r="V62" s="12"/>
      <c r="AA62" s="0" t="n">
        <f aca="false">IFERROR(X62+Y62+Z62,"")</f>
        <v>0</v>
      </c>
      <c r="AB62" s="0" t="str">
        <f aca="false">IFERROR(AA62/W62,"")</f>
        <v/>
      </c>
      <c r="AC62" s="12"/>
      <c r="AD62" s="0" t="n">
        <v>16</v>
      </c>
      <c r="AE62" s="0" t="n">
        <v>0</v>
      </c>
      <c r="AF62" s="0" t="n">
        <v>56</v>
      </c>
      <c r="AG62" s="0" t="n">
        <v>258</v>
      </c>
      <c r="AH62" s="0" t="n">
        <f aca="false">IFERROR(AE62+AF62+AG62,"")</f>
        <v>314</v>
      </c>
      <c r="AI62" s="0" t="n">
        <f aca="false">IFERROR(AH62/AD62,"")</f>
        <v>19.625</v>
      </c>
      <c r="AJ62" s="12"/>
      <c r="AK62" s="0" t="n">
        <v>16</v>
      </c>
      <c r="AL62" s="0" t="n">
        <v>0</v>
      </c>
      <c r="AM62" s="0" t="n">
        <v>135</v>
      </c>
      <c r="AN62" s="0" t="n">
        <v>274</v>
      </c>
      <c r="AO62" s="0" t="n">
        <f aca="false">IFERROR(AL62+AM62+AN62,"")</f>
        <v>409</v>
      </c>
      <c r="AP62" s="0" t="n">
        <f aca="false">IFERROR(AO62/AK62,"")</f>
        <v>25.5625</v>
      </c>
    </row>
    <row r="63" customFormat="false" ht="15" hidden="false" customHeight="false" outlineLevel="0" collapsed="false">
      <c r="A63" s="0" t="s">
        <v>18</v>
      </c>
      <c r="B63" s="0" t="s">
        <v>19</v>
      </c>
      <c r="C63" s="0" t="n">
        <v>74</v>
      </c>
      <c r="D63" s="0" t="n">
        <v>242</v>
      </c>
      <c r="E63" s="0" t="n">
        <v>4.79</v>
      </c>
      <c r="F63" s="0" t="n">
        <v>0.0711258521046877</v>
      </c>
      <c r="Q63" s="0" t="n">
        <v>0.0711258521046877</v>
      </c>
      <c r="R63" s="0" t="n">
        <v>0.0711258521046877</v>
      </c>
      <c r="V63" s="12"/>
      <c r="AA63" s="0" t="n">
        <f aca="false">IFERROR(X63+Y63+Z63,"")</f>
        <v>0</v>
      </c>
      <c r="AB63" s="0" t="str">
        <f aca="false">IFERROR(AA63/W63,"")</f>
        <v/>
      </c>
      <c r="AC63" s="12"/>
      <c r="AH63" s="0" t="n">
        <f aca="false">IFERROR(AE63+AF63+AG63,"")</f>
        <v>0</v>
      </c>
      <c r="AI63" s="0" t="str">
        <f aca="false">IFERROR(AH63/AD63,"")</f>
        <v/>
      </c>
      <c r="AJ63" s="12"/>
      <c r="AO63" s="0" t="n">
        <f aca="false">IFERROR(AL63+AM63+AN63,"")</f>
        <v>0</v>
      </c>
      <c r="AP63" s="0" t="str">
        <f aca="false">IFERROR(AO63/AK63,"")</f>
        <v/>
      </c>
    </row>
    <row r="64" customFormat="false" ht="15" hidden="false" customHeight="false" outlineLevel="0" collapsed="false">
      <c r="A64" s="0" t="s">
        <v>21</v>
      </c>
      <c r="B64" s="0" t="s">
        <v>19</v>
      </c>
      <c r="C64" s="0" t="n">
        <v>73</v>
      </c>
      <c r="D64" s="0" t="n">
        <v>233</v>
      </c>
      <c r="E64" s="0" t="n">
        <v>4.84</v>
      </c>
      <c r="F64" s="0" t="n">
        <v>-0.0960153584606196</v>
      </c>
      <c r="Q64" s="0" t="n">
        <v>-0.0960153584606196</v>
      </c>
      <c r="R64" s="0" t="n">
        <v>-0.0960153584606196</v>
      </c>
      <c r="V64" s="12"/>
      <c r="W64" s="0" t="n">
        <v>15</v>
      </c>
      <c r="X64" s="0" t="n">
        <v>0</v>
      </c>
      <c r="Y64" s="0" t="n">
        <v>83</v>
      </c>
      <c r="Z64" s="0" t="n">
        <v>210</v>
      </c>
      <c r="AA64" s="0" t="n">
        <f aca="false">IFERROR(X64+Y64+Z64,"")</f>
        <v>293</v>
      </c>
      <c r="AB64" s="0" t="n">
        <f aca="false">IFERROR(AA64/W64,"")</f>
        <v>19.5333333333333</v>
      </c>
      <c r="AC64" s="12"/>
      <c r="AH64" s="0" t="n">
        <f aca="false">IFERROR(AE64+AF64+AG64,"")</f>
        <v>0</v>
      </c>
      <c r="AI64" s="0" t="str">
        <f aca="false">IFERROR(AH64/AD64,"")</f>
        <v/>
      </c>
      <c r="AJ64" s="12"/>
      <c r="AO64" s="0" t="n">
        <f aca="false">IFERROR(AL64+AM64+AN64,"")</f>
        <v>0</v>
      </c>
      <c r="AP64" s="0" t="str">
        <f aca="false">IFERROR(AO64/AK64,"")</f>
        <v/>
      </c>
    </row>
    <row r="65" customFormat="false" ht="15" hidden="false" customHeight="false" outlineLevel="0" collapsed="false">
      <c r="A65" s="0" t="s">
        <v>59</v>
      </c>
      <c r="B65" s="0" t="s">
        <v>19</v>
      </c>
      <c r="C65" s="0" t="n">
        <v>72.63</v>
      </c>
      <c r="D65" s="0" t="n">
        <v>244</v>
      </c>
      <c r="E65" s="0" t="n">
        <v>4.83</v>
      </c>
      <c r="F65" s="0" t="n">
        <v>-0.0625871163475587</v>
      </c>
      <c r="G65" s="0" t="n">
        <v>23</v>
      </c>
      <c r="H65" s="0" t="n">
        <v>0.358571206915751</v>
      </c>
      <c r="I65" s="0" t="n">
        <v>32</v>
      </c>
      <c r="J65" s="0" t="n">
        <v>-0.379543378937039</v>
      </c>
      <c r="K65" s="0" t="n">
        <v>111</v>
      </c>
      <c r="L65" s="0" t="n">
        <v>-0.434203318094511</v>
      </c>
      <c r="M65" s="0" t="n">
        <v>4.27</v>
      </c>
      <c r="N65" s="0" t="n">
        <v>0.381013815696906</v>
      </c>
      <c r="O65" s="0" t="n">
        <v>7.35</v>
      </c>
      <c r="P65" s="0" t="n">
        <v>-0.192609034501414</v>
      </c>
      <c r="Q65" s="0" t="n">
        <v>-0.329357825267864</v>
      </c>
      <c r="R65" s="0" t="n">
        <v>-0.0548929708779774</v>
      </c>
      <c r="S65" s="0" t="n">
        <v>6</v>
      </c>
      <c r="T65" s="0" t="n">
        <v>207</v>
      </c>
      <c r="U65" s="0" t="n">
        <v>200</v>
      </c>
      <c r="V65" s="12"/>
      <c r="W65" s="0" t="n">
        <v>3</v>
      </c>
      <c r="X65" s="0" t="n">
        <v>0</v>
      </c>
      <c r="Y65" s="0" t="n">
        <v>1</v>
      </c>
      <c r="Z65" s="0" t="n">
        <v>68</v>
      </c>
      <c r="AA65" s="0" t="n">
        <f aca="false">IFERROR(X65+Y65+Z65,"")</f>
        <v>69</v>
      </c>
      <c r="AB65" s="0" t="n">
        <f aca="false">IFERROR(AA65/W65,"")</f>
        <v>23</v>
      </c>
      <c r="AC65" s="12"/>
      <c r="AH65" s="0" t="n">
        <f aca="false">IFERROR(AE65+AF65+AG65,"")</f>
        <v>0</v>
      </c>
      <c r="AI65" s="0" t="str">
        <f aca="false">IFERROR(AH65/AD65,"")</f>
        <v/>
      </c>
      <c r="AJ65" s="12"/>
      <c r="AO65" s="0" t="n">
        <f aca="false">IFERROR(AL65+AM65+AN65,"")</f>
        <v>0</v>
      </c>
      <c r="AP65" s="0" t="str">
        <f aca="false">IFERROR(AO65/AK65,"")</f>
        <v/>
      </c>
    </row>
    <row r="66" customFormat="false" ht="15" hidden="false" customHeight="false" outlineLevel="0" collapsed="false">
      <c r="A66" s="0" t="s">
        <v>131</v>
      </c>
      <c r="B66" s="0" t="s">
        <v>19</v>
      </c>
      <c r="C66" s="0" t="n">
        <v>72.25</v>
      </c>
      <c r="D66" s="0" t="n">
        <v>231</v>
      </c>
      <c r="E66" s="0" t="n">
        <v>4.59</v>
      </c>
      <c r="F66" s="0" t="n">
        <v>0.73969069436592</v>
      </c>
      <c r="G66" s="0" t="n">
        <v>19</v>
      </c>
      <c r="H66" s="0" t="n">
        <v>-0.295766474136211</v>
      </c>
      <c r="I66" s="0" t="n">
        <v>33.5</v>
      </c>
      <c r="J66" s="0" t="n">
        <v>-0.0236345693843577</v>
      </c>
      <c r="K66" s="0" t="n">
        <v>120</v>
      </c>
      <c r="M66" s="0" t="n">
        <v>4</v>
      </c>
      <c r="N66" s="0" t="n">
        <v>1.4425540790048</v>
      </c>
      <c r="O66" s="0" t="n">
        <v>6.68</v>
      </c>
      <c r="P66" s="0" t="n">
        <v>1.50241793287095</v>
      </c>
      <c r="Q66" s="0" t="n">
        <v>3.3652616627211</v>
      </c>
      <c r="R66" s="0" t="n">
        <v>0.67305233254422</v>
      </c>
      <c r="S66" s="0" t="n">
        <v>5</v>
      </c>
      <c r="T66" s="0" t="n">
        <v>140</v>
      </c>
      <c r="U66" s="0" t="n">
        <v>136</v>
      </c>
      <c r="V66" s="12"/>
      <c r="W66" s="0" t="n">
        <v>15</v>
      </c>
      <c r="X66" s="0" t="n">
        <v>0</v>
      </c>
      <c r="Y66" s="0" t="n">
        <v>307</v>
      </c>
      <c r="Z66" s="0" t="n">
        <v>241</v>
      </c>
      <c r="AA66" s="0" t="n">
        <f aca="false">IFERROR(X66+Y66+Z66,"")</f>
        <v>548</v>
      </c>
      <c r="AB66" s="0" t="n">
        <f aca="false">IFERROR(AA66/W66,"")</f>
        <v>36.5333333333333</v>
      </c>
      <c r="AC66" s="12"/>
      <c r="AD66" s="0" t="n">
        <v>4</v>
      </c>
      <c r="AE66" s="0" t="n">
        <v>0</v>
      </c>
      <c r="AF66" s="0" t="n">
        <v>133</v>
      </c>
      <c r="AG66" s="0" t="n">
        <v>33</v>
      </c>
      <c r="AH66" s="0" t="n">
        <f aca="false">IFERROR(AE66+AF66+AG66,"")</f>
        <v>166</v>
      </c>
      <c r="AI66" s="0" t="n">
        <f aca="false">IFERROR(AH66/AD66,"")</f>
        <v>41.5</v>
      </c>
      <c r="AJ66" s="12"/>
      <c r="AK66" s="0" t="n">
        <v>5</v>
      </c>
      <c r="AL66" s="0" t="n">
        <v>0</v>
      </c>
      <c r="AM66" s="0" t="n">
        <v>8</v>
      </c>
      <c r="AN66" s="0" t="n">
        <v>107</v>
      </c>
      <c r="AO66" s="0" t="n">
        <f aca="false">IFERROR(AL66+AM66+AN66,"")</f>
        <v>115</v>
      </c>
      <c r="AP66" s="0" t="n">
        <f aca="false">IFERROR(AO66/AK66,"")</f>
        <v>23</v>
      </c>
    </row>
    <row r="67" customFormat="false" ht="15" hidden="false" customHeight="false" outlineLevel="0" collapsed="false">
      <c r="A67" s="0" t="s">
        <v>137</v>
      </c>
      <c r="B67" s="0" t="s">
        <v>19</v>
      </c>
      <c r="C67" s="0" t="n">
        <v>76.13</v>
      </c>
      <c r="D67" s="0" t="n">
        <v>246</v>
      </c>
      <c r="E67" s="0" t="n">
        <v>4.66</v>
      </c>
      <c r="F67" s="0" t="n">
        <v>0.505692999574488</v>
      </c>
      <c r="G67" s="0" t="n">
        <v>16</v>
      </c>
      <c r="H67" s="0" t="n">
        <v>-0.786519734925182</v>
      </c>
      <c r="I67" s="0" t="n">
        <v>40.5</v>
      </c>
      <c r="J67" s="0" t="n">
        <v>1.63727320852815</v>
      </c>
      <c r="K67" s="0" t="n">
        <v>121</v>
      </c>
      <c r="L67" s="0" t="n">
        <v>0.618285713408343</v>
      </c>
      <c r="M67" s="0" t="n">
        <v>4.27</v>
      </c>
      <c r="N67" s="0" t="n">
        <v>0.381013815696906</v>
      </c>
      <c r="O67" s="0" t="n">
        <v>7.21</v>
      </c>
      <c r="P67" s="0" t="n">
        <v>0.161575704949527</v>
      </c>
      <c r="Q67" s="0" t="n">
        <v>2.51732170723224</v>
      </c>
      <c r="R67" s="0" t="n">
        <v>0.419553617872039</v>
      </c>
      <c r="S67" s="0" t="n">
        <v>2</v>
      </c>
      <c r="T67" s="0" t="n">
        <v>43</v>
      </c>
      <c r="U67" s="0" t="n">
        <v>42</v>
      </c>
      <c r="V67" s="12"/>
      <c r="W67" s="0" t="n">
        <v>14</v>
      </c>
      <c r="X67" s="0" t="n">
        <v>0</v>
      </c>
      <c r="Y67" s="0" t="n">
        <v>410</v>
      </c>
      <c r="Z67" s="0" t="n">
        <v>101</v>
      </c>
      <c r="AA67" s="0" t="n">
        <f aca="false">IFERROR(X67+Y67+Z67,"")</f>
        <v>511</v>
      </c>
      <c r="AB67" s="0" t="n">
        <f aca="false">IFERROR(AA67/W67,"")</f>
        <v>36.5</v>
      </c>
      <c r="AC67" s="12"/>
      <c r="AD67" s="0" t="n">
        <v>16</v>
      </c>
      <c r="AE67" s="0" t="n">
        <v>0</v>
      </c>
      <c r="AF67" s="0" t="n">
        <v>915</v>
      </c>
      <c r="AG67" s="0" t="n">
        <v>79</v>
      </c>
      <c r="AH67" s="0" t="n">
        <f aca="false">IFERROR(AE67+AF67+AG67,"")</f>
        <v>994</v>
      </c>
      <c r="AI67" s="0" t="n">
        <f aca="false">IFERROR(AH67/AD67,"")</f>
        <v>62.125</v>
      </c>
      <c r="AJ67" s="12"/>
      <c r="AK67" s="0" t="n">
        <v>16</v>
      </c>
      <c r="AL67" s="0" t="n">
        <v>0</v>
      </c>
      <c r="AM67" s="0" t="n">
        <v>959</v>
      </c>
      <c r="AN67" s="0" t="n">
        <v>85</v>
      </c>
      <c r="AO67" s="0" t="n">
        <f aca="false">IFERROR(AL67+AM67+AN67,"")</f>
        <v>1044</v>
      </c>
      <c r="AP67" s="0" t="n">
        <f aca="false">IFERROR(AO67/AK67,"")</f>
        <v>65.25</v>
      </c>
    </row>
    <row r="68" customFormat="false" ht="15" hidden="false" customHeight="false" outlineLevel="0" collapsed="false">
      <c r="A68" s="0" t="s">
        <v>191</v>
      </c>
      <c r="B68" s="0" t="s">
        <v>19</v>
      </c>
      <c r="C68" s="0" t="n">
        <v>72.75</v>
      </c>
      <c r="D68" s="0" t="n">
        <v>234</v>
      </c>
      <c r="E68" s="0" t="n">
        <v>4.6</v>
      </c>
      <c r="F68" s="0" t="n">
        <v>0.706262452252859</v>
      </c>
      <c r="G68" s="0" t="n">
        <v>26</v>
      </c>
      <c r="H68" s="0" t="n">
        <v>0.849324467704722</v>
      </c>
      <c r="I68" s="0" t="n">
        <v>35</v>
      </c>
      <c r="J68" s="0" t="n">
        <v>0.332274240168323</v>
      </c>
      <c r="K68" s="0" t="n">
        <v>117</v>
      </c>
      <c r="L68" s="0" t="n">
        <v>0.197290100807202</v>
      </c>
      <c r="M68" s="0" t="n">
        <v>4.36</v>
      </c>
      <c r="N68" s="0" t="n">
        <v>0.0271670612609386</v>
      </c>
      <c r="O68" s="0" t="n">
        <v>7.15</v>
      </c>
      <c r="P68" s="0" t="n">
        <v>0.313369164714216</v>
      </c>
      <c r="Q68" s="0" t="n">
        <v>2.42568748690826</v>
      </c>
      <c r="R68" s="0" t="n">
        <v>0.404281247818044</v>
      </c>
      <c r="S68" s="0" t="n">
        <v>7</v>
      </c>
      <c r="T68" s="0" t="n">
        <v>224</v>
      </c>
      <c r="U68" s="0" t="n">
        <v>214</v>
      </c>
      <c r="V68" s="12"/>
      <c r="W68" s="0" t="n">
        <v>16</v>
      </c>
      <c r="X68" s="0" t="n">
        <v>0</v>
      </c>
      <c r="Y68" s="0" t="n">
        <v>0</v>
      </c>
      <c r="Z68" s="0" t="n">
        <v>327</v>
      </c>
      <c r="AA68" s="0" t="n">
        <f aca="false">IFERROR(X68+Y68+Z68,"")</f>
        <v>327</v>
      </c>
      <c r="AB68" s="0" t="n">
        <f aca="false">IFERROR(AA68/W68,"")</f>
        <v>20.4375</v>
      </c>
      <c r="AC68" s="12"/>
      <c r="AD68" s="0" t="n">
        <v>16</v>
      </c>
      <c r="AE68" s="0" t="n">
        <v>0</v>
      </c>
      <c r="AF68" s="0" t="n">
        <v>11</v>
      </c>
      <c r="AG68" s="0" t="n">
        <v>338</v>
      </c>
      <c r="AH68" s="0" t="n">
        <f aca="false">IFERROR(AE68+AF68+AG68,"")</f>
        <v>349</v>
      </c>
      <c r="AI68" s="0" t="n">
        <f aca="false">IFERROR(AH68/AD68,"")</f>
        <v>21.8125</v>
      </c>
      <c r="AJ68" s="12"/>
      <c r="AK68" s="0" t="n">
        <v>16</v>
      </c>
      <c r="AL68" s="0" t="n">
        <v>0</v>
      </c>
      <c r="AM68" s="0" t="n">
        <v>153</v>
      </c>
      <c r="AN68" s="0" t="n">
        <v>310</v>
      </c>
      <c r="AO68" s="0" t="n">
        <f aca="false">IFERROR(AL68+AM68+AN68,"")</f>
        <v>463</v>
      </c>
      <c r="AP68" s="0" t="n">
        <f aca="false">IFERROR(AO68/AK68,"")</f>
        <v>28.9375</v>
      </c>
    </row>
    <row r="69" customFormat="false" ht="15" hidden="false" customHeight="false" outlineLevel="0" collapsed="false">
      <c r="A69" s="0" t="s">
        <v>211</v>
      </c>
      <c r="B69" s="0" t="s">
        <v>19</v>
      </c>
      <c r="C69" s="0" t="n">
        <v>70</v>
      </c>
      <c r="D69" s="0" t="n">
        <v>240</v>
      </c>
      <c r="E69" s="0" t="n">
        <v>4.76</v>
      </c>
      <c r="F69" s="0" t="n">
        <v>0.171410578443873</v>
      </c>
      <c r="Q69" s="0" t="n">
        <v>0.171410578443873</v>
      </c>
      <c r="R69" s="0" t="n">
        <v>0.171410578443873</v>
      </c>
      <c r="V69" s="12"/>
      <c r="AA69" s="0" t="n">
        <f aca="false">IFERROR(X69+Y69+Z69,"")</f>
        <v>0</v>
      </c>
      <c r="AB69" s="0" t="str">
        <f aca="false">IFERROR(AA69/W69,"")</f>
        <v/>
      </c>
      <c r="AC69" s="12"/>
      <c r="AH69" s="0" t="n">
        <f aca="false">IFERROR(AE69+AF69+AG69,"")</f>
        <v>0</v>
      </c>
      <c r="AI69" s="0" t="str">
        <f aca="false">IFERROR(AH69/AD69,"")</f>
        <v/>
      </c>
      <c r="AJ69" s="12"/>
      <c r="AO69" s="0" t="n">
        <f aca="false">IFERROR(AL69+AM69+AN69,"")</f>
        <v>0</v>
      </c>
      <c r="AP69" s="0" t="str">
        <f aca="false">IFERROR(AO69/AK69,"")</f>
        <v/>
      </c>
    </row>
    <row r="70" customFormat="false" ht="15" hidden="false" customHeight="false" outlineLevel="0" collapsed="false">
      <c r="A70" s="0" t="s">
        <v>233</v>
      </c>
      <c r="B70" s="0" t="s">
        <v>19</v>
      </c>
      <c r="C70" s="0" t="n">
        <v>73</v>
      </c>
      <c r="D70" s="0" t="n">
        <v>231</v>
      </c>
      <c r="E70" s="0" t="n">
        <v>4.83</v>
      </c>
      <c r="F70" s="0" t="n">
        <v>-0.0625871163475587</v>
      </c>
      <c r="Q70" s="0" t="n">
        <v>-0.0625871163475587</v>
      </c>
      <c r="R70" s="0" t="n">
        <v>-0.0625871163475587</v>
      </c>
      <c r="V70" s="12"/>
      <c r="AA70" s="0" t="n">
        <f aca="false">IFERROR(X70+Y70+Z70,"")</f>
        <v>0</v>
      </c>
      <c r="AB70" s="0" t="str">
        <f aca="false">IFERROR(AA70/W70,"")</f>
        <v/>
      </c>
      <c r="AC70" s="12"/>
      <c r="AH70" s="0" t="n">
        <f aca="false">IFERROR(AE70+AF70+AG70,"")</f>
        <v>0</v>
      </c>
      <c r="AI70" s="0" t="str">
        <f aca="false">IFERROR(AH70/AD70,"")</f>
        <v/>
      </c>
      <c r="AJ70" s="12"/>
      <c r="AO70" s="0" t="n">
        <f aca="false">IFERROR(AL70+AM70+AN70,"")</f>
        <v>0</v>
      </c>
      <c r="AP70" s="0" t="str">
        <f aca="false">IFERROR(AO70/AK70,"")</f>
        <v/>
      </c>
    </row>
    <row r="71" customFormat="false" ht="15" hidden="false" customHeight="false" outlineLevel="0" collapsed="false">
      <c r="A71" s="0" t="s">
        <v>261</v>
      </c>
      <c r="B71" s="0" t="s">
        <v>19</v>
      </c>
      <c r="C71" s="0" t="n">
        <v>75</v>
      </c>
      <c r="D71" s="0" t="n">
        <v>244</v>
      </c>
      <c r="E71" s="0" t="n">
        <v>4.86</v>
      </c>
      <c r="F71" s="0" t="n">
        <v>-0.162871842686744</v>
      </c>
      <c r="Q71" s="0" t="n">
        <v>-0.162871842686744</v>
      </c>
      <c r="R71" s="0" t="n">
        <v>-0.162871842686744</v>
      </c>
      <c r="V71" s="12"/>
      <c r="AA71" s="0" t="n">
        <f aca="false">IFERROR(X71+Y71+Z71,"")</f>
        <v>0</v>
      </c>
      <c r="AB71" s="0" t="str">
        <f aca="false">IFERROR(AA71/W71,"")</f>
        <v/>
      </c>
      <c r="AC71" s="12"/>
      <c r="AH71" s="0" t="n">
        <f aca="false">IFERROR(AE71+AF71+AG71,"")</f>
        <v>0</v>
      </c>
      <c r="AI71" s="0" t="str">
        <f aca="false">IFERROR(AH71/AD71,"")</f>
        <v/>
      </c>
      <c r="AJ71" s="12"/>
      <c r="AO71" s="0" t="n">
        <f aca="false">IFERROR(AL71+AM71+AN71,"")</f>
        <v>0</v>
      </c>
      <c r="AP71" s="0" t="str">
        <f aca="false">IFERROR(AO71/AK71,"")</f>
        <v/>
      </c>
    </row>
    <row r="72" customFormat="false" ht="15" hidden="false" customHeight="false" outlineLevel="0" collapsed="false">
      <c r="A72" s="0" t="s">
        <v>283</v>
      </c>
      <c r="B72" s="0" t="s">
        <v>19</v>
      </c>
      <c r="C72" s="0" t="n">
        <v>75</v>
      </c>
      <c r="D72" s="0" t="n">
        <v>240</v>
      </c>
      <c r="E72" s="0" t="n">
        <v>4.73</v>
      </c>
      <c r="F72" s="0" t="n">
        <v>0.271695304783056</v>
      </c>
      <c r="Q72" s="0" t="n">
        <v>0.271695304783056</v>
      </c>
      <c r="R72" s="0" t="n">
        <v>0.271695304783056</v>
      </c>
      <c r="V72" s="12"/>
      <c r="AA72" s="0" t="n">
        <f aca="false">IFERROR(X72+Y72+Z72,"")</f>
        <v>0</v>
      </c>
      <c r="AB72" s="0" t="str">
        <f aca="false">IFERROR(AA72/W72,"")</f>
        <v/>
      </c>
      <c r="AC72" s="12"/>
      <c r="AH72" s="0" t="n">
        <f aca="false">IFERROR(AE72+AF72+AG72,"")</f>
        <v>0</v>
      </c>
      <c r="AI72" s="0" t="str">
        <f aca="false">IFERROR(AH72/AD72,"")</f>
        <v/>
      </c>
      <c r="AJ72" s="12"/>
      <c r="AK72" s="0" t="n">
        <v>10</v>
      </c>
      <c r="AL72" s="0" t="n">
        <v>0</v>
      </c>
      <c r="AM72" s="0" t="n">
        <v>109</v>
      </c>
      <c r="AN72" s="0" t="n">
        <v>214</v>
      </c>
      <c r="AO72" s="0" t="n">
        <f aca="false">IFERROR(AL72+AM72+AN72,"")</f>
        <v>323</v>
      </c>
      <c r="AP72" s="0" t="n">
        <f aca="false">IFERROR(AO72/AK72,"")</f>
        <v>32.3</v>
      </c>
    </row>
    <row r="73" customFormat="false" ht="15" hidden="false" customHeight="false" outlineLevel="0" collapsed="false">
      <c r="A73" s="0" t="s">
        <v>288</v>
      </c>
      <c r="B73" s="0" t="s">
        <v>19</v>
      </c>
      <c r="C73" s="0" t="n">
        <v>73</v>
      </c>
      <c r="D73" s="0" t="n">
        <v>249</v>
      </c>
      <c r="E73" s="0" t="n">
        <v>4.77</v>
      </c>
      <c r="F73" s="0" t="n">
        <v>0.137982336330812</v>
      </c>
      <c r="Q73" s="0" t="n">
        <v>0.137982336330812</v>
      </c>
      <c r="R73" s="0" t="n">
        <v>0.137982336330812</v>
      </c>
      <c r="V73" s="12"/>
      <c r="AA73" s="0" t="n">
        <f aca="false">IFERROR(X73+Y73+Z73,"")</f>
        <v>0</v>
      </c>
      <c r="AB73" s="0" t="str">
        <f aca="false">IFERROR(AA73/W73,"")</f>
        <v/>
      </c>
      <c r="AC73" s="12"/>
      <c r="AH73" s="0" t="n">
        <f aca="false">IFERROR(AE73+AF73+AG73,"")</f>
        <v>0</v>
      </c>
      <c r="AI73" s="0" t="str">
        <f aca="false">IFERROR(AH73/AD73,"")</f>
        <v/>
      </c>
      <c r="AJ73" s="12"/>
      <c r="AO73" s="0" t="n">
        <f aca="false">IFERROR(AL73+AM73+AN73,"")</f>
        <v>0</v>
      </c>
      <c r="AP73" s="0" t="str">
        <f aca="false">IFERROR(AO73/AK73,"")</f>
        <v/>
      </c>
    </row>
    <row r="74" customFormat="false" ht="15" hidden="false" customHeight="false" outlineLevel="0" collapsed="false">
      <c r="A74" s="0" t="s">
        <v>297</v>
      </c>
      <c r="B74" s="0" t="s">
        <v>19</v>
      </c>
      <c r="C74" s="0" t="n">
        <v>72</v>
      </c>
      <c r="D74" s="0" t="n">
        <v>245</v>
      </c>
      <c r="E74" s="0" t="n">
        <v>4.77</v>
      </c>
      <c r="F74" s="0" t="n">
        <v>0.137982336330812</v>
      </c>
      <c r="G74" s="0" t="n">
        <v>22</v>
      </c>
      <c r="H74" s="0" t="n">
        <v>0.194986786652761</v>
      </c>
      <c r="I74" s="0" t="n">
        <v>37</v>
      </c>
      <c r="J74" s="0" t="n">
        <v>-0.260907109086145</v>
      </c>
      <c r="K74" s="0" t="n">
        <v>119</v>
      </c>
      <c r="L74" s="0" t="n">
        <v>0.407787907107773</v>
      </c>
      <c r="M74" s="0" t="n">
        <v>4.2</v>
      </c>
      <c r="N74" s="0" t="n">
        <v>0.656227958035988</v>
      </c>
      <c r="O74" s="0" t="n">
        <v>7.21</v>
      </c>
      <c r="P74" s="0" t="n">
        <v>0.161575704949527</v>
      </c>
      <c r="Q74" s="0" t="n">
        <v>1.29765358399072</v>
      </c>
      <c r="R74" s="0" t="n">
        <v>0.216275597331786</v>
      </c>
      <c r="S74" s="0" t="n">
        <v>4</v>
      </c>
      <c r="T74" s="0" t="n">
        <v>127</v>
      </c>
      <c r="U74" s="0" t="n">
        <v>125</v>
      </c>
      <c r="V74" s="12"/>
      <c r="W74" s="0" t="n">
        <v>16</v>
      </c>
      <c r="X74" s="0" t="n">
        <v>0</v>
      </c>
      <c r="Y74" s="0" t="n">
        <v>32</v>
      </c>
      <c r="Z74" s="0" t="n">
        <v>280</v>
      </c>
      <c r="AA74" s="0" t="n">
        <f aca="false">IFERROR(X74+Y74+Z74,"")</f>
        <v>312</v>
      </c>
      <c r="AB74" s="0" t="n">
        <f aca="false">IFERROR(AA74/W74,"")</f>
        <v>19.5</v>
      </c>
      <c r="AC74" s="12"/>
      <c r="AD74" s="0" t="n">
        <v>16</v>
      </c>
      <c r="AE74" s="0" t="n">
        <v>0</v>
      </c>
      <c r="AF74" s="0" t="n">
        <v>283</v>
      </c>
      <c r="AG74" s="0" t="n">
        <v>340</v>
      </c>
      <c r="AH74" s="0" t="n">
        <f aca="false">IFERROR(AE74+AF74+AG74,"")</f>
        <v>623</v>
      </c>
      <c r="AI74" s="0" t="n">
        <f aca="false">IFERROR(AH74/AD74,"")</f>
        <v>38.9375</v>
      </c>
      <c r="AJ74" s="12"/>
      <c r="AK74" s="0" t="n">
        <v>16</v>
      </c>
      <c r="AL74" s="0" t="n">
        <v>0</v>
      </c>
      <c r="AM74" s="0" t="n">
        <v>321</v>
      </c>
      <c r="AN74" s="0" t="n">
        <v>354</v>
      </c>
      <c r="AO74" s="0" t="n">
        <f aca="false">IFERROR(AL74+AM74+AN74,"")</f>
        <v>675</v>
      </c>
      <c r="AP74" s="0" t="n">
        <f aca="false">IFERROR(AO74/AK74,"")</f>
        <v>42.1875</v>
      </c>
    </row>
    <row r="75" customFormat="false" ht="15" hidden="false" customHeight="false" outlineLevel="0" collapsed="false">
      <c r="A75" s="0" t="s">
        <v>327</v>
      </c>
      <c r="B75" s="0" t="s">
        <v>19</v>
      </c>
      <c r="C75" s="0" t="n">
        <v>73</v>
      </c>
      <c r="D75" s="0" t="n">
        <v>242</v>
      </c>
      <c r="E75" s="0" t="n">
        <v>4.83</v>
      </c>
      <c r="F75" s="0" t="n">
        <v>-0.0625871163475587</v>
      </c>
      <c r="Q75" s="0" t="n">
        <v>-0.0625871163475587</v>
      </c>
      <c r="R75" s="0" t="n">
        <v>-0.0625871163475587</v>
      </c>
      <c r="S75" s="0" t="n">
        <v>5</v>
      </c>
      <c r="T75" s="0" t="n">
        <v>169</v>
      </c>
      <c r="U75" s="0" t="n">
        <v>164</v>
      </c>
      <c r="V75" s="12"/>
      <c r="W75" s="0" t="n">
        <v>12</v>
      </c>
      <c r="X75" s="0" t="n">
        <v>0</v>
      </c>
      <c r="Y75" s="0" t="n">
        <v>0</v>
      </c>
      <c r="Z75" s="0" t="n">
        <v>224</v>
      </c>
      <c r="AA75" s="0" t="n">
        <f aca="false">IFERROR(X75+Y75+Z75,"")</f>
        <v>224</v>
      </c>
      <c r="AB75" s="0" t="n">
        <f aca="false">IFERROR(AA75/W75,"")</f>
        <v>18.6666666666667</v>
      </c>
      <c r="AC75" s="12"/>
      <c r="AD75" s="0" t="n">
        <v>15</v>
      </c>
      <c r="AE75" s="0" t="n">
        <v>0</v>
      </c>
      <c r="AF75" s="0" t="n">
        <v>31</v>
      </c>
      <c r="AG75" s="0" t="n">
        <v>294</v>
      </c>
      <c r="AH75" s="0" t="n">
        <f aca="false">IFERROR(AE75+AF75+AG75,"")</f>
        <v>325</v>
      </c>
      <c r="AI75" s="0" t="n">
        <f aca="false">IFERROR(AH75/AD75,"")</f>
        <v>21.6666666666667</v>
      </c>
      <c r="AJ75" s="12"/>
      <c r="AK75" s="0" t="n">
        <v>16</v>
      </c>
      <c r="AL75" s="0" t="n">
        <v>0</v>
      </c>
      <c r="AM75" s="0" t="n">
        <v>133</v>
      </c>
      <c r="AN75" s="0" t="n">
        <v>309</v>
      </c>
      <c r="AO75" s="0" t="n">
        <f aca="false">IFERROR(AL75+AM75+AN75,"")</f>
        <v>442</v>
      </c>
      <c r="AP75" s="0" t="n">
        <f aca="false">IFERROR(AO75/AK75,"")</f>
        <v>27.625</v>
      </c>
    </row>
    <row r="76" customFormat="false" ht="15" hidden="false" customHeight="false" outlineLevel="0" collapsed="false">
      <c r="A76" s="0" t="s">
        <v>353</v>
      </c>
      <c r="B76" s="0" t="s">
        <v>19</v>
      </c>
      <c r="C76" s="0" t="n">
        <v>70.75</v>
      </c>
      <c r="D76" s="0" t="n">
        <v>236</v>
      </c>
      <c r="E76" s="0" t="n">
        <v>4.78</v>
      </c>
      <c r="F76" s="0" t="n">
        <v>0.104554094217749</v>
      </c>
      <c r="G76" s="0" t="n">
        <v>27</v>
      </c>
      <c r="H76" s="0" t="n">
        <v>1.01290888796771</v>
      </c>
      <c r="I76" s="0" t="n">
        <v>32</v>
      </c>
      <c r="J76" s="0" t="n">
        <v>-0.379543378937039</v>
      </c>
      <c r="K76" s="0" t="n">
        <v>113</v>
      </c>
      <c r="L76" s="0" t="n">
        <v>-0.22370551179394</v>
      </c>
      <c r="Q76" s="0" t="n">
        <v>0.514214091454483</v>
      </c>
      <c r="R76" s="0" t="n">
        <v>0.128553522863621</v>
      </c>
      <c r="S76" s="0" t="n">
        <v>2</v>
      </c>
      <c r="T76" s="0" t="n">
        <v>48</v>
      </c>
      <c r="U76" s="0" t="n">
        <v>47</v>
      </c>
      <c r="V76" s="12"/>
      <c r="W76" s="0" t="n">
        <v>14</v>
      </c>
      <c r="X76" s="0" t="n">
        <v>0</v>
      </c>
      <c r="Y76" s="0" t="n">
        <v>387</v>
      </c>
      <c r="Z76" s="0" t="n">
        <v>104</v>
      </c>
      <c r="AA76" s="0" t="n">
        <f aca="false">IFERROR(X76+Y76+Z76,"")</f>
        <v>491</v>
      </c>
      <c r="AB76" s="0" t="n">
        <f aca="false">IFERROR(AA76/W76,"")</f>
        <v>35.0714285714286</v>
      </c>
      <c r="AC76" s="12"/>
      <c r="AD76" s="0" t="n">
        <v>12</v>
      </c>
      <c r="AE76" s="0" t="n">
        <v>0</v>
      </c>
      <c r="AF76" s="0" t="n">
        <v>483</v>
      </c>
      <c r="AG76" s="0" t="n">
        <v>1</v>
      </c>
      <c r="AH76" s="0" t="n">
        <f aca="false">IFERROR(AE76+AF76+AG76,"")</f>
        <v>484</v>
      </c>
      <c r="AI76" s="0" t="n">
        <f aca="false">IFERROR(AH76/AD76,"")</f>
        <v>40.3333333333333</v>
      </c>
      <c r="AJ76" s="12"/>
      <c r="AK76" s="0" t="n">
        <v>7</v>
      </c>
      <c r="AL76" s="0" t="n">
        <v>0</v>
      </c>
      <c r="AM76" s="0" t="n">
        <v>272</v>
      </c>
      <c r="AN76" s="0" t="n">
        <v>0</v>
      </c>
      <c r="AO76" s="0" t="n">
        <f aca="false">IFERROR(AL76+AM76+AN76,"")</f>
        <v>272</v>
      </c>
      <c r="AP76" s="0" t="n">
        <f aca="false">IFERROR(AO76/AK76,"")</f>
        <v>38.8571428571429</v>
      </c>
    </row>
    <row r="77" customFormat="false" ht="15" hidden="false" customHeight="false" outlineLevel="0" collapsed="false">
      <c r="A77" s="0" t="s">
        <v>410</v>
      </c>
      <c r="B77" s="0" t="s">
        <v>19</v>
      </c>
      <c r="C77" s="0" t="n">
        <v>72.25</v>
      </c>
      <c r="D77" s="0" t="n">
        <v>232</v>
      </c>
      <c r="E77" s="0" t="n">
        <v>4.61</v>
      </c>
      <c r="F77" s="0" t="n">
        <v>0.672834210139795</v>
      </c>
      <c r="G77" s="0" t="n">
        <v>19</v>
      </c>
      <c r="H77" s="0" t="n">
        <v>-0.295766474136211</v>
      </c>
      <c r="I77" s="0" t="n">
        <v>38</v>
      </c>
      <c r="J77" s="0" t="n">
        <v>1.04409185927369</v>
      </c>
      <c r="K77" s="0" t="n">
        <v>124</v>
      </c>
      <c r="L77" s="0" t="n">
        <v>0.9340324228592</v>
      </c>
      <c r="Q77" s="0" t="n">
        <v>2.35519201813647</v>
      </c>
      <c r="R77" s="0" t="n">
        <v>0.588798004534117</v>
      </c>
      <c r="S77" s="0" t="n">
        <v>2</v>
      </c>
      <c r="T77" s="0" t="n">
        <v>45</v>
      </c>
      <c r="U77" s="0" t="n">
        <v>44</v>
      </c>
      <c r="V77" s="12"/>
      <c r="W77" s="0" t="n">
        <v>14</v>
      </c>
      <c r="X77" s="0" t="n">
        <v>0</v>
      </c>
      <c r="Y77" s="0" t="n">
        <v>762</v>
      </c>
      <c r="Z77" s="0" t="n">
        <v>74</v>
      </c>
      <c r="AA77" s="0" t="n">
        <f aca="false">IFERROR(X77+Y77+Z77,"")</f>
        <v>836</v>
      </c>
      <c r="AB77" s="0" t="n">
        <f aca="false">IFERROR(AA77/W77,"")</f>
        <v>59.7142857142857</v>
      </c>
      <c r="AC77" s="12"/>
      <c r="AD77" s="0" t="n">
        <v>15</v>
      </c>
      <c r="AE77" s="0" t="n">
        <v>0</v>
      </c>
      <c r="AF77" s="0" t="n">
        <v>869</v>
      </c>
      <c r="AG77" s="0" t="n">
        <v>55</v>
      </c>
      <c r="AH77" s="0" t="n">
        <f aca="false">IFERROR(AE77+AF77+AG77,"")</f>
        <v>924</v>
      </c>
      <c r="AI77" s="0" t="n">
        <f aca="false">IFERROR(AH77/AD77,"")</f>
        <v>61.6</v>
      </c>
      <c r="AJ77" s="12"/>
      <c r="AK77" s="0" t="n">
        <v>16</v>
      </c>
      <c r="AL77" s="0" t="n">
        <v>0</v>
      </c>
      <c r="AM77" s="0" t="n">
        <v>967</v>
      </c>
      <c r="AN77" s="0" t="n">
        <v>62</v>
      </c>
      <c r="AO77" s="0" t="n">
        <f aca="false">IFERROR(AL77+AM77+AN77,"")</f>
        <v>1029</v>
      </c>
      <c r="AP77" s="0" t="n">
        <f aca="false">IFERROR(AO77/AK77,"")</f>
        <v>64.3125</v>
      </c>
    </row>
    <row r="78" customFormat="false" ht="15" hidden="false" customHeight="false" outlineLevel="0" collapsed="false">
      <c r="A78" s="0" t="s">
        <v>451</v>
      </c>
      <c r="B78" s="0" t="s">
        <v>19</v>
      </c>
      <c r="C78" s="0" t="n">
        <v>72.5</v>
      </c>
      <c r="D78" s="0" t="n">
        <v>240</v>
      </c>
      <c r="E78" s="0" t="n">
        <v>4.78</v>
      </c>
      <c r="F78" s="0" t="n">
        <v>0.104554094217749</v>
      </c>
      <c r="G78" s="0" t="n">
        <v>19</v>
      </c>
      <c r="H78" s="0" t="n">
        <v>-0.295766474136211</v>
      </c>
      <c r="I78" s="0" t="n">
        <v>31</v>
      </c>
      <c r="J78" s="0" t="n">
        <v>-0.616815918638826</v>
      </c>
      <c r="K78" s="0" t="n">
        <v>110</v>
      </c>
      <c r="L78" s="0" t="n">
        <v>-0.539452221244796</v>
      </c>
      <c r="M78" s="0" t="n">
        <v>4.39</v>
      </c>
      <c r="N78" s="0" t="n">
        <v>-0.0907818568843805</v>
      </c>
      <c r="O78" s="0" t="n">
        <v>7.07</v>
      </c>
      <c r="P78" s="0" t="n">
        <v>0.515760444400468</v>
      </c>
      <c r="Q78" s="0" t="n">
        <v>-0.922501932285997</v>
      </c>
      <c r="R78" s="0" t="n">
        <v>-0.153750322047666</v>
      </c>
      <c r="S78" s="0" t="n">
        <v>7</v>
      </c>
      <c r="T78" s="0" t="n">
        <v>219</v>
      </c>
      <c r="U78" s="0" t="n">
        <v>210</v>
      </c>
      <c r="V78" s="12"/>
      <c r="W78" s="0" t="n">
        <v>8</v>
      </c>
      <c r="X78" s="0" t="n">
        <v>0</v>
      </c>
      <c r="Y78" s="0" t="n">
        <v>150</v>
      </c>
      <c r="Z78" s="0" t="n">
        <v>128</v>
      </c>
      <c r="AA78" s="0" t="n">
        <f aca="false">IFERROR(X78+Y78+Z78,"")</f>
        <v>278</v>
      </c>
      <c r="AB78" s="0" t="n">
        <f aca="false">IFERROR(AA78/W78,"")</f>
        <v>34.75</v>
      </c>
      <c r="AC78" s="12"/>
      <c r="AD78" s="0" t="n">
        <v>16</v>
      </c>
      <c r="AE78" s="0" t="n">
        <v>0</v>
      </c>
      <c r="AF78" s="0" t="n">
        <v>28</v>
      </c>
      <c r="AG78" s="0" t="n">
        <v>330</v>
      </c>
      <c r="AH78" s="0" t="n">
        <f aca="false">IFERROR(AE78+AF78+AG78,"")</f>
        <v>358</v>
      </c>
      <c r="AI78" s="0" t="n">
        <f aca="false">IFERROR(AH78/AD78,"")</f>
        <v>22.375</v>
      </c>
      <c r="AJ78" s="12"/>
      <c r="AK78" s="0" t="n">
        <v>13</v>
      </c>
      <c r="AL78" s="0" t="n">
        <v>0</v>
      </c>
      <c r="AM78" s="0" t="n">
        <v>475</v>
      </c>
      <c r="AN78" s="0" t="n">
        <v>22</v>
      </c>
      <c r="AO78" s="0" t="n">
        <f aca="false">IFERROR(AL78+AM78+AN78,"")</f>
        <v>497</v>
      </c>
      <c r="AP78" s="0" t="n">
        <f aca="false">IFERROR(AO78/AK78,"")</f>
        <v>38.2307692307692</v>
      </c>
    </row>
    <row r="79" customFormat="false" ht="15" hidden="false" customHeight="false" outlineLevel="0" collapsed="false">
      <c r="A79" s="0" t="s">
        <v>453</v>
      </c>
      <c r="B79" s="0" t="s">
        <v>19</v>
      </c>
      <c r="C79" s="0" t="n">
        <v>73</v>
      </c>
      <c r="D79" s="0" t="n">
        <v>239</v>
      </c>
      <c r="E79" s="0" t="n">
        <v>4.95</v>
      </c>
      <c r="F79" s="0" t="n">
        <v>-0.463726021704298</v>
      </c>
      <c r="Q79" s="0" t="n">
        <v>-0.463726021704298</v>
      </c>
      <c r="R79" s="0" t="n">
        <v>-0.463726021704298</v>
      </c>
      <c r="V79" s="12"/>
      <c r="AA79" s="0" t="n">
        <f aca="false">IFERROR(X79+Y79+Z79,"")</f>
        <v>0</v>
      </c>
      <c r="AB79" s="0" t="str">
        <f aca="false">IFERROR(AA79/W79,"")</f>
        <v/>
      </c>
      <c r="AC79" s="12"/>
      <c r="AH79" s="0" t="n">
        <f aca="false">IFERROR(AE79+AF79+AG79,"")</f>
        <v>0</v>
      </c>
      <c r="AI79" s="0" t="str">
        <f aca="false">IFERROR(AH79/AD79,"")</f>
        <v/>
      </c>
      <c r="AJ79" s="12"/>
      <c r="AO79" s="0" t="n">
        <f aca="false">IFERROR(AL79+AM79+AN79,"")</f>
        <v>0</v>
      </c>
      <c r="AP79" s="0" t="str">
        <f aca="false">IFERROR(AO79/AK79,"")</f>
        <v/>
      </c>
    </row>
    <row r="80" customFormat="false" ht="15" hidden="false" customHeight="false" outlineLevel="0" collapsed="false">
      <c r="A80" s="0" t="s">
        <v>469</v>
      </c>
      <c r="B80" s="0" t="s">
        <v>19</v>
      </c>
      <c r="C80" s="0" t="n">
        <v>73</v>
      </c>
      <c r="D80" s="0" t="n">
        <v>224</v>
      </c>
      <c r="E80" s="0" t="n">
        <v>4.84</v>
      </c>
      <c r="F80" s="0" t="n">
        <v>-0.0960153584606196</v>
      </c>
      <c r="Q80" s="0" t="n">
        <v>-0.0960153584606196</v>
      </c>
      <c r="R80" s="0" t="n">
        <v>-0.0960153584606196</v>
      </c>
      <c r="V80" s="12"/>
      <c r="AA80" s="0" t="n">
        <f aca="false">IFERROR(X80+Y80+Z80,"")</f>
        <v>0</v>
      </c>
      <c r="AB80" s="0" t="str">
        <f aca="false">IFERROR(AA80/W80,"")</f>
        <v/>
      </c>
      <c r="AC80" s="12"/>
      <c r="AH80" s="0" t="n">
        <f aca="false">IFERROR(AE80+AF80+AG80,"")</f>
        <v>0</v>
      </c>
      <c r="AI80" s="0" t="str">
        <f aca="false">IFERROR(AH80/AD80,"")</f>
        <v/>
      </c>
      <c r="AJ80" s="12"/>
      <c r="AO80" s="0" t="n">
        <f aca="false">IFERROR(AL80+AM80+AN80,"")</f>
        <v>0</v>
      </c>
      <c r="AP80" s="0" t="str">
        <f aca="false">IFERROR(AO80/AK80,"")</f>
        <v/>
      </c>
    </row>
    <row r="81" customFormat="false" ht="15" hidden="false" customHeight="false" outlineLevel="0" collapsed="false">
      <c r="A81" s="0" t="s">
        <v>518</v>
      </c>
      <c r="B81" s="0" t="s">
        <v>19</v>
      </c>
      <c r="C81" s="0" t="n">
        <v>73</v>
      </c>
      <c r="D81" s="0" t="n">
        <v>263</v>
      </c>
      <c r="E81" s="0" t="n">
        <v>4.83</v>
      </c>
      <c r="F81" s="0" t="n">
        <v>-0.0625871163475587</v>
      </c>
      <c r="Q81" s="0" t="n">
        <v>-0.0625871163475587</v>
      </c>
      <c r="R81" s="0" t="n">
        <v>-0.0625871163475587</v>
      </c>
      <c r="V81" s="12"/>
      <c r="AA81" s="0" t="n">
        <f aca="false">IFERROR(X81+Y81+Z81,"")</f>
        <v>0</v>
      </c>
      <c r="AB81" s="0" t="str">
        <f aca="false">IFERROR(AA81/W81,"")</f>
        <v/>
      </c>
      <c r="AC81" s="12"/>
      <c r="AH81" s="0" t="n">
        <f aca="false">IFERROR(AE81+AF81+AG81,"")</f>
        <v>0</v>
      </c>
      <c r="AI81" s="0" t="str">
        <f aca="false">IFERROR(AH81/AD81,"")</f>
        <v/>
      </c>
      <c r="AJ81" s="12"/>
      <c r="AO81" s="0" t="n">
        <f aca="false">IFERROR(AL81+AM81+AN81,"")</f>
        <v>0</v>
      </c>
      <c r="AP81" s="0" t="str">
        <f aca="false">IFERROR(AO81/AK81,"")</f>
        <v/>
      </c>
    </row>
    <row r="82" customFormat="false" ht="15" hidden="false" customHeight="false" outlineLevel="0" collapsed="false">
      <c r="A82" s="0" t="s">
        <v>548</v>
      </c>
      <c r="B82" s="0" t="s">
        <v>19</v>
      </c>
      <c r="C82" s="0" t="n">
        <v>73</v>
      </c>
      <c r="D82" s="0" t="n">
        <v>241</v>
      </c>
      <c r="E82" s="0" t="n">
        <v>4.83</v>
      </c>
      <c r="F82" s="0" t="n">
        <v>-0.0625871163475587</v>
      </c>
      <c r="Q82" s="0" t="n">
        <v>-0.0625871163475587</v>
      </c>
      <c r="R82" s="0" t="n">
        <v>-0.0625871163475587</v>
      </c>
      <c r="V82" s="12"/>
      <c r="W82" s="0" t="n">
        <v>7</v>
      </c>
      <c r="X82" s="0" t="n">
        <v>0</v>
      </c>
      <c r="Y82" s="0" t="n">
        <v>159</v>
      </c>
      <c r="Z82" s="0" t="n">
        <v>60</v>
      </c>
      <c r="AA82" s="0" t="n">
        <f aca="false">IFERROR(X82+Y82+Z82,"")</f>
        <v>219</v>
      </c>
      <c r="AB82" s="0" t="n">
        <f aca="false">IFERROR(AA82/W82,"")</f>
        <v>31.2857142857143</v>
      </c>
      <c r="AC82" s="12"/>
      <c r="AD82" s="0" t="n">
        <v>11</v>
      </c>
      <c r="AE82" s="0" t="n">
        <v>0</v>
      </c>
      <c r="AF82" s="0" t="n">
        <v>185</v>
      </c>
      <c r="AG82" s="0" t="n">
        <v>137</v>
      </c>
      <c r="AH82" s="0" t="n">
        <f aca="false">IFERROR(AE82+AF82+AG82,"")</f>
        <v>322</v>
      </c>
      <c r="AI82" s="0" t="n">
        <f aca="false">IFERROR(AH82/AD82,"")</f>
        <v>29.2727272727273</v>
      </c>
      <c r="AJ82" s="12"/>
      <c r="AK82" s="0" t="n">
        <v>11</v>
      </c>
      <c r="AL82" s="0" t="n">
        <v>0</v>
      </c>
      <c r="AM82" s="0" t="n">
        <v>136</v>
      </c>
      <c r="AN82" s="0" t="n">
        <v>193</v>
      </c>
      <c r="AO82" s="0" t="n">
        <f aca="false">IFERROR(AL82+AM82+AN82,"")</f>
        <v>329</v>
      </c>
      <c r="AP82" s="0" t="n">
        <f aca="false">IFERROR(AO82/AK82,"")</f>
        <v>29.9090909090909</v>
      </c>
    </row>
    <row r="83" customFormat="false" ht="15" hidden="false" customHeight="false" outlineLevel="0" collapsed="false">
      <c r="A83" s="0" t="s">
        <v>585</v>
      </c>
      <c r="B83" s="0" t="s">
        <v>19</v>
      </c>
      <c r="C83" s="0" t="n">
        <v>73</v>
      </c>
      <c r="D83" s="0" t="n">
        <v>234</v>
      </c>
      <c r="E83" s="0" t="n">
        <v>4.83</v>
      </c>
      <c r="F83" s="0" t="n">
        <v>-0.0625871163475587</v>
      </c>
      <c r="Q83" s="0" t="n">
        <v>-0.0625871163475587</v>
      </c>
      <c r="R83" s="0" t="n">
        <v>-0.0625871163475587</v>
      </c>
      <c r="V83" s="12"/>
      <c r="AA83" s="0" t="n">
        <f aca="false">IFERROR(X83+Y83+Z83,"")</f>
        <v>0</v>
      </c>
      <c r="AB83" s="0" t="str">
        <f aca="false">IFERROR(AA83/W83,"")</f>
        <v/>
      </c>
      <c r="AC83" s="12"/>
      <c r="AH83" s="0" t="n">
        <f aca="false">IFERROR(AE83+AF83+AG83,"")</f>
        <v>0</v>
      </c>
      <c r="AI83" s="0" t="str">
        <f aca="false">IFERROR(AH83/AD83,"")</f>
        <v/>
      </c>
      <c r="AJ83" s="12"/>
      <c r="AO83" s="0" t="n">
        <f aca="false">IFERROR(AL83+AM83+AN83,"")</f>
        <v>0</v>
      </c>
      <c r="AP83" s="0" t="str">
        <f aca="false">IFERROR(AO83/AK83,"")</f>
        <v/>
      </c>
    </row>
    <row r="84" customFormat="false" ht="15" hidden="false" customHeight="false" outlineLevel="0" collapsed="false">
      <c r="A84" s="0" t="s">
        <v>592</v>
      </c>
      <c r="B84" s="0" t="s">
        <v>19</v>
      </c>
      <c r="C84" s="0" t="n">
        <v>73</v>
      </c>
      <c r="D84" s="0" t="n">
        <v>242</v>
      </c>
      <c r="E84" s="0" t="n">
        <v>4.65</v>
      </c>
      <c r="F84" s="0" t="n">
        <v>0.539121241687549</v>
      </c>
      <c r="Q84" s="0" t="n">
        <v>0.539121241687549</v>
      </c>
      <c r="R84" s="0" t="n">
        <v>0.539121241687549</v>
      </c>
      <c r="V84" s="12"/>
      <c r="AA84" s="0" t="n">
        <f aca="false">IFERROR(X84+Y84+Z84,"")</f>
        <v>0</v>
      </c>
      <c r="AB84" s="0" t="str">
        <f aca="false">IFERROR(AA84/W84,"")</f>
        <v/>
      </c>
      <c r="AC84" s="12"/>
      <c r="AH84" s="0" t="n">
        <f aca="false">IFERROR(AE84+AF84+AG84,"")</f>
        <v>0</v>
      </c>
      <c r="AI84" s="0" t="str">
        <f aca="false">IFERROR(AH84/AD84,"")</f>
        <v/>
      </c>
      <c r="AJ84" s="12"/>
      <c r="AO84" s="0" t="n">
        <f aca="false">IFERROR(AL84+AM84+AN84,"")</f>
        <v>0</v>
      </c>
      <c r="AP84" s="0" t="str">
        <f aca="false">IFERROR(AO84/AK84,"")</f>
        <v/>
      </c>
    </row>
    <row r="85" customFormat="false" ht="15" hidden="false" customHeight="false" outlineLevel="0" collapsed="false">
      <c r="A85" s="0" t="s">
        <v>632</v>
      </c>
      <c r="B85" s="0" t="s">
        <v>19</v>
      </c>
      <c r="C85" s="0" t="n">
        <v>73</v>
      </c>
      <c r="D85" s="0" t="n">
        <v>230</v>
      </c>
      <c r="E85" s="0" t="n">
        <v>4.78</v>
      </c>
      <c r="F85" s="0" t="n">
        <v>0.104554094217749</v>
      </c>
      <c r="Q85" s="0" t="n">
        <v>0.104554094217749</v>
      </c>
      <c r="R85" s="0" t="n">
        <v>0.104554094217749</v>
      </c>
      <c r="V85" s="12"/>
      <c r="AA85" s="0" t="n">
        <f aca="false">IFERROR(X85+Y85+Z85,"")</f>
        <v>0</v>
      </c>
      <c r="AB85" s="0" t="str">
        <f aca="false">IFERROR(AA85/W85,"")</f>
        <v/>
      </c>
      <c r="AC85" s="12"/>
      <c r="AH85" s="0" t="n">
        <f aca="false">IFERROR(AE85+AF85+AG85,"")</f>
        <v>0</v>
      </c>
      <c r="AI85" s="0" t="str">
        <f aca="false">IFERROR(AH85/AD85,"")</f>
        <v/>
      </c>
      <c r="AJ85" s="12"/>
      <c r="AO85" s="0" t="n">
        <f aca="false">IFERROR(AL85+AM85+AN85,"")</f>
        <v>0</v>
      </c>
      <c r="AP85" s="0" t="str">
        <f aca="false">IFERROR(AO85/AK85,"")</f>
        <v/>
      </c>
    </row>
    <row r="86" customFormat="false" ht="15" hidden="false" customHeight="false" outlineLevel="0" collapsed="false">
      <c r="A86" s="0" t="s">
        <v>665</v>
      </c>
      <c r="B86" s="0" t="s">
        <v>19</v>
      </c>
      <c r="C86" s="0" t="n">
        <v>73</v>
      </c>
      <c r="D86" s="0" t="n">
        <v>227</v>
      </c>
      <c r="E86" s="0" t="n">
        <v>4.62</v>
      </c>
      <c r="F86" s="0" t="n">
        <v>0.639405968026734</v>
      </c>
      <c r="Q86" s="0" t="n">
        <v>0.639405968026734</v>
      </c>
      <c r="R86" s="0" t="n">
        <v>0.639405968026734</v>
      </c>
      <c r="V86" s="12"/>
      <c r="AA86" s="0" t="n">
        <f aca="false">IFERROR(X86+Y86+Z86,"")</f>
        <v>0</v>
      </c>
      <c r="AB86" s="0" t="str">
        <f aca="false">IFERROR(AA86/W86,"")</f>
        <v/>
      </c>
      <c r="AC86" s="12"/>
      <c r="AH86" s="0" t="n">
        <f aca="false">IFERROR(AE86+AF86+AG86,"")</f>
        <v>0</v>
      </c>
      <c r="AI86" s="0" t="str">
        <f aca="false">IFERROR(AH86/AD86,"")</f>
        <v/>
      </c>
      <c r="AJ86" s="12"/>
      <c r="AO86" s="0" t="n">
        <f aca="false">IFERROR(AL86+AM86+AN86,"")</f>
        <v>0</v>
      </c>
      <c r="AP86" s="0" t="str">
        <f aca="false">IFERROR(AO86/AK86,"")</f>
        <v/>
      </c>
    </row>
    <row r="87" customFormat="false" ht="15" hidden="false" customHeight="false" outlineLevel="0" collapsed="false">
      <c r="A87" s="0" t="s">
        <v>700</v>
      </c>
      <c r="B87" s="0" t="s">
        <v>19</v>
      </c>
      <c r="C87" s="0" t="n">
        <v>73</v>
      </c>
      <c r="D87" s="0" t="n">
        <v>231</v>
      </c>
      <c r="E87" s="0" t="n">
        <v>4.79</v>
      </c>
      <c r="F87" s="0" t="n">
        <v>0.0711258521046877</v>
      </c>
      <c r="Q87" s="0" t="n">
        <v>0.0711258521046877</v>
      </c>
      <c r="R87" s="0" t="n">
        <v>0.0711258521046877</v>
      </c>
      <c r="V87" s="12"/>
      <c r="AA87" s="0" t="n">
        <f aca="false">IFERROR(X87+Y87+Z87,"")</f>
        <v>0</v>
      </c>
      <c r="AB87" s="0" t="str">
        <f aca="false">IFERROR(AA87/W87,"")</f>
        <v/>
      </c>
      <c r="AC87" s="12"/>
      <c r="AH87" s="0" t="n">
        <f aca="false">IFERROR(AE87+AF87+AG87,"")</f>
        <v>0</v>
      </c>
      <c r="AI87" s="0" t="str">
        <f aca="false">IFERROR(AH87/AD87,"")</f>
        <v/>
      </c>
      <c r="AJ87" s="12"/>
      <c r="AO87" s="0" t="n">
        <f aca="false">IFERROR(AL87+AM87+AN87,"")</f>
        <v>0</v>
      </c>
      <c r="AP87" s="0" t="str">
        <f aca="false">IFERROR(AO87/AK87,"")</f>
        <v/>
      </c>
    </row>
    <row r="88" customFormat="false" ht="15" hidden="false" customHeight="false" outlineLevel="0" collapsed="false">
      <c r="A88" s="0" t="s">
        <v>713</v>
      </c>
      <c r="B88" s="0" t="s">
        <v>19</v>
      </c>
      <c r="C88" s="0" t="n">
        <v>71</v>
      </c>
      <c r="D88" s="0" t="n">
        <v>227</v>
      </c>
      <c r="E88" s="0" t="n">
        <v>4.78</v>
      </c>
      <c r="F88" s="0" t="n">
        <v>0.104554094217749</v>
      </c>
      <c r="Q88" s="0" t="n">
        <v>0.104554094217749</v>
      </c>
      <c r="R88" s="0" t="n">
        <v>0.104554094217749</v>
      </c>
      <c r="V88" s="12"/>
      <c r="AA88" s="0" t="n">
        <f aca="false">IFERROR(X88+Y88+Z88,"")</f>
        <v>0</v>
      </c>
      <c r="AB88" s="0" t="str">
        <f aca="false">IFERROR(AA88/W88,"")</f>
        <v/>
      </c>
      <c r="AC88" s="12"/>
      <c r="AH88" s="0" t="n">
        <f aca="false">IFERROR(AE88+AF88+AG88,"")</f>
        <v>0</v>
      </c>
      <c r="AI88" s="0" t="str">
        <f aca="false">IFERROR(AH88/AD88,"")</f>
        <v/>
      </c>
      <c r="AJ88" s="12"/>
      <c r="AO88" s="0" t="n">
        <f aca="false">IFERROR(AL88+AM88+AN88,"")</f>
        <v>0</v>
      </c>
      <c r="AP88" s="0" t="str">
        <f aca="false">IFERROR(AO88/AK88,"")</f>
        <v/>
      </c>
    </row>
    <row r="89" customFormat="false" ht="15" hidden="false" customHeight="false" outlineLevel="0" collapsed="false">
      <c r="A89" s="0" t="s">
        <v>754</v>
      </c>
      <c r="B89" s="0" t="s">
        <v>19</v>
      </c>
      <c r="C89" s="0" t="n">
        <v>72.13</v>
      </c>
      <c r="D89" s="0" t="n">
        <v>235</v>
      </c>
      <c r="E89" s="0" t="n">
        <v>4.93</v>
      </c>
      <c r="F89" s="0" t="n">
        <v>-0.396869537478173</v>
      </c>
      <c r="G89" s="0" t="n">
        <v>21</v>
      </c>
      <c r="H89" s="0" t="n">
        <v>0.0314023663897703</v>
      </c>
      <c r="I89" s="0" t="n">
        <v>28</v>
      </c>
      <c r="J89" s="0" t="n">
        <v>-1.32863353774419</v>
      </c>
      <c r="K89" s="0" t="n">
        <v>109</v>
      </c>
      <c r="L89" s="0" t="n">
        <v>-0.644701124395082</v>
      </c>
      <c r="M89" s="0" t="n">
        <v>4.49</v>
      </c>
      <c r="N89" s="0" t="n">
        <v>-0.483944917368788</v>
      </c>
      <c r="Q89" s="0" t="n">
        <v>-2.82274675059646</v>
      </c>
      <c r="R89" s="0" t="n">
        <v>-0.564549350119292</v>
      </c>
      <c r="S89" s="0" t="n">
        <v>3</v>
      </c>
      <c r="T89" s="0" t="n">
        <v>99</v>
      </c>
      <c r="U89" s="0" t="n">
        <v>98</v>
      </c>
      <c r="V89" s="12"/>
      <c r="W89" s="0" t="n">
        <v>11</v>
      </c>
      <c r="X89" s="0" t="n">
        <v>0</v>
      </c>
      <c r="Y89" s="0" t="n">
        <v>34</v>
      </c>
      <c r="Z89" s="0" t="n">
        <v>195</v>
      </c>
      <c r="AA89" s="0" t="n">
        <f aca="false">IFERROR(X89+Y89+Z89,"")</f>
        <v>229</v>
      </c>
      <c r="AB89" s="0" t="n">
        <f aca="false">IFERROR(AA89/W89,"")</f>
        <v>20.8181818181818</v>
      </c>
      <c r="AC89" s="12"/>
      <c r="AD89" s="0" t="n">
        <v>2</v>
      </c>
      <c r="AE89" s="0" t="n">
        <v>0</v>
      </c>
      <c r="AF89" s="0" t="n">
        <v>0</v>
      </c>
      <c r="AG89" s="0" t="n">
        <v>32</v>
      </c>
      <c r="AH89" s="0" t="n">
        <f aca="false">IFERROR(AE89+AF89+AG89,"")</f>
        <v>32</v>
      </c>
      <c r="AI89" s="0" t="n">
        <f aca="false">IFERROR(AH89/AD89,"")</f>
        <v>16</v>
      </c>
      <c r="AJ89" s="12"/>
      <c r="AK89" s="0" t="n">
        <v>3</v>
      </c>
      <c r="AL89" s="0" t="n">
        <v>0</v>
      </c>
      <c r="AM89" s="0" t="n">
        <v>0</v>
      </c>
      <c r="AN89" s="0" t="n">
        <v>53</v>
      </c>
      <c r="AO89" s="0" t="n">
        <f aca="false">IFERROR(AL89+AM89+AN89,"")</f>
        <v>53</v>
      </c>
      <c r="AP89" s="0" t="n">
        <f aca="false">IFERROR(AO89/AK89,"")</f>
        <v>17.6666666666667</v>
      </c>
    </row>
    <row r="90" customFormat="false" ht="15" hidden="false" customHeight="false" outlineLevel="0" collapsed="false">
      <c r="A90" s="0" t="s">
        <v>761</v>
      </c>
      <c r="B90" s="0" t="s">
        <v>19</v>
      </c>
      <c r="C90" s="0" t="n">
        <v>73</v>
      </c>
      <c r="D90" s="0" t="n">
        <v>237</v>
      </c>
      <c r="E90" s="0" t="n">
        <v>4.82</v>
      </c>
      <c r="F90" s="0" t="n">
        <v>-0.0291588742344979</v>
      </c>
      <c r="Q90" s="0" t="n">
        <v>-0.0291588742344979</v>
      </c>
      <c r="R90" s="0" t="n">
        <v>-0.0291588742344979</v>
      </c>
      <c r="V90" s="12"/>
      <c r="AA90" s="0" t="n">
        <f aca="false">IFERROR(X90+Y90+Z90,"")</f>
        <v>0</v>
      </c>
      <c r="AB90" s="0" t="str">
        <f aca="false">IFERROR(AA90/W90,"")</f>
        <v/>
      </c>
      <c r="AC90" s="12"/>
      <c r="AH90" s="0" t="n">
        <f aca="false">IFERROR(AE90+AF90+AG90,"")</f>
        <v>0</v>
      </c>
      <c r="AI90" s="0" t="str">
        <f aca="false">IFERROR(AH90/AD90,"")</f>
        <v/>
      </c>
      <c r="AJ90" s="12"/>
      <c r="AO90" s="0" t="n">
        <f aca="false">IFERROR(AL90+AM90+AN90,"")</f>
        <v>0</v>
      </c>
      <c r="AP90" s="0" t="str">
        <f aca="false">IFERROR(AO90/AK90,"")</f>
        <v/>
      </c>
    </row>
    <row r="91" customFormat="false" ht="15" hidden="false" customHeight="false" outlineLevel="0" collapsed="false">
      <c r="A91" s="0" t="s">
        <v>770</v>
      </c>
      <c r="B91" s="0" t="s">
        <v>19</v>
      </c>
      <c r="C91" s="0" t="n">
        <v>73</v>
      </c>
      <c r="D91" s="0" t="n">
        <v>232</v>
      </c>
      <c r="E91" s="0" t="n">
        <v>4.69</v>
      </c>
      <c r="F91" s="0" t="n">
        <v>0.405408273235302</v>
      </c>
      <c r="Q91" s="0" t="n">
        <v>0.405408273235302</v>
      </c>
      <c r="R91" s="0" t="n">
        <v>0.405408273235302</v>
      </c>
      <c r="V91" s="12"/>
      <c r="AA91" s="0" t="n">
        <f aca="false">IFERROR(X91+Y91+Z91,"")</f>
        <v>0</v>
      </c>
      <c r="AB91" s="0" t="str">
        <f aca="false">IFERROR(AA91/W91,"")</f>
        <v/>
      </c>
      <c r="AC91" s="12"/>
      <c r="AH91" s="0" t="n">
        <f aca="false">IFERROR(AE91+AF91+AG91,"")</f>
        <v>0</v>
      </c>
      <c r="AI91" s="0" t="str">
        <f aca="false">IFERROR(AH91/AD91,"")</f>
        <v/>
      </c>
      <c r="AJ91" s="12"/>
      <c r="AO91" s="0" t="n">
        <f aca="false">IFERROR(AL91+AM91+AN91,"")</f>
        <v>0</v>
      </c>
      <c r="AP91" s="0" t="str">
        <f aca="false">IFERROR(AO91/AK91,"")</f>
        <v/>
      </c>
    </row>
    <row r="92" customFormat="false" ht="15" hidden="false" customHeight="false" outlineLevel="0" collapsed="false">
      <c r="A92" s="0" t="s">
        <v>773</v>
      </c>
      <c r="B92" s="0" t="s">
        <v>19</v>
      </c>
      <c r="C92" s="0" t="n">
        <v>71</v>
      </c>
      <c r="D92" s="0" t="n">
        <v>225</v>
      </c>
      <c r="E92" s="0" t="n">
        <v>4.78</v>
      </c>
      <c r="F92" s="0" t="n">
        <v>0.104554094217749</v>
      </c>
      <c r="Q92" s="0" t="n">
        <v>0.104554094217749</v>
      </c>
      <c r="R92" s="0" t="n">
        <v>0.104554094217749</v>
      </c>
      <c r="V92" s="12"/>
      <c r="AA92" s="0" t="n">
        <f aca="false">IFERROR(X92+Y92+Z92,"")</f>
        <v>0</v>
      </c>
      <c r="AB92" s="0" t="str">
        <f aca="false">IFERROR(AA92/W92,"")</f>
        <v/>
      </c>
      <c r="AC92" s="12"/>
      <c r="AH92" s="0" t="n">
        <f aca="false">IFERROR(AE92+AF92+AG92,"")</f>
        <v>0</v>
      </c>
      <c r="AI92" s="0" t="str">
        <f aca="false">IFERROR(AH92/AD92,"")</f>
        <v/>
      </c>
      <c r="AJ92" s="12"/>
      <c r="AO92" s="0" t="n">
        <f aca="false">IFERROR(AL92+AM92+AN92,"")</f>
        <v>0</v>
      </c>
      <c r="AP92" s="0" t="str">
        <f aca="false">IFERROR(AO92/AK92,"")</f>
        <v/>
      </c>
    </row>
    <row r="93" customFormat="false" ht="15" hidden="false" customHeight="false" outlineLevel="0" collapsed="false">
      <c r="A93" s="0" t="s">
        <v>780</v>
      </c>
      <c r="B93" s="0" t="s">
        <v>19</v>
      </c>
      <c r="C93" s="0" t="n">
        <v>74</v>
      </c>
      <c r="D93" s="0" t="n">
        <v>237</v>
      </c>
      <c r="E93" s="0" t="n">
        <v>4.77</v>
      </c>
      <c r="F93" s="0" t="n">
        <v>0.137982336330812</v>
      </c>
      <c r="G93" s="0" t="n">
        <v>23</v>
      </c>
      <c r="H93" s="0" t="n">
        <v>0.358571206915751</v>
      </c>
      <c r="I93" s="0" t="n">
        <v>35</v>
      </c>
      <c r="J93" s="0" t="n">
        <v>0.332274240168323</v>
      </c>
      <c r="K93" s="0" t="n">
        <v>111</v>
      </c>
      <c r="L93" s="0" t="n">
        <v>-0.434203318094511</v>
      </c>
      <c r="M93" s="0" t="n">
        <v>4.51</v>
      </c>
      <c r="N93" s="0" t="n">
        <v>-0.562577529465668</v>
      </c>
      <c r="Q93" s="0" t="n">
        <v>-0.167953064145291</v>
      </c>
      <c r="R93" s="0" t="n">
        <v>-0.0335906128290582</v>
      </c>
      <c r="S93" s="0" t="n">
        <v>4</v>
      </c>
      <c r="T93" s="0" t="n">
        <v>118</v>
      </c>
      <c r="U93" s="0" t="n">
        <v>116</v>
      </c>
      <c r="V93" s="12"/>
      <c r="W93" s="0" t="n">
        <v>11</v>
      </c>
      <c r="X93" s="0" t="n">
        <v>0</v>
      </c>
      <c r="Y93" s="0" t="n">
        <v>129</v>
      </c>
      <c r="Z93" s="0" t="n">
        <v>96</v>
      </c>
      <c r="AA93" s="0" t="n">
        <f aca="false">IFERROR(X93+Y93+Z93,"")</f>
        <v>225</v>
      </c>
      <c r="AB93" s="0" t="n">
        <f aca="false">IFERROR(AA93/W93,"")</f>
        <v>20.4545454545455</v>
      </c>
      <c r="AC93" s="12"/>
      <c r="AD93" s="0" t="n">
        <v>11</v>
      </c>
      <c r="AE93" s="0" t="n">
        <v>0</v>
      </c>
      <c r="AF93" s="0" t="n">
        <v>523</v>
      </c>
      <c r="AG93" s="0" t="n">
        <v>47</v>
      </c>
      <c r="AH93" s="0" t="n">
        <f aca="false">IFERROR(AE93+AF93+AG93,"")</f>
        <v>570</v>
      </c>
      <c r="AI93" s="0" t="n">
        <f aca="false">IFERROR(AH93/AD93,"")</f>
        <v>51.8181818181818</v>
      </c>
      <c r="AJ93" s="12"/>
      <c r="AK93" s="0" t="n">
        <v>8</v>
      </c>
      <c r="AL93" s="0" t="n">
        <v>0</v>
      </c>
      <c r="AM93" s="0" t="n">
        <v>125</v>
      </c>
      <c r="AN93" s="0" t="n">
        <v>76</v>
      </c>
      <c r="AO93" s="0" t="n">
        <f aca="false">IFERROR(AL93+AM93+AN93,"")</f>
        <v>201</v>
      </c>
      <c r="AP93" s="0" t="n">
        <f aca="false">IFERROR(AO93/AK93,"")</f>
        <v>25.125</v>
      </c>
    </row>
    <row r="94" customFormat="false" ht="15" hidden="false" customHeight="false" outlineLevel="0" collapsed="false">
      <c r="A94" s="0" t="s">
        <v>842</v>
      </c>
      <c r="B94" s="0" t="s">
        <v>19</v>
      </c>
      <c r="C94" s="0" t="n">
        <v>74.63</v>
      </c>
      <c r="D94" s="0" t="n">
        <v>243</v>
      </c>
      <c r="E94" s="0" t="n">
        <v>4.56</v>
      </c>
      <c r="F94" s="0" t="n">
        <v>0.839975420705105</v>
      </c>
      <c r="G94" s="0" t="n">
        <v>23</v>
      </c>
      <c r="H94" s="0" t="n">
        <v>0.358571206915751</v>
      </c>
      <c r="I94" s="0" t="n">
        <v>37</v>
      </c>
      <c r="J94" s="0" t="n">
        <v>0.806819319571898</v>
      </c>
      <c r="K94" s="0" t="n">
        <v>122</v>
      </c>
      <c r="L94" s="0" t="n">
        <v>0.723534616558629</v>
      </c>
      <c r="M94" s="0" t="n">
        <v>4.03</v>
      </c>
      <c r="N94" s="0" t="n">
        <v>1.32460516085948</v>
      </c>
      <c r="O94" s="0" t="n">
        <v>7.07</v>
      </c>
      <c r="P94" s="0" t="n">
        <v>0.515760444400468</v>
      </c>
      <c r="Q94" s="0" t="n">
        <v>4.56926616901133</v>
      </c>
      <c r="R94" s="0" t="n">
        <v>0.761544361501888</v>
      </c>
      <c r="S94" s="0" t="n">
        <v>1</v>
      </c>
      <c r="T94" s="0" t="n">
        <v>31</v>
      </c>
      <c r="U94" s="0" t="n">
        <v>30</v>
      </c>
      <c r="V94" s="12"/>
      <c r="W94" s="0" t="n">
        <v>16</v>
      </c>
      <c r="X94" s="0" t="n">
        <v>0</v>
      </c>
      <c r="Y94" s="0" t="n">
        <v>990</v>
      </c>
      <c r="Z94" s="0" t="n">
        <v>101</v>
      </c>
      <c r="AA94" s="0" t="n">
        <f aca="false">IFERROR(X94+Y94+Z94,"")</f>
        <v>1091</v>
      </c>
      <c r="AB94" s="0" t="n">
        <f aca="false">IFERROR(AA94/W94,"")</f>
        <v>68.1875</v>
      </c>
      <c r="AC94" s="12"/>
      <c r="AD94" s="0" t="n">
        <v>10</v>
      </c>
      <c r="AE94" s="0" t="n">
        <v>0</v>
      </c>
      <c r="AF94" s="0" t="n">
        <v>133</v>
      </c>
      <c r="AG94" s="0" t="n">
        <v>136</v>
      </c>
      <c r="AH94" s="0" t="n">
        <f aca="false">IFERROR(AE94+AF94+AG94,"")</f>
        <v>269</v>
      </c>
      <c r="AI94" s="0" t="n">
        <f aca="false">IFERROR(AH94/AD94,"")</f>
        <v>26.9</v>
      </c>
      <c r="AJ94" s="12"/>
      <c r="AK94" s="0" t="n">
        <v>8</v>
      </c>
      <c r="AL94" s="0" t="n">
        <v>0</v>
      </c>
      <c r="AM94" s="0" t="n">
        <v>133</v>
      </c>
      <c r="AN94" s="0" t="n">
        <v>40</v>
      </c>
      <c r="AO94" s="0" t="n">
        <f aca="false">IFERROR(AL94+AM94+AN94,"")</f>
        <v>173</v>
      </c>
      <c r="AP94" s="0" t="n">
        <f aca="false">IFERROR(AO94/AK94,"")</f>
        <v>21.625</v>
      </c>
    </row>
    <row r="95" customFormat="false" ht="15" hidden="false" customHeight="false" outlineLevel="0" collapsed="false">
      <c r="A95" s="0" t="s">
        <v>844</v>
      </c>
      <c r="B95" s="0" t="s">
        <v>19</v>
      </c>
      <c r="C95" s="0" t="n">
        <v>75</v>
      </c>
      <c r="D95" s="0" t="n">
        <v>253</v>
      </c>
      <c r="E95" s="0" t="n">
        <v>4.84</v>
      </c>
      <c r="F95" s="0" t="n">
        <v>-0.0960153584606196</v>
      </c>
      <c r="Q95" s="0" t="n">
        <v>-0.0960153584606196</v>
      </c>
      <c r="R95" s="0" t="n">
        <v>-0.0960153584606196</v>
      </c>
      <c r="V95" s="12"/>
      <c r="AA95" s="0" t="n">
        <f aca="false">IFERROR(X95+Y95+Z95,"")</f>
        <v>0</v>
      </c>
      <c r="AB95" s="0" t="str">
        <f aca="false">IFERROR(AA95/W95,"")</f>
        <v/>
      </c>
      <c r="AC95" s="12"/>
      <c r="AH95" s="0" t="n">
        <f aca="false">IFERROR(AE95+AF95+AG95,"")</f>
        <v>0</v>
      </c>
      <c r="AI95" s="0" t="str">
        <f aca="false">IFERROR(AH95/AD95,"")</f>
        <v/>
      </c>
      <c r="AJ95" s="12"/>
      <c r="AO95" s="0" t="n">
        <f aca="false">IFERROR(AL95+AM95+AN95,"")</f>
        <v>0</v>
      </c>
      <c r="AP95" s="0" t="str">
        <f aca="false">IFERROR(AO95/AK95,"")</f>
        <v/>
      </c>
    </row>
    <row r="96" customFormat="false" ht="15" hidden="false" customHeight="false" outlineLevel="0" collapsed="false">
      <c r="A96" s="0" t="s">
        <v>852</v>
      </c>
      <c r="B96" s="0" t="s">
        <v>19</v>
      </c>
      <c r="C96" s="0" t="n">
        <v>74.63</v>
      </c>
      <c r="D96" s="0" t="n">
        <v>245</v>
      </c>
      <c r="E96" s="0" t="n">
        <v>4.95</v>
      </c>
      <c r="F96" s="0" t="n">
        <v>-0.463726021704298</v>
      </c>
      <c r="G96" s="0" t="n">
        <v>19</v>
      </c>
      <c r="H96" s="0" t="n">
        <v>-0.295766474136211</v>
      </c>
      <c r="I96" s="0" t="n">
        <v>32</v>
      </c>
      <c r="J96" s="0" t="n">
        <v>-0.379543378937039</v>
      </c>
      <c r="K96" s="0" t="n">
        <v>115</v>
      </c>
      <c r="L96" s="0" t="n">
        <v>-0.0132077054933691</v>
      </c>
      <c r="M96" s="0" t="n">
        <v>4.33</v>
      </c>
      <c r="N96" s="0" t="n">
        <v>0.145115979406261</v>
      </c>
      <c r="O96" s="0" t="n">
        <v>7.25</v>
      </c>
      <c r="P96" s="0" t="n">
        <v>0.060380065106401</v>
      </c>
      <c r="Q96" s="0" t="n">
        <v>-0.946747535758254</v>
      </c>
      <c r="R96" s="0" t="n">
        <v>-0.157791255959709</v>
      </c>
      <c r="V96" s="12"/>
      <c r="W96" s="0" t="n">
        <v>12</v>
      </c>
      <c r="X96" s="0" t="n">
        <v>62</v>
      </c>
      <c r="Y96" s="0" t="n">
        <v>0</v>
      </c>
      <c r="Z96" s="0" t="n">
        <v>226</v>
      </c>
      <c r="AA96" s="0" t="n">
        <f aca="false">IFERROR(X96+Y96+Z96,"")</f>
        <v>288</v>
      </c>
      <c r="AB96" s="0" t="n">
        <f aca="false">IFERROR(AA96/W96,"")</f>
        <v>24</v>
      </c>
      <c r="AC96" s="12"/>
      <c r="AD96" s="0" t="n">
        <v>3</v>
      </c>
      <c r="AE96" s="0" t="n">
        <v>0</v>
      </c>
      <c r="AF96" s="0" t="n">
        <v>0</v>
      </c>
      <c r="AG96" s="0" t="n">
        <v>59</v>
      </c>
      <c r="AH96" s="0" t="n">
        <f aca="false">IFERROR(AE96+AF96+AG96,"")</f>
        <v>59</v>
      </c>
      <c r="AI96" s="0" t="n">
        <f aca="false">IFERROR(AH96/AD96,"")</f>
        <v>19.6666666666667</v>
      </c>
      <c r="AJ96" s="12"/>
      <c r="AK96" s="0" t="n">
        <v>8</v>
      </c>
      <c r="AL96" s="0" t="n">
        <v>3</v>
      </c>
      <c r="AM96" s="0" t="n">
        <v>0</v>
      </c>
      <c r="AN96" s="0" t="n">
        <v>128</v>
      </c>
      <c r="AO96" s="0" t="n">
        <f aca="false">IFERROR(AL96+AM96+AN96,"")</f>
        <v>131</v>
      </c>
      <c r="AP96" s="0" t="n">
        <f aca="false">IFERROR(AO96/AK96,"")</f>
        <v>16.375</v>
      </c>
    </row>
    <row r="97" customFormat="false" ht="15" hidden="false" customHeight="false" outlineLevel="0" collapsed="false">
      <c r="A97" s="0" t="s">
        <v>866</v>
      </c>
      <c r="B97" s="0" t="s">
        <v>19</v>
      </c>
      <c r="C97" s="0" t="n">
        <v>71</v>
      </c>
      <c r="D97" s="0" t="n">
        <v>235</v>
      </c>
      <c r="E97" s="0" t="n">
        <v>4.93</v>
      </c>
      <c r="F97" s="0" t="n">
        <v>-0.396869537478173</v>
      </c>
      <c r="Q97" s="0" t="n">
        <v>-0.396869537478173</v>
      </c>
      <c r="R97" s="0" t="n">
        <v>-0.396869537478173</v>
      </c>
      <c r="V97" s="12"/>
      <c r="W97" s="0" t="n">
        <v>3</v>
      </c>
      <c r="X97" s="0" t="n">
        <v>0</v>
      </c>
      <c r="Y97" s="0" t="n">
        <v>0</v>
      </c>
      <c r="Z97" s="0" t="n">
        <v>51</v>
      </c>
      <c r="AA97" s="0" t="n">
        <f aca="false">IFERROR(X97+Y97+Z97,"")</f>
        <v>51</v>
      </c>
      <c r="AB97" s="0" t="n">
        <f aca="false">IFERROR(AA97/W97,"")</f>
        <v>17</v>
      </c>
      <c r="AC97" s="12"/>
      <c r="AH97" s="0" t="n">
        <f aca="false">IFERROR(AE97+AF97+AG97,"")</f>
        <v>0</v>
      </c>
      <c r="AI97" s="0" t="str">
        <f aca="false">IFERROR(AH97/AD97,"")</f>
        <v/>
      </c>
      <c r="AJ97" s="12"/>
      <c r="AO97" s="0" t="n">
        <f aca="false">IFERROR(AL97+AM97+AN97,"")</f>
        <v>0</v>
      </c>
      <c r="AP97" s="0" t="str">
        <f aca="false">IFERROR(AO97/AK97,"")</f>
        <v/>
      </c>
    </row>
    <row r="98" customFormat="false" ht="15" hidden="false" customHeight="false" outlineLevel="0" collapsed="false">
      <c r="A98" s="0" t="s">
        <v>909</v>
      </c>
      <c r="B98" s="0" t="s">
        <v>19</v>
      </c>
      <c r="C98" s="0" t="n">
        <v>72.38</v>
      </c>
      <c r="D98" s="0" t="n">
        <v>254</v>
      </c>
      <c r="E98" s="0" t="n">
        <v>4.92</v>
      </c>
      <c r="F98" s="0" t="n">
        <v>-0.363441295365112</v>
      </c>
      <c r="Q98" s="0" t="n">
        <v>-0.363441295365112</v>
      </c>
      <c r="R98" s="0" t="n">
        <v>-0.363441295365112</v>
      </c>
      <c r="V98" s="12"/>
      <c r="AA98" s="0" t="n">
        <f aca="false">IFERROR(X98+Y98+Z98,"")</f>
        <v>0</v>
      </c>
      <c r="AB98" s="0" t="str">
        <f aca="false">IFERROR(AA98/W98,"")</f>
        <v/>
      </c>
      <c r="AC98" s="12"/>
      <c r="AH98" s="0" t="n">
        <f aca="false">IFERROR(AE98+AF98+AG98,"")</f>
        <v>0</v>
      </c>
      <c r="AI98" s="0" t="str">
        <f aca="false">IFERROR(AH98/AD98,"")</f>
        <v/>
      </c>
      <c r="AJ98" s="12"/>
      <c r="AO98" s="0" t="n">
        <f aca="false">IFERROR(AL98+AM98+AN98,"")</f>
        <v>0</v>
      </c>
      <c r="AP98" s="0" t="str">
        <f aca="false">IFERROR(AO98/AK98,"")</f>
        <v/>
      </c>
    </row>
    <row r="99" customFormat="false" ht="15" hidden="false" customHeight="false" outlineLevel="0" collapsed="false">
      <c r="A99" s="0" t="s">
        <v>952</v>
      </c>
      <c r="B99" s="0" t="s">
        <v>19</v>
      </c>
      <c r="C99" s="0" t="n">
        <v>74</v>
      </c>
      <c r="D99" s="0" t="n">
        <v>236</v>
      </c>
      <c r="E99" s="0" t="n">
        <v>4.68</v>
      </c>
      <c r="F99" s="0" t="n">
        <v>0.438836515348366</v>
      </c>
      <c r="Q99" s="0" t="n">
        <v>0.438836515348366</v>
      </c>
      <c r="R99" s="0" t="n">
        <v>0.438836515348366</v>
      </c>
      <c r="V99" s="12"/>
      <c r="W99" s="0" t="n">
        <v>16</v>
      </c>
      <c r="X99" s="0" t="n">
        <v>0</v>
      </c>
      <c r="Y99" s="0" t="n">
        <v>143</v>
      </c>
      <c r="Z99" s="0" t="n">
        <v>301</v>
      </c>
      <c r="AA99" s="0" t="n">
        <f aca="false">IFERROR(X99+Y99+Z99,"")</f>
        <v>444</v>
      </c>
      <c r="AB99" s="0" t="n">
        <f aca="false">IFERROR(AA99/W99,"")</f>
        <v>27.75</v>
      </c>
      <c r="AC99" s="12"/>
      <c r="AD99" s="0" t="n">
        <v>9</v>
      </c>
      <c r="AE99" s="0" t="n">
        <v>0</v>
      </c>
      <c r="AF99" s="0" t="n">
        <v>1</v>
      </c>
      <c r="AG99" s="0" t="n">
        <v>132</v>
      </c>
      <c r="AH99" s="0" t="n">
        <f aca="false">IFERROR(AE99+AF99+AG99,"")</f>
        <v>133</v>
      </c>
      <c r="AI99" s="0" t="n">
        <f aca="false">IFERROR(AH99/AD99,"")</f>
        <v>14.7777777777778</v>
      </c>
      <c r="AJ99" s="12"/>
      <c r="AK99" s="0" t="n">
        <v>7</v>
      </c>
      <c r="AL99" s="0" t="n">
        <v>0</v>
      </c>
      <c r="AM99" s="0" t="n">
        <v>394</v>
      </c>
      <c r="AN99" s="0" t="n">
        <v>72</v>
      </c>
      <c r="AO99" s="0" t="n">
        <f aca="false">IFERROR(AL99+AM99+AN99,"")</f>
        <v>466</v>
      </c>
      <c r="AP99" s="0" t="n">
        <f aca="false">IFERROR(AO99/AK99,"")</f>
        <v>66.5714285714286</v>
      </c>
    </row>
    <row r="101" customFormat="false" ht="15" hidden="false" customHeight="false" outlineLevel="0" collapsed="false">
      <c r="B101" s="0" t="s">
        <v>991</v>
      </c>
      <c r="C101" s="0" t="n">
        <f aca="false">AVERAGE(C3:C99)</f>
        <v>73.5141237113402</v>
      </c>
      <c r="D101" s="0" t="n">
        <f aca="false">AVERAGE(D3:D99)</f>
        <v>239.39175257732</v>
      </c>
      <c r="E101" s="0" t="n">
        <f aca="false">AVERAGE(E3:E99)</f>
        <v>4.74329896907216</v>
      </c>
      <c r="F101" s="0" t="n">
        <f aca="false">AVERAGE(F3:F99)</f>
        <v>0.227239188983213</v>
      </c>
      <c r="G101" s="0" t="n">
        <f aca="false">AVERAGE(G3:G99)</f>
        <v>22.125</v>
      </c>
      <c r="H101" s="0" t="n">
        <f aca="false">AVERAGE(H3:H99)</f>
        <v>0.215434839185635</v>
      </c>
      <c r="I101" s="0" t="n">
        <f aca="false">AVERAGE(I3:I99)</f>
        <v>34.53125</v>
      </c>
      <c r="J101" s="0" t="n">
        <f aca="false">AVERAGE(J3:J99)</f>
        <v>0.187686286287547</v>
      </c>
      <c r="K101" s="0" t="n">
        <f aca="false">AVERAGE(K3:K99)</f>
        <v>117.3125</v>
      </c>
      <c r="L101" s="0" t="n">
        <f aca="false">AVERAGE(L3:L99)</f>
        <v>0.221055982163718</v>
      </c>
      <c r="M101" s="0" t="n">
        <f aca="false">AVERAGE(M3:M99)</f>
        <v>4.29392857142857</v>
      </c>
      <c r="N101" s="0" t="n">
        <f aca="false">AVERAGE(N3:N99)</f>
        <v>0.286935511938136</v>
      </c>
      <c r="O101" s="0" t="n">
        <f aca="false">AVERAGE(O3:O99)</f>
        <v>7.18846153846154</v>
      </c>
      <c r="P101" s="0" t="n">
        <f aca="false">AVERAGE(P3:P99)</f>
        <v>0.216065664865057</v>
      </c>
    </row>
    <row r="102" customFormat="false" ht="15" hidden="false" customHeight="false" outlineLevel="0" collapsed="false">
      <c r="B102" s="0" t="s">
        <v>992</v>
      </c>
      <c r="C102" s="0" t="n">
        <f aca="false">_xlfn.STDEV.P(C3:C99)</f>
        <v>1.39623481363222</v>
      </c>
      <c r="D102" s="0" t="n">
        <f aca="false">_xlfn.STDEV.P(D3:D99)</f>
        <v>10.9021483752751</v>
      </c>
      <c r="E102" s="0" t="n">
        <f aca="false">_xlfn.STDEV.P(E3:E99)</f>
        <v>0.111906824732085</v>
      </c>
      <c r="F102" s="0" t="n">
        <f aca="false">_xlfn.STDEV.P(F3:F99)</f>
        <v>0.374084843124809</v>
      </c>
      <c r="G102" s="0" t="n">
        <f aca="false">_xlfn.STDEV.P(G3:G99)</f>
        <v>4.14389611356269</v>
      </c>
      <c r="H102" s="0" t="n">
        <f aca="false">_xlfn.STDEV.P(H3:H99)</f>
        <v>0.677876843367213</v>
      </c>
      <c r="I102" s="0" t="n">
        <f aca="false">_xlfn.STDEV.P(I3:I99)</f>
        <v>3.35861183191806</v>
      </c>
      <c r="J102" s="0" t="n">
        <f aca="false">_xlfn.STDEV.P(J3:J99)</f>
        <v>0.794029447171294</v>
      </c>
      <c r="K102" s="0" t="n">
        <f aca="false">_xlfn.STDEV.P(K3:K99)</f>
        <v>6.70092111205616</v>
      </c>
      <c r="L102" s="0" t="n">
        <f aca="false">_xlfn.STDEV.P(L3:L99)</f>
        <v>0.714688116266328</v>
      </c>
      <c r="M102" s="0" t="n">
        <f aca="false">_xlfn.STDEV.P(M3:M99)</f>
        <v>0.160786888362788</v>
      </c>
      <c r="N102" s="0" t="n">
        <f aca="false">_xlfn.STDEV.P(N3:N99)</f>
        <v>0.632154651144783</v>
      </c>
      <c r="O102" s="0" t="n">
        <f aca="false">_xlfn.STDEV.P(O3:O99)</f>
        <v>0.246275210465732</v>
      </c>
      <c r="P102" s="0" t="n">
        <f aca="false">_xlfn.STDEV.P(P3:P99)</f>
        <v>0.623049437514509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744:L745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28"/>
  </cols>
  <sheetData>
    <row r="1" customFormat="fals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BE1" s="8"/>
    </row>
    <row r="2" customFormat="fals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BE2" s="8"/>
    </row>
    <row r="3" customFormat="false" ht="15" hidden="false" customHeight="false" outlineLevel="0" collapsed="false">
      <c r="A3" s="0" t="s">
        <v>12</v>
      </c>
      <c r="B3" s="0" t="s">
        <v>13</v>
      </c>
      <c r="C3" s="0" t="n">
        <v>74.75</v>
      </c>
      <c r="D3" s="0" t="n">
        <v>313</v>
      </c>
      <c r="E3" s="0" t="n">
        <v>5.18</v>
      </c>
      <c r="F3" s="0" t="n">
        <v>-1.23257559030471</v>
      </c>
      <c r="G3" s="0" t="n">
        <v>26</v>
      </c>
      <c r="H3" s="0" t="n">
        <v>0.849324467704722</v>
      </c>
      <c r="Q3" s="0" t="n">
        <v>-0.38325112259999</v>
      </c>
      <c r="R3" s="0" t="n">
        <v>-0.191625561299995</v>
      </c>
      <c r="S3" s="0" t="n">
        <v>3</v>
      </c>
      <c r="T3" s="0" t="n">
        <v>67</v>
      </c>
      <c r="U3" s="0" t="n">
        <v>66</v>
      </c>
      <c r="V3" s="12"/>
      <c r="W3" s="0" t="n">
        <v>14</v>
      </c>
      <c r="X3" s="0" t="n">
        <v>861</v>
      </c>
      <c r="Y3" s="0" t="n">
        <v>0</v>
      </c>
      <c r="Z3" s="0" t="n">
        <v>61</v>
      </c>
      <c r="AA3" s="0" t="n">
        <f aca="false">IFERROR(X3+Y3+Z3,"")</f>
        <v>922</v>
      </c>
      <c r="AB3" s="0" t="n">
        <f aca="false">IFERROR(AA3/W3,"")</f>
        <v>65.8571428571429</v>
      </c>
      <c r="AC3" s="12"/>
      <c r="AD3" s="0" t="n">
        <v>16</v>
      </c>
      <c r="AE3" s="0" t="n">
        <v>1113</v>
      </c>
      <c r="AF3" s="0" t="n">
        <v>0</v>
      </c>
      <c r="AG3" s="0" t="n">
        <v>67</v>
      </c>
      <c r="AH3" s="0" t="n">
        <f aca="false">IFERROR(AE3+AF3+AG3,"")</f>
        <v>1180</v>
      </c>
      <c r="AI3" s="0" t="n">
        <f aca="false">IFERROR(AH3/AD3,"")</f>
        <v>73.75</v>
      </c>
      <c r="AJ3" s="12"/>
      <c r="AK3" s="0" t="n">
        <v>15</v>
      </c>
      <c r="AL3" s="0" t="n">
        <v>1033</v>
      </c>
      <c r="AM3" s="0" t="n">
        <v>0</v>
      </c>
      <c r="AN3" s="0" t="n">
        <v>72</v>
      </c>
      <c r="AO3" s="0" t="n">
        <f aca="false">IFERROR(AL3+AM3+AN3,"")</f>
        <v>1105</v>
      </c>
      <c r="AP3" s="0" t="n">
        <f aca="false">IFERROR(AO3/AK3,"")</f>
        <v>73.6666666666667</v>
      </c>
    </row>
    <row r="4" customFormat="false" ht="15" hidden="false" customHeight="false" outlineLevel="0" collapsed="false">
      <c r="A4" s="0" t="s">
        <v>32</v>
      </c>
      <c r="B4" s="0" t="s">
        <v>13</v>
      </c>
      <c r="C4" s="0" t="n">
        <v>75.63</v>
      </c>
      <c r="D4" s="0" t="n">
        <v>338</v>
      </c>
      <c r="E4" s="0" t="n">
        <v>5.74</v>
      </c>
      <c r="F4" s="0" t="n">
        <v>-3.10455714863616</v>
      </c>
      <c r="G4" s="0" t="n">
        <v>26</v>
      </c>
      <c r="H4" s="0" t="n">
        <v>0.849324467704722</v>
      </c>
      <c r="Q4" s="0" t="n">
        <v>-2.25523268093144</v>
      </c>
      <c r="R4" s="0" t="n">
        <v>-1.12761634046572</v>
      </c>
      <c r="V4" s="12"/>
      <c r="AA4" s="0" t="n">
        <f aca="false">IFERROR(X4+Y4+Z4,"")</f>
        <v>0</v>
      </c>
      <c r="AB4" s="0" t="str">
        <f aca="false">IFERROR(AA4/W4,"")</f>
        <v/>
      </c>
      <c r="AC4" s="12"/>
      <c r="AH4" s="0" t="n">
        <f aca="false">IFERROR(AE4+AF4+AG4,"")</f>
        <v>0</v>
      </c>
      <c r="AI4" s="0" t="str">
        <f aca="false">IFERROR(AH4/AD4,"")</f>
        <v/>
      </c>
      <c r="AJ4" s="12"/>
      <c r="AO4" s="0" t="n">
        <f aca="false">IFERROR(AL4+AM4+AN4,"")</f>
        <v>0</v>
      </c>
      <c r="AP4" s="0" t="str">
        <f aca="false">IFERROR(AO4/AK4,"")</f>
        <v/>
      </c>
    </row>
    <row r="5" customFormat="false" ht="15" hidden="false" customHeight="false" outlineLevel="0" collapsed="false">
      <c r="A5" s="0" t="s">
        <v>42</v>
      </c>
      <c r="B5" s="0" t="s">
        <v>13</v>
      </c>
      <c r="C5" s="0" t="n">
        <v>75.75</v>
      </c>
      <c r="D5" s="0" t="n">
        <v>303</v>
      </c>
      <c r="E5" s="0" t="n">
        <v>5.57</v>
      </c>
      <c r="F5" s="0" t="n">
        <v>-2.53627703271412</v>
      </c>
      <c r="G5" s="0" t="n">
        <v>22</v>
      </c>
      <c r="H5" s="0" t="n">
        <v>0.194986786652761</v>
      </c>
      <c r="I5" s="0" t="n">
        <v>23.5</v>
      </c>
      <c r="J5" s="0" t="n">
        <v>-2.39635996640223</v>
      </c>
      <c r="K5" s="0" t="n">
        <v>90</v>
      </c>
      <c r="L5" s="0" t="n">
        <v>-2.6444302842505</v>
      </c>
      <c r="M5" s="0" t="n">
        <v>4.65</v>
      </c>
      <c r="N5" s="0" t="n">
        <v>-1.11300581414384</v>
      </c>
      <c r="O5" s="0" t="n">
        <v>7.9</v>
      </c>
      <c r="P5" s="0" t="n">
        <v>-1.5840490823444</v>
      </c>
      <c r="Q5" s="0" t="n">
        <v>-10.0791353932023</v>
      </c>
      <c r="R5" s="0" t="n">
        <v>-1.67985589886706</v>
      </c>
      <c r="V5" s="12"/>
      <c r="AA5" s="0" t="n">
        <f aca="false">IFERROR(X5+Y5+Z5,"")</f>
        <v>0</v>
      </c>
      <c r="AB5" s="0" t="str">
        <f aca="false">IFERROR(AA5/W5,"")</f>
        <v/>
      </c>
      <c r="AC5" s="12"/>
      <c r="AH5" s="0" t="n">
        <f aca="false">IFERROR(AE5+AF5+AG5,"")</f>
        <v>0</v>
      </c>
      <c r="AI5" s="0" t="str">
        <f aca="false">IFERROR(AH5/AD5,"")</f>
        <v/>
      </c>
      <c r="AJ5" s="12"/>
      <c r="AO5" s="0" t="n">
        <f aca="false">IFERROR(AL5+AM5+AN5,"")</f>
        <v>0</v>
      </c>
      <c r="AP5" s="0" t="str">
        <f aca="false">IFERROR(AO5/AK5,"")</f>
        <v/>
      </c>
    </row>
    <row r="6" customFormat="false" ht="15" hidden="false" customHeight="false" outlineLevel="0" collapsed="false">
      <c r="A6" s="0" t="s">
        <v>50</v>
      </c>
      <c r="B6" s="0" t="s">
        <v>13</v>
      </c>
      <c r="C6" s="0" t="n">
        <v>75.88</v>
      </c>
      <c r="D6" s="0" t="n">
        <v>307</v>
      </c>
      <c r="E6" s="0" t="n">
        <v>4.98</v>
      </c>
      <c r="F6" s="0" t="n">
        <v>-0.564010748043484</v>
      </c>
      <c r="G6" s="0" t="n">
        <v>30</v>
      </c>
      <c r="H6" s="0" t="n">
        <v>1.50366214875668</v>
      </c>
      <c r="I6" s="0" t="n">
        <v>30.5</v>
      </c>
      <c r="J6" s="0" t="n">
        <v>-0.73545218848972</v>
      </c>
      <c r="K6" s="0" t="n">
        <v>108</v>
      </c>
      <c r="L6" s="0" t="n">
        <v>-0.749950027545367</v>
      </c>
      <c r="M6" s="0" t="n">
        <v>4.47</v>
      </c>
      <c r="N6" s="0" t="n">
        <v>-0.405312305271905</v>
      </c>
      <c r="O6" s="0" t="n">
        <v>7.33</v>
      </c>
      <c r="P6" s="0" t="n">
        <v>-0.142011214579852</v>
      </c>
      <c r="Q6" s="0" t="n">
        <v>-1.09307433517364</v>
      </c>
      <c r="R6" s="0" t="n">
        <v>-0.182179055862274</v>
      </c>
      <c r="S6" s="0" t="n">
        <v>2</v>
      </c>
      <c r="T6" s="0" t="n">
        <v>61</v>
      </c>
      <c r="U6" s="0" t="n">
        <v>60</v>
      </c>
      <c r="V6" s="12"/>
      <c r="W6" s="0" t="n">
        <v>13</v>
      </c>
      <c r="X6" s="0" t="n">
        <v>821</v>
      </c>
      <c r="Y6" s="0" t="n">
        <v>0</v>
      </c>
      <c r="Z6" s="0" t="n">
        <v>57</v>
      </c>
      <c r="AA6" s="0" t="n">
        <f aca="false">IFERROR(X6+Y6+Z6,"")</f>
        <v>878</v>
      </c>
      <c r="AB6" s="0" t="n">
        <f aca="false">IFERROR(AA6/W6,"")</f>
        <v>67.5384615384615</v>
      </c>
      <c r="AC6" s="12"/>
      <c r="AD6" s="0" t="n">
        <v>16</v>
      </c>
      <c r="AE6" s="0" t="n">
        <v>1134</v>
      </c>
      <c r="AF6" s="0" t="n">
        <v>0</v>
      </c>
      <c r="AG6" s="0" t="n">
        <v>66</v>
      </c>
      <c r="AH6" s="0" t="n">
        <f aca="false">IFERROR(AE6+AF6+AG6,"")</f>
        <v>1200</v>
      </c>
      <c r="AI6" s="0" t="n">
        <f aca="false">IFERROR(AH6/AD6,"")</f>
        <v>75</v>
      </c>
      <c r="AJ6" s="12"/>
      <c r="AK6" s="0" t="n">
        <v>11</v>
      </c>
      <c r="AL6" s="0" t="n">
        <v>723</v>
      </c>
      <c r="AM6" s="0" t="n">
        <v>0</v>
      </c>
      <c r="AN6" s="0" t="n">
        <v>3</v>
      </c>
      <c r="AO6" s="0" t="n">
        <f aca="false">IFERROR(AL6+AM6+AN6,"")</f>
        <v>726</v>
      </c>
      <c r="AP6" s="0" t="n">
        <f aca="false">IFERROR(AO6/AK6,"")</f>
        <v>66</v>
      </c>
    </row>
    <row r="7" customFormat="false" ht="15" hidden="false" customHeight="false" outlineLevel="0" collapsed="false">
      <c r="A7" s="0" t="s">
        <v>82</v>
      </c>
      <c r="B7" s="0" t="s">
        <v>13</v>
      </c>
      <c r="C7" s="0" t="n">
        <v>75</v>
      </c>
      <c r="D7" s="0" t="n">
        <v>306</v>
      </c>
      <c r="E7" s="0" t="n">
        <v>5.28</v>
      </c>
      <c r="F7" s="0" t="n">
        <v>-1.56685801143533</v>
      </c>
      <c r="Q7" s="0" t="n">
        <v>-1.56685801143533</v>
      </c>
      <c r="R7" s="0" t="n">
        <v>-1.56685801143533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O7" s="0" t="n">
        <f aca="false">IFERROR(AL7+AM7+AN7,"")</f>
        <v>0</v>
      </c>
      <c r="AP7" s="0" t="str">
        <f aca="false">IFERROR(AO7/AK7,"")</f>
        <v/>
      </c>
    </row>
    <row r="8" customFormat="false" ht="15" hidden="false" customHeight="false" outlineLevel="0" collapsed="false">
      <c r="A8" s="0" t="s">
        <v>99</v>
      </c>
      <c r="B8" s="0" t="s">
        <v>13</v>
      </c>
      <c r="C8" s="0" t="n">
        <v>74</v>
      </c>
      <c r="D8" s="0" t="n">
        <v>328</v>
      </c>
      <c r="E8" s="0" t="n">
        <v>5.32</v>
      </c>
      <c r="F8" s="0" t="n">
        <v>-1.70057097988758</v>
      </c>
      <c r="Q8" s="0" t="n">
        <v>-1.70057097988758</v>
      </c>
      <c r="R8" s="0" t="n">
        <v>-1.70057097988758</v>
      </c>
      <c r="V8" s="12"/>
      <c r="AA8" s="0" t="n">
        <f aca="false">IFERROR(X8+Y8+Z8,"")</f>
        <v>0</v>
      </c>
      <c r="AB8" s="0" t="str">
        <f aca="false">IFERROR(AA8/W8,"")</f>
        <v/>
      </c>
      <c r="AC8" s="12"/>
      <c r="AH8" s="0" t="n">
        <f aca="false">IFERROR(AE8+AF8+AG8,"")</f>
        <v>0</v>
      </c>
      <c r="AI8" s="0" t="str">
        <f aca="false">IFERROR(AH8/AD8,"")</f>
        <v/>
      </c>
      <c r="AJ8" s="12"/>
      <c r="AO8" s="0" t="n">
        <f aca="false">IFERROR(AL8+AM8+AN8,"")</f>
        <v>0</v>
      </c>
      <c r="AP8" s="0" t="str">
        <f aca="false">IFERROR(AO8/AK8,"")</f>
        <v/>
      </c>
    </row>
    <row r="9" customFormat="false" ht="15" hidden="false" customHeight="false" outlineLevel="0" collapsed="false">
      <c r="A9" s="0" t="s">
        <v>107</v>
      </c>
      <c r="B9" s="0" t="s">
        <v>13</v>
      </c>
      <c r="C9" s="0" t="n">
        <v>76.75</v>
      </c>
      <c r="D9" s="0" t="n">
        <v>310</v>
      </c>
      <c r="E9" s="0" t="n">
        <v>5.43</v>
      </c>
      <c r="F9" s="0" t="n">
        <v>-2.06828164313125</v>
      </c>
      <c r="Q9" s="0" t="n">
        <v>-2.06828164313125</v>
      </c>
      <c r="R9" s="0" t="n">
        <v>-2.06828164313125</v>
      </c>
      <c r="S9" s="0" t="n">
        <v>4</v>
      </c>
      <c r="T9" s="0" t="n">
        <v>112</v>
      </c>
      <c r="U9" s="0" t="n">
        <v>111</v>
      </c>
      <c r="V9" s="12"/>
      <c r="W9" s="0" t="n">
        <v>4</v>
      </c>
      <c r="X9" s="0" t="n">
        <v>1</v>
      </c>
      <c r="Y9" s="0" t="n">
        <v>0</v>
      </c>
      <c r="Z9" s="0" t="n">
        <v>16</v>
      </c>
      <c r="AA9" s="0" t="n">
        <f aca="false">IFERROR(X9+Y9+Z9,"")</f>
        <v>17</v>
      </c>
      <c r="AB9" s="0" t="n">
        <f aca="false">IFERROR(AA9/W9,"")</f>
        <v>4.25</v>
      </c>
      <c r="AC9" s="12"/>
      <c r="AD9" s="0" t="n">
        <v>5</v>
      </c>
      <c r="AE9" s="0" t="n">
        <v>128</v>
      </c>
      <c r="AF9" s="0" t="n">
        <v>0</v>
      </c>
      <c r="AG9" s="0" t="n">
        <v>22</v>
      </c>
      <c r="AH9" s="0" t="n">
        <f aca="false">IFERROR(AE9+AF9+AG9,"")</f>
        <v>150</v>
      </c>
      <c r="AI9" s="0" t="n">
        <f aca="false">IFERROR(AH9/AD9,"")</f>
        <v>30</v>
      </c>
      <c r="AJ9" s="12"/>
      <c r="AK9" s="0" t="n">
        <v>8</v>
      </c>
      <c r="AL9" s="0" t="n">
        <v>424</v>
      </c>
      <c r="AM9" s="0" t="n">
        <v>0</v>
      </c>
      <c r="AN9" s="0" t="n">
        <v>28</v>
      </c>
      <c r="AO9" s="0" t="n">
        <f aca="false">IFERROR(AL9+AM9+AN9,"")</f>
        <v>452</v>
      </c>
      <c r="AP9" s="0" t="n">
        <f aca="false">IFERROR(AO9/AK9,"")</f>
        <v>56.5</v>
      </c>
    </row>
    <row r="10" customFormat="false" ht="15" hidden="false" customHeight="false" outlineLevel="0" collapsed="false">
      <c r="A10" s="0" t="s">
        <v>129</v>
      </c>
      <c r="B10" s="0" t="s">
        <v>13</v>
      </c>
      <c r="C10" s="0" t="n">
        <v>76</v>
      </c>
      <c r="D10" s="0" t="n">
        <v>317</v>
      </c>
      <c r="E10" s="0" t="n">
        <v>5.24</v>
      </c>
      <c r="F10" s="0" t="n">
        <v>-1.43314504298308</v>
      </c>
      <c r="Q10" s="0" t="n">
        <v>-1.43314504298308</v>
      </c>
      <c r="R10" s="0" t="n">
        <v>-1.43314504298308</v>
      </c>
      <c r="V10" s="12"/>
      <c r="AA10" s="0" t="n">
        <f aca="false">IFERROR(X10+Y10+Z10,"")</f>
        <v>0</v>
      </c>
      <c r="AB10" s="0" t="str">
        <f aca="false">IFERROR(AA10/W10,"")</f>
        <v/>
      </c>
      <c r="AC10" s="12"/>
      <c r="AH10" s="0" t="n">
        <f aca="false">IFERROR(AE10+AF10+AG10,"")</f>
        <v>0</v>
      </c>
      <c r="AI10" s="0" t="str">
        <f aca="false">IFERROR(AH10/AD10,"")</f>
        <v/>
      </c>
      <c r="AJ10" s="12"/>
      <c r="AO10" s="0" t="n">
        <f aca="false">IFERROR(AL10+AM10+AN10,"")</f>
        <v>0</v>
      </c>
      <c r="AP10" s="0" t="str">
        <f aca="false">IFERROR(AO10/AK10,"")</f>
        <v/>
      </c>
    </row>
    <row r="11" customFormat="false" ht="15" hidden="false" customHeight="false" outlineLevel="0" collapsed="false">
      <c r="A11" s="0" t="s">
        <v>142</v>
      </c>
      <c r="B11" s="0" t="s">
        <v>13</v>
      </c>
      <c r="C11" s="0" t="n">
        <v>76</v>
      </c>
      <c r="D11" s="0" t="n">
        <v>314</v>
      </c>
      <c r="E11" s="0" t="n">
        <v>5.18</v>
      </c>
      <c r="F11" s="0" t="n">
        <v>-1.23257559030471</v>
      </c>
      <c r="Q11" s="0" t="n">
        <v>-1.23257559030471</v>
      </c>
      <c r="R11" s="0" t="n">
        <v>-1.23257559030471</v>
      </c>
      <c r="V11" s="12"/>
      <c r="AA11" s="0" t="n">
        <f aca="false">IFERROR(X11+Y11+Z11,"")</f>
        <v>0</v>
      </c>
      <c r="AB11" s="0" t="str">
        <f aca="false">IFERROR(AA11/W11,"")</f>
        <v/>
      </c>
      <c r="AC11" s="12"/>
      <c r="AH11" s="0" t="n">
        <f aca="false">IFERROR(AE11+AF11+AG11,"")</f>
        <v>0</v>
      </c>
      <c r="AI11" s="0" t="str">
        <f aca="false">IFERROR(AH11/AD11,"")</f>
        <v/>
      </c>
      <c r="AJ11" s="12"/>
      <c r="AO11" s="0" t="n">
        <f aca="false">IFERROR(AL11+AM11+AN11,"")</f>
        <v>0</v>
      </c>
      <c r="AP11" s="0" t="str">
        <f aca="false">IFERROR(AO11/AK11,"")</f>
        <v/>
      </c>
    </row>
    <row r="12" customFormat="false" ht="15" hidden="false" customHeight="false" outlineLevel="0" collapsed="false">
      <c r="A12" s="0" t="s">
        <v>151</v>
      </c>
      <c r="B12" s="0" t="s">
        <v>13</v>
      </c>
      <c r="C12" s="0" t="n">
        <v>76.75</v>
      </c>
      <c r="D12" s="0" t="n">
        <v>329</v>
      </c>
      <c r="E12" s="0" t="n">
        <v>5.46</v>
      </c>
      <c r="F12" s="0" t="n">
        <v>-2.16856636947044</v>
      </c>
      <c r="Q12" s="0" t="n">
        <v>-2.16856636947044</v>
      </c>
      <c r="R12" s="0" t="n">
        <v>-2.16856636947044</v>
      </c>
      <c r="S12" s="0" t="n">
        <v>7</v>
      </c>
      <c r="T12" s="0" t="n">
        <v>226</v>
      </c>
      <c r="U12" s="0" t="n">
        <v>216</v>
      </c>
      <c r="V12" s="12"/>
      <c r="W12" s="0" t="n">
        <v>9</v>
      </c>
      <c r="X12" s="0" t="n">
        <v>152</v>
      </c>
      <c r="Y12" s="0" t="n">
        <v>0</v>
      </c>
      <c r="Z12" s="0" t="n">
        <v>40</v>
      </c>
      <c r="AA12" s="0" t="n">
        <f aca="false">IFERROR(X12+Y12+Z12,"")</f>
        <v>192</v>
      </c>
      <c r="AB12" s="0" t="n">
        <f aca="false">IFERROR(AA12/W12,"")</f>
        <v>21.3333333333333</v>
      </c>
      <c r="AC12" s="12"/>
      <c r="AD12" s="0" t="n">
        <v>14</v>
      </c>
      <c r="AE12" s="0" t="n">
        <v>866</v>
      </c>
      <c r="AF12" s="0" t="n">
        <v>0</v>
      </c>
      <c r="AG12" s="0" t="n">
        <v>48</v>
      </c>
      <c r="AH12" s="0" t="n">
        <f aca="false">IFERROR(AE12+AF12+AG12,"")</f>
        <v>914</v>
      </c>
      <c r="AI12" s="0" t="n">
        <f aca="false">IFERROR(AH12/AD12,"")</f>
        <v>65.2857142857143</v>
      </c>
      <c r="AJ12" s="12"/>
      <c r="AK12" s="0" t="n">
        <v>10</v>
      </c>
      <c r="AL12" s="0" t="n">
        <v>523</v>
      </c>
      <c r="AM12" s="0" t="n">
        <v>0</v>
      </c>
      <c r="AN12" s="0" t="n">
        <v>6</v>
      </c>
      <c r="AO12" s="0" t="n">
        <f aca="false">IFERROR(AL12+AM12+AN12,"")</f>
        <v>529</v>
      </c>
      <c r="AP12" s="0" t="n">
        <f aca="false">IFERROR(AO12/AK12,"")</f>
        <v>52.9</v>
      </c>
    </row>
    <row r="13" customFormat="false" ht="15" hidden="false" customHeight="false" outlineLevel="0" collapsed="false">
      <c r="A13" s="0" t="s">
        <v>174</v>
      </c>
      <c r="B13" s="0" t="s">
        <v>13</v>
      </c>
      <c r="C13" s="0" t="n">
        <v>78.63</v>
      </c>
      <c r="D13" s="0" t="n">
        <v>301</v>
      </c>
      <c r="E13" s="0" t="n">
        <v>5.6</v>
      </c>
      <c r="F13" s="0" t="n">
        <v>-2.6365617590533</v>
      </c>
      <c r="I13" s="0" t="n">
        <v>25</v>
      </c>
      <c r="J13" s="0" t="n">
        <v>-2.04045115684955</v>
      </c>
      <c r="K13" s="0" t="n">
        <v>103</v>
      </c>
      <c r="L13" s="0" t="n">
        <v>-1.27619454329679</v>
      </c>
      <c r="M13" s="0" t="n">
        <v>4.75</v>
      </c>
      <c r="N13" s="0" t="n">
        <v>-1.50616887462824</v>
      </c>
      <c r="O13" s="0" t="n">
        <v>7.91</v>
      </c>
      <c r="P13" s="0" t="n">
        <v>-1.60934799230518</v>
      </c>
      <c r="Q13" s="0" t="n">
        <v>-9.06872432613307</v>
      </c>
      <c r="R13" s="0" t="n">
        <v>-1.81374486522661</v>
      </c>
      <c r="V13" s="12"/>
      <c r="AA13" s="0" t="n">
        <f aca="false">IFERROR(X13+Y13+Z13,"")</f>
        <v>0</v>
      </c>
      <c r="AB13" s="0" t="str">
        <f aca="false">IFERROR(AA13/W13,"")</f>
        <v/>
      </c>
      <c r="AC13" s="12"/>
      <c r="AH13" s="0" t="n">
        <f aca="false">IFERROR(AE13+AF13+AG13,"")</f>
        <v>0</v>
      </c>
      <c r="AI13" s="0" t="str">
        <f aca="false">IFERROR(AH13/AD13,"")</f>
        <v/>
      </c>
      <c r="AJ13" s="12"/>
      <c r="AK13" s="0" t="n">
        <v>1</v>
      </c>
      <c r="AL13" s="0" t="n">
        <v>0</v>
      </c>
      <c r="AM13" s="0" t="n">
        <v>0</v>
      </c>
      <c r="AN13" s="0" t="n">
        <v>2</v>
      </c>
      <c r="AO13" s="0" t="n">
        <f aca="false">IFERROR(AL13+AM13+AN13,"")</f>
        <v>2</v>
      </c>
      <c r="AP13" s="0" t="n">
        <f aca="false">IFERROR(AO13/AK13,"")</f>
        <v>2</v>
      </c>
    </row>
    <row r="14" customFormat="false" ht="15" hidden="false" customHeight="false" outlineLevel="0" collapsed="false">
      <c r="A14" s="0" t="s">
        <v>225</v>
      </c>
      <c r="B14" s="0" t="s">
        <v>13</v>
      </c>
      <c r="C14" s="0" t="n">
        <v>74</v>
      </c>
      <c r="D14" s="0" t="n">
        <v>292</v>
      </c>
      <c r="E14" s="0" t="n">
        <v>5.27</v>
      </c>
      <c r="F14" s="0" t="n">
        <v>-1.53342976932227</v>
      </c>
      <c r="Q14" s="0" t="n">
        <v>-1.53342976932227</v>
      </c>
      <c r="R14" s="0" t="n">
        <v>-1.53342976932227</v>
      </c>
      <c r="V14" s="12"/>
      <c r="AA14" s="0" t="n">
        <f aca="false">IFERROR(X14+Y14+Z14,"")</f>
        <v>0</v>
      </c>
      <c r="AB14" s="0" t="str">
        <f aca="false">IFERROR(AA14/W14,"")</f>
        <v/>
      </c>
      <c r="AC14" s="12"/>
      <c r="AH14" s="0" t="n">
        <f aca="false">IFERROR(AE14+AF14+AG14,"")</f>
        <v>0</v>
      </c>
      <c r="AI14" s="0" t="str">
        <f aca="false">IFERROR(AH14/AD14,"")</f>
        <v/>
      </c>
      <c r="AJ14" s="12"/>
      <c r="AO14" s="0" t="n">
        <f aca="false">IFERROR(AL14+AM14+AN14,"")</f>
        <v>0</v>
      </c>
      <c r="AP14" s="0" t="str">
        <f aca="false">IFERROR(AO14/AK14,"")</f>
        <v/>
      </c>
    </row>
    <row r="15" customFormat="false" ht="15" hidden="false" customHeight="false" outlineLevel="0" collapsed="false">
      <c r="A15" s="0" t="s">
        <v>259</v>
      </c>
      <c r="B15" s="0" t="s">
        <v>13</v>
      </c>
      <c r="C15" s="0" t="n">
        <v>78</v>
      </c>
      <c r="D15" s="0" t="n">
        <v>315</v>
      </c>
      <c r="E15" s="0" t="n">
        <v>5.32</v>
      </c>
      <c r="F15" s="0" t="n">
        <v>-1.70057097988758</v>
      </c>
      <c r="Q15" s="0" t="n">
        <v>-1.70057097988758</v>
      </c>
      <c r="R15" s="0" t="n">
        <v>-1.70057097988758</v>
      </c>
      <c r="S15" s="0" t="n">
        <v>6</v>
      </c>
      <c r="T15" s="0" t="n">
        <v>215</v>
      </c>
      <c r="U15" s="0" t="n">
        <v>207</v>
      </c>
      <c r="V15" s="12"/>
      <c r="W15" s="0" t="n">
        <v>12</v>
      </c>
      <c r="X15" s="0" t="n">
        <v>426</v>
      </c>
      <c r="Y15" s="0" t="n">
        <v>0</v>
      </c>
      <c r="Z15" s="0" t="n">
        <v>51</v>
      </c>
      <c r="AA15" s="0" t="n">
        <f aca="false">IFERROR(X15+Y15+Z15,"")</f>
        <v>477</v>
      </c>
      <c r="AB15" s="0" t="n">
        <f aca="false">IFERROR(AA15/W15,"")</f>
        <v>39.75</v>
      </c>
      <c r="AC15" s="12"/>
      <c r="AD15" s="0" t="n">
        <v>12</v>
      </c>
      <c r="AE15" s="0" t="n">
        <v>594</v>
      </c>
      <c r="AF15" s="0" t="n">
        <v>0</v>
      </c>
      <c r="AG15" s="0" t="n">
        <v>31</v>
      </c>
      <c r="AH15" s="0" t="n">
        <f aca="false">IFERROR(AE15+AF15+AG15,"")</f>
        <v>625</v>
      </c>
      <c r="AI15" s="0" t="n">
        <f aca="false">IFERROR(AH15/AD15,"")</f>
        <v>52.0833333333333</v>
      </c>
      <c r="AJ15" s="12"/>
      <c r="AO15" s="0" t="n">
        <f aca="false">IFERROR(AL15+AM15+AN15,"")</f>
        <v>0</v>
      </c>
      <c r="AP15" s="0" t="str">
        <f aca="false">IFERROR(AO15/AK15,"")</f>
        <v/>
      </c>
    </row>
    <row r="16" customFormat="false" ht="15" hidden="false" customHeight="false" outlineLevel="0" collapsed="false">
      <c r="A16" s="0" t="s">
        <v>263</v>
      </c>
      <c r="B16" s="0" t="s">
        <v>13</v>
      </c>
      <c r="C16" s="0" t="n">
        <v>75</v>
      </c>
      <c r="D16" s="0" t="n">
        <v>305</v>
      </c>
      <c r="E16" s="0" t="n">
        <v>5.38</v>
      </c>
      <c r="F16" s="0" t="n">
        <v>-1.90114043256595</v>
      </c>
      <c r="Q16" s="0" t="n">
        <v>-1.90114043256595</v>
      </c>
      <c r="R16" s="0" t="n">
        <v>-1.90114043256595</v>
      </c>
      <c r="V16" s="12"/>
      <c r="AA16" s="0" t="n">
        <f aca="false">IFERROR(X16+Y16+Z16,"")</f>
        <v>0</v>
      </c>
      <c r="AB16" s="0" t="str">
        <f aca="false">IFERROR(AA16/W16,"")</f>
        <v/>
      </c>
      <c r="AC16" s="12"/>
      <c r="AH16" s="0" t="n">
        <f aca="false">IFERROR(AE16+AF16+AG16,"")</f>
        <v>0</v>
      </c>
      <c r="AI16" s="0" t="str">
        <f aca="false">IFERROR(AH16/AD16,"")</f>
        <v/>
      </c>
      <c r="AJ16" s="12"/>
      <c r="AO16" s="0" t="n">
        <f aca="false">IFERROR(AL16+AM16+AN16,"")</f>
        <v>0</v>
      </c>
      <c r="AP16" s="0" t="str">
        <f aca="false">IFERROR(AO16/AK16,"")</f>
        <v/>
      </c>
    </row>
    <row r="17" customFormat="false" ht="15" hidden="false" customHeight="false" outlineLevel="0" collapsed="false">
      <c r="A17" s="0" t="s">
        <v>286</v>
      </c>
      <c r="B17" s="0" t="s">
        <v>13</v>
      </c>
      <c r="C17" s="0" t="n">
        <v>75</v>
      </c>
      <c r="D17" s="0" t="n">
        <v>317</v>
      </c>
      <c r="E17" s="0" t="n">
        <v>5.34</v>
      </c>
      <c r="F17" s="0" t="n">
        <v>-1.7674274641137</v>
      </c>
      <c r="Q17" s="0" t="n">
        <v>-1.7674274641137</v>
      </c>
      <c r="R17" s="0" t="n">
        <v>-1.7674274641137</v>
      </c>
      <c r="V17" s="12"/>
      <c r="AA17" s="0" t="n">
        <f aca="false">IFERROR(X17+Y17+Z17,"")</f>
        <v>0</v>
      </c>
      <c r="AB17" s="0" t="str">
        <f aca="false">IFERROR(AA17/W17,"")</f>
        <v/>
      </c>
      <c r="AC17" s="12"/>
      <c r="AH17" s="0" t="n">
        <f aca="false">IFERROR(AE17+AF17+AG17,"")</f>
        <v>0</v>
      </c>
      <c r="AI17" s="0" t="str">
        <f aca="false">IFERROR(AH17/AD17,"")</f>
        <v/>
      </c>
      <c r="AJ17" s="12"/>
      <c r="AO17" s="0" t="n">
        <f aca="false">IFERROR(AL17+AM17+AN17,"")</f>
        <v>0</v>
      </c>
      <c r="AP17" s="0" t="str">
        <f aca="false">IFERROR(AO17/AK17,"")</f>
        <v/>
      </c>
    </row>
    <row r="18" customFormat="false" ht="15" hidden="false" customHeight="false" outlineLevel="0" collapsed="false">
      <c r="A18" s="0" t="s">
        <v>290</v>
      </c>
      <c r="B18" s="0" t="s">
        <v>13</v>
      </c>
      <c r="C18" s="0" t="n">
        <v>78</v>
      </c>
      <c r="D18" s="0" t="n">
        <v>322</v>
      </c>
      <c r="E18" s="0" t="n">
        <v>5.32</v>
      </c>
      <c r="F18" s="0" t="n">
        <v>-1.70057097988758</v>
      </c>
      <c r="Q18" s="0" t="n">
        <v>-1.70057097988758</v>
      </c>
      <c r="R18" s="0" t="n">
        <v>-1.70057097988758</v>
      </c>
      <c r="V18" s="12"/>
      <c r="AA18" s="0" t="n">
        <f aca="false">IFERROR(X18+Y18+Z18,"")</f>
        <v>0</v>
      </c>
      <c r="AB18" s="0" t="str">
        <f aca="false">IFERROR(AA18/W18,"")</f>
        <v/>
      </c>
      <c r="AC18" s="12"/>
      <c r="AH18" s="0" t="n">
        <f aca="false">IFERROR(AE18+AF18+AG18,"")</f>
        <v>0</v>
      </c>
      <c r="AI18" s="0" t="str">
        <f aca="false">IFERROR(AH18/AD18,"")</f>
        <v/>
      </c>
      <c r="AJ18" s="12"/>
      <c r="AO18" s="0" t="n">
        <f aca="false">IFERROR(AL18+AM18+AN18,"")</f>
        <v>0</v>
      </c>
      <c r="AP18" s="0" t="str">
        <f aca="false">IFERROR(AO18/AK18,"")</f>
        <v/>
      </c>
    </row>
    <row r="19" customFormat="false" ht="15" hidden="false" customHeight="false" outlineLevel="0" collapsed="false">
      <c r="A19" s="0" t="s">
        <v>303</v>
      </c>
      <c r="B19" s="0" t="s">
        <v>13</v>
      </c>
      <c r="C19" s="0" t="n">
        <v>75</v>
      </c>
      <c r="D19" s="0" t="n">
        <v>324</v>
      </c>
      <c r="E19" s="0" t="n">
        <v>5.43</v>
      </c>
      <c r="F19" s="0" t="n">
        <v>-2.06828164313125</v>
      </c>
      <c r="Q19" s="0" t="n">
        <v>-2.06828164313125</v>
      </c>
      <c r="R19" s="0" t="n">
        <v>-2.06828164313125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H19" s="0" t="n">
        <f aca="false">IFERROR(AE19+AF19+AG19,"")</f>
        <v>0</v>
      </c>
      <c r="AI19" s="0" t="str">
        <f aca="false">IFERROR(AH19/AD19,"")</f>
        <v/>
      </c>
      <c r="AJ19" s="12"/>
      <c r="AO19" s="0" t="n">
        <f aca="false">IFERROR(AL19+AM19+AN19,"")</f>
        <v>0</v>
      </c>
      <c r="AP19" s="0" t="str">
        <f aca="false">IFERROR(AO19/AK19,"")</f>
        <v/>
      </c>
    </row>
    <row r="20" customFormat="false" ht="15" hidden="false" customHeight="false" outlineLevel="0" collapsed="false">
      <c r="A20" s="0" t="s">
        <v>449</v>
      </c>
      <c r="B20" s="0" t="s">
        <v>13</v>
      </c>
      <c r="C20" s="0" t="n">
        <v>75</v>
      </c>
      <c r="D20" s="0" t="n">
        <v>307</v>
      </c>
      <c r="E20" s="0" t="n">
        <v>5.42</v>
      </c>
      <c r="F20" s="0" t="n">
        <v>-2.03485340101819</v>
      </c>
      <c r="Q20" s="0" t="n">
        <v>-2.03485340101819</v>
      </c>
      <c r="R20" s="0" t="n">
        <v>-2.03485340101819</v>
      </c>
      <c r="V20" s="12"/>
      <c r="AA20" s="0" t="n">
        <f aca="false">IFERROR(X20+Y20+Z20,"")</f>
        <v>0</v>
      </c>
      <c r="AB20" s="0" t="str">
        <f aca="false">IFERROR(AA20/W20,"")</f>
        <v/>
      </c>
      <c r="AC20" s="12"/>
      <c r="AH20" s="0" t="n">
        <f aca="false">IFERROR(AE20+AF20+AG20,"")</f>
        <v>0</v>
      </c>
      <c r="AI20" s="0" t="str">
        <f aca="false">IFERROR(AH20/AD20,"")</f>
        <v/>
      </c>
      <c r="AJ20" s="12"/>
      <c r="AO20" s="0" t="n">
        <f aca="false">IFERROR(AL20+AM20+AN20,"")</f>
        <v>0</v>
      </c>
      <c r="AP20" s="0" t="str">
        <f aca="false">IFERROR(AO20/AK20,"")</f>
        <v/>
      </c>
    </row>
    <row r="21" customFormat="false" ht="15" hidden="false" customHeight="false" outlineLevel="0" collapsed="false">
      <c r="A21" s="0" t="s">
        <v>498</v>
      </c>
      <c r="B21" s="0" t="s">
        <v>13</v>
      </c>
      <c r="C21" s="0" t="n">
        <v>76</v>
      </c>
      <c r="D21" s="0" t="n">
        <v>304</v>
      </c>
      <c r="E21" s="0" t="n">
        <v>5.25</v>
      </c>
      <c r="F21" s="0" t="n">
        <v>-1.46657328509614</v>
      </c>
      <c r="G21" s="0" t="n">
        <v>28</v>
      </c>
      <c r="H21" s="0" t="n">
        <v>1.1764933082307</v>
      </c>
      <c r="I21" s="0" t="n">
        <v>29</v>
      </c>
      <c r="J21" s="0" t="n">
        <v>-1.0913609980424</v>
      </c>
      <c r="K21" s="0" t="n">
        <v>99</v>
      </c>
      <c r="L21" s="0" t="n">
        <v>-1.69719015589794</v>
      </c>
      <c r="M21" s="0" t="n">
        <v>4.75</v>
      </c>
      <c r="N21" s="0" t="n">
        <v>-1.50616887462824</v>
      </c>
      <c r="O21" s="0" t="n">
        <v>7.99</v>
      </c>
      <c r="P21" s="0" t="n">
        <v>-1.81173927199144</v>
      </c>
      <c r="Q21" s="0" t="n">
        <v>-6.39653927742546</v>
      </c>
      <c r="R21" s="0" t="n">
        <v>-1.06608987957091</v>
      </c>
      <c r="S21" s="0" t="n">
        <v>4</v>
      </c>
      <c r="T21" s="0" t="n">
        <v>114</v>
      </c>
      <c r="U21" s="0" t="n">
        <v>113</v>
      </c>
      <c r="V21" s="12"/>
      <c r="W21" s="0" t="n">
        <v>16</v>
      </c>
      <c r="X21" s="0" t="n">
        <v>519</v>
      </c>
      <c r="Y21" s="0" t="n">
        <v>0</v>
      </c>
      <c r="Z21" s="0" t="n">
        <v>62</v>
      </c>
      <c r="AA21" s="0" t="n">
        <f aca="false">IFERROR(X21+Y21+Z21,"")</f>
        <v>581</v>
      </c>
      <c r="AB21" s="0" t="n">
        <f aca="false">IFERROR(AA21/W21,"")</f>
        <v>36.3125</v>
      </c>
      <c r="AC21" s="12"/>
      <c r="AD21" s="0" t="n">
        <v>1</v>
      </c>
      <c r="AE21" s="0" t="n">
        <v>0</v>
      </c>
      <c r="AF21" s="0" t="n">
        <v>0</v>
      </c>
      <c r="AG21" s="0" t="n">
        <v>1</v>
      </c>
      <c r="AH21" s="0" t="n">
        <f aca="false">IFERROR(AE21+AF21+AG21,"")</f>
        <v>1</v>
      </c>
      <c r="AI21" s="0" t="n">
        <f aca="false">IFERROR(AH21/AD21,"")</f>
        <v>1</v>
      </c>
      <c r="AJ21" s="12"/>
      <c r="AO21" s="0" t="n">
        <f aca="false">IFERROR(AL21+AM21+AN21,"")</f>
        <v>0</v>
      </c>
      <c r="AP21" s="0" t="str">
        <f aca="false">IFERROR(AO21/AK21,"")</f>
        <v/>
      </c>
    </row>
    <row r="22" customFormat="false" ht="15" hidden="false" customHeight="false" outlineLevel="0" collapsed="false">
      <c r="A22" s="0" t="s">
        <v>509</v>
      </c>
      <c r="B22" s="0" t="s">
        <v>13</v>
      </c>
      <c r="C22" s="0" t="n">
        <v>76.13</v>
      </c>
      <c r="D22" s="0" t="n">
        <v>330</v>
      </c>
      <c r="E22" s="0" t="n">
        <v>5.19</v>
      </c>
      <c r="F22" s="0" t="n">
        <v>-1.26600383241778</v>
      </c>
      <c r="G22" s="0" t="n">
        <v>26</v>
      </c>
      <c r="H22" s="0" t="n">
        <v>0.849324467704722</v>
      </c>
      <c r="I22" s="0" t="n">
        <v>29.5</v>
      </c>
      <c r="J22" s="0" t="n">
        <v>-0.972724728191507</v>
      </c>
      <c r="K22" s="0" t="n">
        <v>102</v>
      </c>
      <c r="L22" s="0" t="n">
        <v>-1.38144344644708</v>
      </c>
      <c r="M22" s="0" t="n">
        <v>4.62</v>
      </c>
      <c r="N22" s="0" t="n">
        <v>-0.995056895998515</v>
      </c>
      <c r="O22" s="0" t="n">
        <v>7.51</v>
      </c>
      <c r="P22" s="0" t="n">
        <v>-0.597391593873919</v>
      </c>
      <c r="Q22" s="0" t="n">
        <v>-4.36329602922408</v>
      </c>
      <c r="R22" s="0" t="n">
        <v>-0.727216004870679</v>
      </c>
      <c r="S22" s="0" t="n">
        <v>5</v>
      </c>
      <c r="T22" s="0" t="n">
        <v>152</v>
      </c>
      <c r="U22" s="0" t="n">
        <v>147</v>
      </c>
      <c r="V22" s="12"/>
      <c r="AA22" s="0" t="n">
        <f aca="false">IFERROR(X22+Y22+Z22,"")</f>
        <v>0</v>
      </c>
      <c r="AB22" s="0" t="str">
        <f aca="false">IFERROR(AA22/W22,"")</f>
        <v/>
      </c>
      <c r="AC22" s="12"/>
      <c r="AH22" s="0" t="n">
        <f aca="false">IFERROR(AE22+AF22+AG22,"")</f>
        <v>0</v>
      </c>
      <c r="AI22" s="0" t="str">
        <f aca="false">IFERROR(AH22/AD22,"")</f>
        <v/>
      </c>
      <c r="AJ22" s="12"/>
      <c r="AO22" s="0" t="n">
        <f aca="false">IFERROR(AL22+AM22+AN22,"")</f>
        <v>0</v>
      </c>
      <c r="AP22" s="0" t="str">
        <f aca="false">IFERROR(AO22/AK22,"")</f>
        <v/>
      </c>
    </row>
    <row r="23" customFormat="false" ht="15" hidden="false" customHeight="false" outlineLevel="0" collapsed="false">
      <c r="A23" s="0" t="s">
        <v>521</v>
      </c>
      <c r="B23" s="0" t="s">
        <v>13</v>
      </c>
      <c r="C23" s="0" t="n">
        <v>77.13</v>
      </c>
      <c r="D23" s="0" t="n">
        <v>335</v>
      </c>
      <c r="E23" s="0" t="n">
        <v>5.32</v>
      </c>
      <c r="F23" s="0" t="n">
        <v>-1.70057097988758</v>
      </c>
      <c r="G23" s="0" t="n">
        <v>26</v>
      </c>
      <c r="H23" s="0" t="n">
        <v>0.849324467704722</v>
      </c>
      <c r="I23" s="0" t="n">
        <v>26.5</v>
      </c>
      <c r="J23" s="0" t="n">
        <v>-1.68454234729687</v>
      </c>
      <c r="K23" s="0" t="n">
        <v>95</v>
      </c>
      <c r="L23" s="0" t="n">
        <v>-2.11818576849908</v>
      </c>
      <c r="M23" s="0" t="n">
        <v>4.89</v>
      </c>
      <c r="N23" s="0" t="n">
        <v>-2.05659715930641</v>
      </c>
      <c r="O23" s="0" t="n">
        <v>8.09</v>
      </c>
      <c r="P23" s="0" t="n">
        <v>-2.06472837159925</v>
      </c>
      <c r="Q23" s="0" t="n">
        <v>-8.77530015888446</v>
      </c>
      <c r="R23" s="0" t="n">
        <v>-1.46255002648074</v>
      </c>
      <c r="S23" s="0" t="n">
        <v>3</v>
      </c>
      <c r="T23" s="0" t="n">
        <v>66</v>
      </c>
      <c r="U23" s="0" t="n">
        <v>65</v>
      </c>
      <c r="V23" s="12"/>
      <c r="W23" s="0" t="n">
        <v>11</v>
      </c>
      <c r="X23" s="0" t="n">
        <v>396</v>
      </c>
      <c r="Y23" s="0" t="n">
        <v>0</v>
      </c>
      <c r="Z23" s="0" t="n">
        <v>13</v>
      </c>
      <c r="AA23" s="0" t="n">
        <f aca="false">IFERROR(X23+Y23+Z23,"")</f>
        <v>409</v>
      </c>
      <c r="AB23" s="0" t="n">
        <f aca="false">IFERROR(AA23/W23,"")</f>
        <v>37.1818181818182</v>
      </c>
      <c r="AC23" s="12"/>
      <c r="AD23" s="0" t="n">
        <v>1</v>
      </c>
      <c r="AE23" s="0" t="n">
        <v>18</v>
      </c>
      <c r="AF23" s="0" t="n">
        <v>0</v>
      </c>
      <c r="AG23" s="0" t="n">
        <v>1</v>
      </c>
      <c r="AH23" s="0" t="n">
        <f aca="false">IFERROR(AE23+AF23+AG23,"")</f>
        <v>19</v>
      </c>
      <c r="AI23" s="0" t="n">
        <f aca="false">IFERROR(AH23/AD23,"")</f>
        <v>19</v>
      </c>
      <c r="AJ23" s="12"/>
      <c r="AO23" s="0" t="n">
        <f aca="false">IFERROR(AL23+AM23+AN23,"")</f>
        <v>0</v>
      </c>
      <c r="AP23" s="0" t="str">
        <f aca="false">IFERROR(AO23/AK23,"")</f>
        <v/>
      </c>
    </row>
    <row r="24" customFormat="false" ht="15" hidden="false" customHeight="false" outlineLevel="0" collapsed="false">
      <c r="A24" s="0" t="s">
        <v>547</v>
      </c>
      <c r="B24" s="0" t="s">
        <v>13</v>
      </c>
      <c r="C24" s="0" t="n">
        <v>74.5</v>
      </c>
      <c r="D24" s="0" t="n">
        <v>303</v>
      </c>
      <c r="E24" s="0" t="n">
        <v>5.33</v>
      </c>
      <c r="F24" s="0" t="n">
        <v>-1.73399922200064</v>
      </c>
      <c r="G24" s="0" t="n">
        <v>29</v>
      </c>
      <c r="H24" s="0" t="n">
        <v>1.34007772849369</v>
      </c>
      <c r="I24" s="0" t="n">
        <v>27</v>
      </c>
      <c r="J24" s="0" t="n">
        <v>-1.56590607744598</v>
      </c>
      <c r="K24" s="0" t="n">
        <v>104</v>
      </c>
      <c r="L24" s="0" t="n">
        <v>-1.17094564014651</v>
      </c>
      <c r="M24" s="0" t="n">
        <v>4.75</v>
      </c>
      <c r="N24" s="0" t="n">
        <v>-1.50616887462824</v>
      </c>
      <c r="O24" s="0" t="n">
        <v>8.2</v>
      </c>
      <c r="P24" s="0" t="n">
        <v>-2.34301638116785</v>
      </c>
      <c r="Q24" s="0" t="n">
        <v>-6.97995846689552</v>
      </c>
      <c r="R24" s="0" t="n">
        <v>-1.16332641114925</v>
      </c>
      <c r="S24" s="0" t="n">
        <v>3</v>
      </c>
      <c r="T24" s="0" t="n">
        <v>81</v>
      </c>
      <c r="U24" s="0" t="n">
        <v>80</v>
      </c>
      <c r="V24" s="12"/>
      <c r="W24" s="0" t="n">
        <v>12</v>
      </c>
      <c r="X24" s="0" t="n">
        <v>648</v>
      </c>
      <c r="Y24" s="0" t="n">
        <v>0</v>
      </c>
      <c r="Z24" s="0" t="n">
        <v>38</v>
      </c>
      <c r="AA24" s="0" t="n">
        <f aca="false">IFERROR(X24+Y24+Z24,"")</f>
        <v>686</v>
      </c>
      <c r="AB24" s="0" t="n">
        <f aca="false">IFERROR(AA24/W24,"")</f>
        <v>57.1666666666667</v>
      </c>
      <c r="AC24" s="12"/>
      <c r="AD24" s="0" t="n">
        <v>16</v>
      </c>
      <c r="AE24" s="0" t="n">
        <v>1047</v>
      </c>
      <c r="AF24" s="0" t="n">
        <v>0</v>
      </c>
      <c r="AG24" s="0" t="n">
        <v>71</v>
      </c>
      <c r="AH24" s="0" t="n">
        <f aca="false">IFERROR(AE24+AF24+AG24,"")</f>
        <v>1118</v>
      </c>
      <c r="AI24" s="0" t="n">
        <f aca="false">IFERROR(AH24/AD24,"")</f>
        <v>69.875</v>
      </c>
      <c r="AJ24" s="12"/>
      <c r="AK24" s="0" t="n">
        <v>4</v>
      </c>
      <c r="AL24" s="0" t="n">
        <v>256</v>
      </c>
      <c r="AM24" s="0" t="n">
        <v>0</v>
      </c>
      <c r="AN24" s="0" t="n">
        <v>16</v>
      </c>
      <c r="AO24" s="0" t="n">
        <f aca="false">IFERROR(AL24+AM24+AN24,"")</f>
        <v>272</v>
      </c>
      <c r="AP24" s="0" t="n">
        <f aca="false">IFERROR(AO24/AK24,"")</f>
        <v>68</v>
      </c>
    </row>
    <row r="25" customFormat="false" ht="15" hidden="false" customHeight="false" outlineLevel="0" collapsed="false">
      <c r="A25" s="0" t="s">
        <v>549</v>
      </c>
      <c r="B25" s="0" t="s">
        <v>13</v>
      </c>
      <c r="C25" s="0" t="n">
        <v>75.88</v>
      </c>
      <c r="D25" s="0" t="n">
        <v>323</v>
      </c>
      <c r="E25" s="0" t="n">
        <v>5.33</v>
      </c>
      <c r="F25" s="0" t="n">
        <v>-1.73399922200064</v>
      </c>
      <c r="I25" s="0" t="n">
        <v>26.5</v>
      </c>
      <c r="J25" s="0" t="n">
        <v>-1.68454234729687</v>
      </c>
      <c r="K25" s="0" t="n">
        <v>97</v>
      </c>
      <c r="L25" s="0" t="n">
        <v>-1.90768796219851</v>
      </c>
      <c r="M25" s="0" t="n">
        <v>4.74</v>
      </c>
      <c r="N25" s="0" t="n">
        <v>-1.4668525685798</v>
      </c>
      <c r="Q25" s="0" t="n">
        <v>-6.79308210007582</v>
      </c>
      <c r="R25" s="0" t="n">
        <v>-1.69827052501895</v>
      </c>
      <c r="S25" s="0" t="n">
        <v>4</v>
      </c>
      <c r="T25" s="0" t="n">
        <v>128</v>
      </c>
      <c r="U25" s="0" t="n">
        <v>126</v>
      </c>
      <c r="V25" s="12"/>
      <c r="W25" s="0" t="n">
        <v>6</v>
      </c>
      <c r="X25" s="0" t="n">
        <v>187</v>
      </c>
      <c r="Y25" s="0" t="n">
        <v>0</v>
      </c>
      <c r="Z25" s="0" t="n">
        <v>21</v>
      </c>
      <c r="AA25" s="0" t="n">
        <f aca="false">IFERROR(X25+Y25+Z25,"")</f>
        <v>208</v>
      </c>
      <c r="AB25" s="0" t="n">
        <f aca="false">IFERROR(AA25/W25,"")</f>
        <v>34.6666666666667</v>
      </c>
      <c r="AC25" s="12"/>
      <c r="AD25" s="0" t="n">
        <v>16</v>
      </c>
      <c r="AE25" s="0" t="n">
        <v>38</v>
      </c>
      <c r="AF25" s="0" t="n">
        <v>0</v>
      </c>
      <c r="AG25" s="0" t="n">
        <v>136</v>
      </c>
      <c r="AH25" s="0" t="n">
        <f aca="false">IFERROR(AE25+AF25+AG25,"")</f>
        <v>174</v>
      </c>
      <c r="AI25" s="0" t="n">
        <f aca="false">IFERROR(AH25/AD25,"")</f>
        <v>10.875</v>
      </c>
      <c r="AJ25" s="12"/>
      <c r="AK25" s="0" t="n">
        <v>13</v>
      </c>
      <c r="AL25" s="0" t="n">
        <v>124</v>
      </c>
      <c r="AM25" s="0" t="n">
        <v>0</v>
      </c>
      <c r="AN25" s="0" t="n">
        <v>108</v>
      </c>
      <c r="AO25" s="0" t="n">
        <f aca="false">IFERROR(AL25+AM25+AN25,"")</f>
        <v>232</v>
      </c>
      <c r="AP25" s="0" t="n">
        <f aca="false">IFERROR(AO25/AK25,"")</f>
        <v>17.8461538461538</v>
      </c>
    </row>
    <row r="26" customFormat="false" ht="15" hidden="false" customHeight="false" outlineLevel="0" collapsed="false">
      <c r="A26" s="0" t="s">
        <v>566</v>
      </c>
      <c r="B26" s="0" t="s">
        <v>13</v>
      </c>
      <c r="C26" s="0" t="n">
        <v>77.5</v>
      </c>
      <c r="D26" s="0" t="n">
        <v>309</v>
      </c>
      <c r="E26" s="0" t="n">
        <v>5.52</v>
      </c>
      <c r="F26" s="0" t="n">
        <v>-2.36913582214881</v>
      </c>
      <c r="I26" s="0" t="n">
        <v>17.5</v>
      </c>
      <c r="J26" s="0" t="n">
        <v>-3.81999520461296</v>
      </c>
      <c r="K26" s="0" t="n">
        <v>84</v>
      </c>
      <c r="L26" s="0" t="n">
        <v>-3.27592370315222</v>
      </c>
      <c r="M26" s="0" t="n">
        <v>5.12</v>
      </c>
      <c r="N26" s="0" t="n">
        <v>-2.96087219842054</v>
      </c>
      <c r="O26" s="0" t="n">
        <v>8.19</v>
      </c>
      <c r="P26" s="0" t="n">
        <v>-2.31771747120706</v>
      </c>
      <c r="Q26" s="0" t="n">
        <v>-14.7436443995416</v>
      </c>
      <c r="R26" s="0" t="n">
        <v>-2.94872887990832</v>
      </c>
      <c r="V26" s="12"/>
      <c r="AA26" s="0" t="n">
        <f aca="false">IFERROR(X26+Y26+Z26,"")</f>
        <v>0</v>
      </c>
      <c r="AB26" s="0" t="str">
        <f aca="false">IFERROR(AA26/W26,"")</f>
        <v/>
      </c>
      <c r="AC26" s="12"/>
      <c r="AH26" s="0" t="n">
        <f aca="false">IFERROR(AE26+AF26+AG26,"")</f>
        <v>0</v>
      </c>
      <c r="AI26" s="0" t="str">
        <f aca="false">IFERROR(AH26/AD26,"")</f>
        <v/>
      </c>
      <c r="AJ26" s="12"/>
      <c r="AO26" s="0" t="n">
        <f aca="false">IFERROR(AL26+AM26+AN26,"")</f>
        <v>0</v>
      </c>
      <c r="AP26" s="0" t="str">
        <f aca="false">IFERROR(AO26/AK26,"")</f>
        <v/>
      </c>
    </row>
    <row r="27" customFormat="false" ht="15" hidden="false" customHeight="false" outlineLevel="0" collapsed="false">
      <c r="A27" s="0" t="s">
        <v>570</v>
      </c>
      <c r="B27" s="0" t="s">
        <v>13</v>
      </c>
      <c r="C27" s="0" t="n">
        <v>74</v>
      </c>
      <c r="D27" s="0" t="n">
        <v>331</v>
      </c>
      <c r="E27" s="0" t="n">
        <v>5.24</v>
      </c>
      <c r="F27" s="0" t="n">
        <v>-1.43314504298308</v>
      </c>
      <c r="Q27" s="0" t="n">
        <v>-1.43314504298308</v>
      </c>
      <c r="R27" s="0" t="n">
        <v>-1.43314504298308</v>
      </c>
      <c r="V27" s="12"/>
      <c r="AA27" s="0" t="n">
        <f aca="false">IFERROR(X27+Y27+Z27,"")</f>
        <v>0</v>
      </c>
      <c r="AB27" s="0" t="str">
        <f aca="false">IFERROR(AA27/W27,"")</f>
        <v/>
      </c>
      <c r="AC27" s="12"/>
      <c r="AH27" s="0" t="n">
        <f aca="false">IFERROR(AE27+AF27+AG27,"")</f>
        <v>0</v>
      </c>
      <c r="AI27" s="0" t="str">
        <f aca="false">IFERROR(AH27/AD27,"")</f>
        <v/>
      </c>
      <c r="AJ27" s="12"/>
      <c r="AO27" s="0" t="n">
        <f aca="false">IFERROR(AL27+AM27+AN27,"")</f>
        <v>0</v>
      </c>
      <c r="AP27" s="0" t="str">
        <f aca="false">IFERROR(AO27/AK27,"")</f>
        <v/>
      </c>
    </row>
    <row r="28" customFormat="false" ht="15" hidden="false" customHeight="false" outlineLevel="0" collapsed="false">
      <c r="A28" s="0" t="s">
        <v>583</v>
      </c>
      <c r="B28" s="0" t="s">
        <v>13</v>
      </c>
      <c r="C28" s="0" t="n">
        <v>76</v>
      </c>
      <c r="D28" s="0" t="n">
        <v>303</v>
      </c>
      <c r="E28" s="0" t="n">
        <v>5.08</v>
      </c>
      <c r="F28" s="0" t="n">
        <v>-0.898293169174098</v>
      </c>
      <c r="Q28" s="0" t="n">
        <v>-0.898293169174098</v>
      </c>
      <c r="R28" s="0" t="n">
        <v>-0.898293169174098</v>
      </c>
      <c r="V28" s="12"/>
      <c r="AA28" s="0" t="n">
        <f aca="false">IFERROR(X28+Y28+Z28,"")</f>
        <v>0</v>
      </c>
      <c r="AB28" s="0" t="str">
        <f aca="false">IFERROR(AA28/W28,"")</f>
        <v/>
      </c>
      <c r="AC28" s="12"/>
      <c r="AH28" s="0" t="n">
        <f aca="false">IFERROR(AE28+AF28+AG28,"")</f>
        <v>0</v>
      </c>
      <c r="AI28" s="0" t="str">
        <f aca="false">IFERROR(AH28/AD28,"")</f>
        <v/>
      </c>
      <c r="AJ28" s="12"/>
      <c r="AO28" s="0" t="n">
        <f aca="false">IFERROR(AL28+AM28+AN28,"")</f>
        <v>0</v>
      </c>
      <c r="AP28" s="0" t="str">
        <f aca="false">IFERROR(AO28/AK28,"")</f>
        <v/>
      </c>
    </row>
    <row r="29" customFormat="false" ht="15" hidden="false" customHeight="false" outlineLevel="0" collapsed="false">
      <c r="A29" s="0" t="s">
        <v>584</v>
      </c>
      <c r="B29" s="0" t="s">
        <v>13</v>
      </c>
      <c r="C29" s="0" t="n">
        <v>77</v>
      </c>
      <c r="D29" s="0" t="n">
        <v>340</v>
      </c>
      <c r="E29" s="0" t="n">
        <v>5.46</v>
      </c>
      <c r="F29" s="0" t="n">
        <v>-2.16856636947044</v>
      </c>
      <c r="Q29" s="0" t="n">
        <v>-2.16856636947044</v>
      </c>
      <c r="R29" s="0" t="n">
        <v>-2.16856636947044</v>
      </c>
      <c r="V29" s="12"/>
      <c r="AA29" s="0" t="n">
        <f aca="false">IFERROR(X29+Y29+Z29,"")</f>
        <v>0</v>
      </c>
      <c r="AB29" s="0" t="str">
        <f aca="false">IFERROR(AA29/W29,"")</f>
        <v/>
      </c>
      <c r="AC29" s="12"/>
      <c r="AH29" s="0" t="n">
        <f aca="false">IFERROR(AE29+AF29+AG29,"")</f>
        <v>0</v>
      </c>
      <c r="AI29" s="0" t="str">
        <f aca="false">IFERROR(AH29/AD29,"")</f>
        <v/>
      </c>
      <c r="AJ29" s="12"/>
      <c r="AO29" s="0" t="n">
        <f aca="false">IFERROR(AL29+AM29+AN29,"")</f>
        <v>0</v>
      </c>
      <c r="AP29" s="0" t="str">
        <f aca="false">IFERROR(AO29/AK29,"")</f>
        <v/>
      </c>
    </row>
    <row r="30" customFormat="false" ht="15" hidden="false" customHeight="false" outlineLevel="0" collapsed="false">
      <c r="A30" s="0" t="s">
        <v>631</v>
      </c>
      <c r="B30" s="0" t="s">
        <v>13</v>
      </c>
      <c r="C30" s="0" t="n">
        <v>75</v>
      </c>
      <c r="D30" s="0" t="n">
        <v>323</v>
      </c>
      <c r="E30" s="0" t="n">
        <v>5.33</v>
      </c>
      <c r="F30" s="0" t="n">
        <v>-1.73399922200064</v>
      </c>
      <c r="G30" s="0" t="n">
        <v>25</v>
      </c>
      <c r="H30" s="0" t="n">
        <v>0.685740047441732</v>
      </c>
      <c r="I30" s="0" t="n">
        <v>31.5</v>
      </c>
      <c r="J30" s="0" t="n">
        <v>-0.498179648787933</v>
      </c>
      <c r="K30" s="0" t="n">
        <v>103</v>
      </c>
      <c r="L30" s="0" t="n">
        <v>-1.27619454329679</v>
      </c>
      <c r="M30" s="0" t="n">
        <v>4.87</v>
      </c>
      <c r="N30" s="0" t="n">
        <v>-1.97796454720953</v>
      </c>
      <c r="O30" s="0" t="n">
        <v>8.17</v>
      </c>
      <c r="P30" s="0" t="n">
        <v>-2.2671196512855</v>
      </c>
      <c r="Q30" s="0" t="n">
        <v>-7.06771756513866</v>
      </c>
      <c r="R30" s="0" t="n">
        <v>-1.17795292752311</v>
      </c>
      <c r="S30" s="0" t="n">
        <v>1</v>
      </c>
      <c r="T30" s="0" t="n">
        <v>28</v>
      </c>
      <c r="U30" s="0" t="n">
        <v>27</v>
      </c>
      <c r="V30" s="12"/>
      <c r="W30" s="0" t="n">
        <v>16</v>
      </c>
      <c r="X30" s="0" t="n">
        <v>986</v>
      </c>
      <c r="Y30" s="0" t="n">
        <v>0</v>
      </c>
      <c r="Z30" s="0" t="n">
        <v>63</v>
      </c>
      <c r="AA30" s="0" t="n">
        <f aca="false">IFERROR(X30+Y30+Z30,"")</f>
        <v>1049</v>
      </c>
      <c r="AB30" s="0" t="n">
        <f aca="false">IFERROR(AA30/W30,"")</f>
        <v>65.5625</v>
      </c>
      <c r="AC30" s="12"/>
      <c r="AD30" s="0" t="n">
        <v>16</v>
      </c>
      <c r="AE30" s="0" t="n">
        <v>649</v>
      </c>
      <c r="AF30" s="0" t="n">
        <v>0</v>
      </c>
      <c r="AG30" s="0" t="n">
        <v>69</v>
      </c>
      <c r="AH30" s="0" t="n">
        <f aca="false">IFERROR(AE30+AF30+AG30,"")</f>
        <v>718</v>
      </c>
      <c r="AI30" s="0" t="n">
        <f aca="false">IFERROR(AH30/AD30,"")</f>
        <v>44.875</v>
      </c>
      <c r="AJ30" s="12"/>
      <c r="AK30" s="0" t="n">
        <v>15</v>
      </c>
      <c r="AL30" s="0" t="n">
        <v>1043</v>
      </c>
      <c r="AM30" s="0" t="n">
        <v>0</v>
      </c>
      <c r="AN30" s="0" t="n">
        <v>46</v>
      </c>
      <c r="AO30" s="0" t="n">
        <f aca="false">IFERROR(AL30+AM30+AN30,"")</f>
        <v>1089</v>
      </c>
      <c r="AP30" s="0" t="n">
        <f aca="false">IFERROR(AO30/AK30,"")</f>
        <v>72.6</v>
      </c>
    </row>
    <row r="31" customFormat="false" ht="15" hidden="false" customHeight="false" outlineLevel="0" collapsed="false">
      <c r="A31" s="0" t="s">
        <v>643</v>
      </c>
      <c r="B31" s="0" t="s">
        <v>13</v>
      </c>
      <c r="C31" s="0" t="n">
        <v>78</v>
      </c>
      <c r="D31" s="0" t="n">
        <v>346</v>
      </c>
      <c r="E31" s="0" t="n">
        <v>5.67</v>
      </c>
      <c r="F31" s="0" t="n">
        <v>-2.87055945384473</v>
      </c>
      <c r="Q31" s="0" t="n">
        <v>-2.87055945384473</v>
      </c>
      <c r="R31" s="0" t="n">
        <v>-2.87055945384473</v>
      </c>
      <c r="V31" s="12"/>
      <c r="AA31" s="0" t="n">
        <f aca="false">IFERROR(X31+Y31+Z31,"")</f>
        <v>0</v>
      </c>
      <c r="AB31" s="0" t="str">
        <f aca="false">IFERROR(AA31/W31,"")</f>
        <v/>
      </c>
      <c r="AC31" s="12"/>
      <c r="AH31" s="0" t="n">
        <f aca="false">IFERROR(AE31+AF31+AG31,"")</f>
        <v>0</v>
      </c>
      <c r="AI31" s="0" t="str">
        <f aca="false">IFERROR(AH31/AD31,"")</f>
        <v/>
      </c>
      <c r="AJ31" s="12"/>
      <c r="AO31" s="0" t="n">
        <f aca="false">IFERROR(AL31+AM31+AN31,"")</f>
        <v>0</v>
      </c>
      <c r="AP31" s="0" t="str">
        <f aca="false">IFERROR(AO31/AK31,"")</f>
        <v/>
      </c>
    </row>
    <row r="32" customFormat="false" ht="15" hidden="false" customHeight="false" outlineLevel="0" collapsed="false">
      <c r="A32" s="0" t="s">
        <v>660</v>
      </c>
      <c r="B32" s="0" t="s">
        <v>13</v>
      </c>
      <c r="C32" s="0" t="n">
        <v>78</v>
      </c>
      <c r="D32" s="0" t="n">
        <v>320</v>
      </c>
      <c r="E32" s="0" t="n">
        <v>5.24</v>
      </c>
      <c r="F32" s="0" t="n">
        <v>-1.43314504298308</v>
      </c>
      <c r="Q32" s="0" t="n">
        <v>-1.43314504298308</v>
      </c>
      <c r="R32" s="0" t="n">
        <v>-1.43314504298308</v>
      </c>
      <c r="V32" s="12"/>
      <c r="AA32" s="0" t="n">
        <f aca="false">IFERROR(X32+Y32+Z32,"")</f>
        <v>0</v>
      </c>
      <c r="AB32" s="0" t="str">
        <f aca="false">IFERROR(AA32/W32,"")</f>
        <v/>
      </c>
      <c r="AC32" s="12"/>
      <c r="AH32" s="0" t="n">
        <f aca="false">IFERROR(AE32+AF32+AG32,"")</f>
        <v>0</v>
      </c>
      <c r="AI32" s="0" t="str">
        <f aca="false">IFERROR(AH32/AD32,"")</f>
        <v/>
      </c>
      <c r="AJ32" s="12"/>
      <c r="AO32" s="0" t="n">
        <f aca="false">IFERROR(AL32+AM32+AN32,"")</f>
        <v>0</v>
      </c>
      <c r="AP32" s="0" t="str">
        <f aca="false">IFERROR(AO32/AK32,"")</f>
        <v/>
      </c>
    </row>
    <row r="33" customFormat="false" ht="15" hidden="false" customHeight="false" outlineLevel="0" collapsed="false">
      <c r="A33" s="0" t="s">
        <v>672</v>
      </c>
      <c r="B33" s="0" t="s">
        <v>13</v>
      </c>
      <c r="C33" s="0" t="n">
        <v>76.38</v>
      </c>
      <c r="D33" s="0" t="n">
        <v>307</v>
      </c>
      <c r="E33" s="0" t="n">
        <v>5.2</v>
      </c>
      <c r="F33" s="0" t="n">
        <v>-1.29943207453084</v>
      </c>
      <c r="G33" s="0" t="n">
        <v>31</v>
      </c>
      <c r="H33" s="0" t="n">
        <v>1.66724656901967</v>
      </c>
      <c r="I33" s="0" t="n">
        <v>29.5</v>
      </c>
      <c r="J33" s="0" t="n">
        <v>-0.972724728191507</v>
      </c>
      <c r="K33" s="0" t="n">
        <v>113</v>
      </c>
      <c r="L33" s="0" t="n">
        <v>-0.22370551179394</v>
      </c>
      <c r="M33" s="0" t="n">
        <v>4.58</v>
      </c>
      <c r="N33" s="0" t="n">
        <v>-0.837791671804752</v>
      </c>
      <c r="O33" s="0" t="n">
        <v>7.56</v>
      </c>
      <c r="P33" s="0" t="n">
        <v>-0.723886143677826</v>
      </c>
      <c r="Q33" s="0" t="n">
        <v>-2.39029356097919</v>
      </c>
      <c r="R33" s="0" t="n">
        <v>-0.398382260163198</v>
      </c>
      <c r="S33" s="0" t="n">
        <v>4</v>
      </c>
      <c r="T33" s="0" t="n">
        <v>134</v>
      </c>
      <c r="U33" s="0" t="n">
        <v>131</v>
      </c>
      <c r="V33" s="12"/>
      <c r="W33" s="0" t="n">
        <v>9</v>
      </c>
      <c r="X33" s="0" t="n">
        <v>73</v>
      </c>
      <c r="Y33" s="0" t="n">
        <v>0</v>
      </c>
      <c r="Z33" s="0" t="n">
        <v>46</v>
      </c>
      <c r="AA33" s="0" t="n">
        <f aca="false">IFERROR(X33+Y33+Z33,"")</f>
        <v>119</v>
      </c>
      <c r="AB33" s="0" t="n">
        <f aca="false">IFERROR(AA33/W33,"")</f>
        <v>13.2222222222222</v>
      </c>
      <c r="AC33" s="12"/>
      <c r="AD33" s="0" t="n">
        <v>16</v>
      </c>
      <c r="AE33" s="0" t="n">
        <v>1059</v>
      </c>
      <c r="AF33" s="0" t="n">
        <v>0</v>
      </c>
      <c r="AG33" s="0" t="n">
        <v>126</v>
      </c>
      <c r="AH33" s="0" t="n">
        <f aca="false">IFERROR(AE33+AF33+AG33,"")</f>
        <v>1185</v>
      </c>
      <c r="AI33" s="0" t="n">
        <f aca="false">IFERROR(AH33/AD33,"")</f>
        <v>74.0625</v>
      </c>
      <c r="AJ33" s="12"/>
      <c r="AK33" s="0" t="n">
        <v>10</v>
      </c>
      <c r="AL33" s="0" t="n">
        <v>198</v>
      </c>
      <c r="AM33" s="0" t="n">
        <v>0</v>
      </c>
      <c r="AN33" s="0" t="n">
        <v>90</v>
      </c>
      <c r="AO33" s="0" t="n">
        <f aca="false">IFERROR(AL33+AM33+AN33,"")</f>
        <v>288</v>
      </c>
      <c r="AP33" s="0" t="n">
        <f aca="false">IFERROR(AO33/AK33,"")</f>
        <v>28.8</v>
      </c>
    </row>
    <row r="34" customFormat="false" ht="15" hidden="false" customHeight="false" outlineLevel="0" collapsed="false">
      <c r="A34" s="0" t="s">
        <v>695</v>
      </c>
      <c r="B34" s="0" t="s">
        <v>13</v>
      </c>
      <c r="C34" s="0" t="n">
        <v>77</v>
      </c>
      <c r="D34" s="0" t="n">
        <v>339</v>
      </c>
      <c r="E34" s="0" t="n">
        <v>5.53</v>
      </c>
      <c r="F34" s="0" t="n">
        <v>-2.40256406426187</v>
      </c>
      <c r="Q34" s="0" t="n">
        <v>-2.40256406426187</v>
      </c>
      <c r="R34" s="0" t="n">
        <v>-2.40256406426187</v>
      </c>
      <c r="V34" s="12"/>
      <c r="AA34" s="0" t="n">
        <f aca="false">IFERROR(X34+Y34+Z34,"")</f>
        <v>0</v>
      </c>
      <c r="AB34" s="0" t="str">
        <f aca="false">IFERROR(AA34/W34,"")</f>
        <v/>
      </c>
      <c r="AC34" s="12"/>
      <c r="AH34" s="0" t="n">
        <f aca="false">IFERROR(AE34+AF34+AG34,"")</f>
        <v>0</v>
      </c>
      <c r="AI34" s="0" t="str">
        <f aca="false">IFERROR(AH34/AD34,"")</f>
        <v/>
      </c>
      <c r="AJ34" s="12"/>
      <c r="AO34" s="0" t="n">
        <f aca="false">IFERROR(AL34+AM34+AN34,"")</f>
        <v>0</v>
      </c>
      <c r="AP34" s="0" t="str">
        <f aca="false">IFERROR(AO34/AK34,"")</f>
        <v/>
      </c>
    </row>
    <row r="35" customFormat="false" ht="15" hidden="false" customHeight="false" outlineLevel="0" collapsed="false">
      <c r="A35" s="0" t="s">
        <v>724</v>
      </c>
      <c r="B35" s="0" t="s">
        <v>13</v>
      </c>
      <c r="C35" s="0" t="n">
        <v>75</v>
      </c>
      <c r="D35" s="0" t="n">
        <v>305</v>
      </c>
      <c r="E35" s="0" t="n">
        <v>5.29</v>
      </c>
      <c r="F35" s="0" t="n">
        <v>-1.60028625354839</v>
      </c>
      <c r="Q35" s="0" t="n">
        <v>-1.60028625354839</v>
      </c>
      <c r="R35" s="0" t="n">
        <v>-1.60028625354839</v>
      </c>
      <c r="V35" s="12"/>
      <c r="AA35" s="0" t="n">
        <f aca="false">IFERROR(X35+Y35+Z35,"")</f>
        <v>0</v>
      </c>
      <c r="AB35" s="0" t="str">
        <f aca="false">IFERROR(AA35/W35,"")</f>
        <v/>
      </c>
      <c r="AC35" s="12"/>
      <c r="AH35" s="0" t="n">
        <f aca="false">IFERROR(AE35+AF35+AG35,"")</f>
        <v>0</v>
      </c>
      <c r="AI35" s="0" t="str">
        <f aca="false">IFERROR(AH35/AD35,"")</f>
        <v/>
      </c>
      <c r="AJ35" s="12"/>
      <c r="AO35" s="0" t="n">
        <f aca="false">IFERROR(AL35+AM35+AN35,"")</f>
        <v>0</v>
      </c>
      <c r="AP35" s="0" t="str">
        <f aca="false">IFERROR(AO35/AK35,"")</f>
        <v/>
      </c>
    </row>
    <row r="36" customFormat="false" ht="15" hidden="false" customHeight="false" outlineLevel="0" collapsed="false">
      <c r="A36" s="0" t="s">
        <v>725</v>
      </c>
      <c r="B36" s="0" t="s">
        <v>13</v>
      </c>
      <c r="C36" s="0" t="n">
        <v>77.38</v>
      </c>
      <c r="D36" s="0" t="n">
        <v>305</v>
      </c>
      <c r="E36" s="0" t="n">
        <v>5.14</v>
      </c>
      <c r="F36" s="0" t="n">
        <v>-1.09886262185247</v>
      </c>
      <c r="G36" s="0" t="n">
        <v>36</v>
      </c>
      <c r="H36" s="0" t="n">
        <v>2.48516867033463</v>
      </c>
      <c r="I36" s="0" t="n">
        <v>31</v>
      </c>
      <c r="J36" s="0" t="n">
        <v>-0.616815918638826</v>
      </c>
      <c r="K36" s="0" t="n">
        <v>112</v>
      </c>
      <c r="L36" s="0" t="n">
        <v>-0.328954414944225</v>
      </c>
      <c r="M36" s="0" t="n">
        <v>4.5</v>
      </c>
      <c r="N36" s="0" t="n">
        <v>-0.523261223417228</v>
      </c>
      <c r="O36" s="0" t="n">
        <v>7.6</v>
      </c>
      <c r="P36" s="0" t="n">
        <v>-0.825081783520953</v>
      </c>
      <c r="Q36" s="0" t="n">
        <v>-0.907807292039072</v>
      </c>
      <c r="R36" s="0" t="n">
        <v>-0.151301215339845</v>
      </c>
      <c r="S36" s="0" t="n">
        <v>2</v>
      </c>
      <c r="T36" s="0" t="n">
        <v>49</v>
      </c>
      <c r="U36" s="0" t="n">
        <v>48</v>
      </c>
      <c r="V36" s="12"/>
      <c r="W36" s="0" t="n">
        <v>15</v>
      </c>
      <c r="X36" s="0" t="n">
        <v>920</v>
      </c>
      <c r="Y36" s="0" t="n">
        <v>0</v>
      </c>
      <c r="Z36" s="0" t="n">
        <v>24</v>
      </c>
      <c r="AA36" s="0" t="n">
        <f aca="false">IFERROR(X36+Y36+Z36,"")</f>
        <v>944</v>
      </c>
      <c r="AB36" s="0" t="n">
        <f aca="false">IFERROR(AA36/W36,"")</f>
        <v>62.9333333333333</v>
      </c>
      <c r="AC36" s="12"/>
      <c r="AD36" s="0" t="n">
        <v>16</v>
      </c>
      <c r="AE36" s="0" t="n">
        <v>1019</v>
      </c>
      <c r="AF36" s="0" t="n">
        <v>0</v>
      </c>
      <c r="AG36" s="0" t="n">
        <v>75</v>
      </c>
      <c r="AH36" s="0" t="n">
        <f aca="false">IFERROR(AE36+AF36+AG36,"")</f>
        <v>1094</v>
      </c>
      <c r="AI36" s="0" t="n">
        <f aca="false">IFERROR(AH36/AD36,"")</f>
        <v>68.375</v>
      </c>
      <c r="AJ36" s="12"/>
      <c r="AK36" s="0" t="n">
        <v>7</v>
      </c>
      <c r="AL36" s="0" t="n">
        <v>383</v>
      </c>
      <c r="AM36" s="0" t="n">
        <v>0</v>
      </c>
      <c r="AN36" s="0" t="n">
        <v>26</v>
      </c>
      <c r="AO36" s="0" t="n">
        <f aca="false">IFERROR(AL36+AM36+AN36,"")</f>
        <v>409</v>
      </c>
      <c r="AP36" s="0" t="n">
        <f aca="false">IFERROR(AO36/AK36,"")</f>
        <v>58.4285714285714</v>
      </c>
    </row>
    <row r="37" customFormat="false" ht="15" hidden="false" customHeight="false" outlineLevel="0" collapsed="false">
      <c r="A37" s="0" t="s">
        <v>726</v>
      </c>
      <c r="B37" s="0" t="s">
        <v>13</v>
      </c>
      <c r="C37" s="0" t="n">
        <v>74</v>
      </c>
      <c r="D37" s="0" t="n">
        <v>348</v>
      </c>
      <c r="E37" s="0" t="n">
        <v>5.48</v>
      </c>
      <c r="F37" s="0" t="n">
        <v>-2.23542285369656</v>
      </c>
      <c r="Q37" s="0" t="n">
        <v>-2.23542285369656</v>
      </c>
      <c r="R37" s="0" t="n">
        <v>-2.23542285369656</v>
      </c>
      <c r="V37" s="12"/>
      <c r="AA37" s="0" t="n">
        <f aca="false">IFERROR(X37+Y37+Z37,"")</f>
        <v>0</v>
      </c>
      <c r="AB37" s="0" t="str">
        <f aca="false">IFERROR(AA37/W37,"")</f>
        <v/>
      </c>
      <c r="AC37" s="12"/>
      <c r="AH37" s="0" t="n">
        <f aca="false">IFERROR(AE37+AF37+AG37,"")</f>
        <v>0</v>
      </c>
      <c r="AI37" s="0" t="str">
        <f aca="false">IFERROR(AH37/AD37,"")</f>
        <v/>
      </c>
      <c r="AJ37" s="12"/>
      <c r="AO37" s="0" t="n">
        <f aca="false">IFERROR(AL37+AM37+AN37,"")</f>
        <v>0</v>
      </c>
      <c r="AP37" s="0" t="str">
        <f aca="false">IFERROR(AO37/AK37,"")</f>
        <v/>
      </c>
    </row>
    <row r="38" customFormat="false" ht="15" hidden="false" customHeight="false" outlineLevel="0" collapsed="false">
      <c r="A38" s="0" t="s">
        <v>772</v>
      </c>
      <c r="B38" s="0" t="s">
        <v>13</v>
      </c>
      <c r="C38" s="0" t="n">
        <v>76</v>
      </c>
      <c r="D38" s="0" t="n">
        <v>332</v>
      </c>
      <c r="E38" s="0" t="n">
        <v>5.36</v>
      </c>
      <c r="F38" s="0" t="n">
        <v>-1.83428394833982</v>
      </c>
      <c r="Q38" s="0" t="n">
        <v>-1.83428394833982</v>
      </c>
      <c r="R38" s="0" t="n">
        <v>-1.83428394833982</v>
      </c>
      <c r="V38" s="12"/>
      <c r="W38" s="0" t="n">
        <v>7</v>
      </c>
      <c r="X38" s="0" t="n">
        <v>383</v>
      </c>
      <c r="Y38" s="0" t="n">
        <v>0</v>
      </c>
      <c r="Z38" s="0" t="n">
        <v>15</v>
      </c>
      <c r="AA38" s="0" t="n">
        <f aca="false">IFERROR(X38+Y38+Z38,"")</f>
        <v>398</v>
      </c>
      <c r="AB38" s="0" t="n">
        <f aca="false">IFERROR(AA38/W38,"")</f>
        <v>56.8571428571429</v>
      </c>
      <c r="AC38" s="12"/>
      <c r="AD38" s="0" t="n">
        <v>14</v>
      </c>
      <c r="AE38" s="0" t="n">
        <v>820</v>
      </c>
      <c r="AF38" s="0" t="n">
        <v>0</v>
      </c>
      <c r="AG38" s="0" t="n">
        <v>44</v>
      </c>
      <c r="AH38" s="0" t="n">
        <f aca="false">IFERROR(AE38+AF38+AG38,"")</f>
        <v>864</v>
      </c>
      <c r="AI38" s="0" t="n">
        <f aca="false">IFERROR(AH38/AD38,"")</f>
        <v>61.7142857142857</v>
      </c>
      <c r="AJ38" s="12"/>
      <c r="AK38" s="0" t="n">
        <v>14</v>
      </c>
      <c r="AL38" s="0" t="n">
        <v>876</v>
      </c>
      <c r="AM38" s="0" t="n">
        <v>0</v>
      </c>
      <c r="AN38" s="0" t="n">
        <v>62</v>
      </c>
      <c r="AO38" s="0" t="n">
        <f aca="false">IFERROR(AL38+AM38+AN38,"")</f>
        <v>938</v>
      </c>
      <c r="AP38" s="0" t="n">
        <f aca="false">IFERROR(AO38/AK38,"")</f>
        <v>67</v>
      </c>
    </row>
    <row r="39" customFormat="false" ht="15" hidden="false" customHeight="false" outlineLevel="0" collapsed="false">
      <c r="A39" s="0" t="s">
        <v>799</v>
      </c>
      <c r="B39" s="0" t="s">
        <v>13</v>
      </c>
      <c r="C39" s="0" t="n">
        <v>76.75</v>
      </c>
      <c r="D39" s="0" t="n">
        <v>326</v>
      </c>
      <c r="E39" s="0" t="n">
        <v>5.44</v>
      </c>
      <c r="F39" s="0" t="n">
        <v>-2.10170988524432</v>
      </c>
      <c r="I39" s="0" t="n">
        <v>27.5</v>
      </c>
      <c r="J39" s="0" t="n">
        <v>-1.44726980759508</v>
      </c>
      <c r="K39" s="0" t="n">
        <v>94</v>
      </c>
      <c r="L39" s="0" t="n">
        <v>-2.22343467164936</v>
      </c>
      <c r="M39" s="0" t="n">
        <v>4.91</v>
      </c>
      <c r="N39" s="0" t="n">
        <v>-2.13522977140329</v>
      </c>
      <c r="O39" s="0" t="n">
        <v>8.1</v>
      </c>
      <c r="P39" s="0" t="n">
        <v>-2.09002728156003</v>
      </c>
      <c r="Q39" s="0" t="n">
        <v>-9.99767141745208</v>
      </c>
      <c r="R39" s="0" t="n">
        <v>-1.99953428349042</v>
      </c>
      <c r="S39" s="0" t="n">
        <v>5</v>
      </c>
      <c r="T39" s="0" t="n">
        <v>176</v>
      </c>
      <c r="U39" s="0" t="n">
        <v>170</v>
      </c>
      <c r="V39" s="12"/>
      <c r="AA39" s="0" t="n">
        <f aca="false">IFERROR(X39+Y39+Z39,"")</f>
        <v>0</v>
      </c>
      <c r="AB39" s="0" t="str">
        <f aca="false">IFERROR(AA39/W39,"")</f>
        <v/>
      </c>
      <c r="AC39" s="12"/>
      <c r="AH39" s="0" t="n">
        <f aca="false">IFERROR(AE39+AF39+AG39,"")</f>
        <v>0</v>
      </c>
      <c r="AI39" s="0" t="str">
        <f aca="false">IFERROR(AH39/AD39,"")</f>
        <v/>
      </c>
      <c r="AJ39" s="12"/>
      <c r="AO39" s="0" t="n">
        <f aca="false">IFERROR(AL39+AM39+AN39,"")</f>
        <v>0</v>
      </c>
      <c r="AP39" s="0" t="str">
        <f aca="false">IFERROR(AO39/AK39,"")</f>
        <v/>
      </c>
    </row>
    <row r="40" customFormat="false" ht="15" hidden="false" customHeight="false" outlineLevel="0" collapsed="false">
      <c r="A40" s="0" t="s">
        <v>809</v>
      </c>
      <c r="B40" s="0" t="s">
        <v>13</v>
      </c>
      <c r="C40" s="0" t="n">
        <v>78</v>
      </c>
      <c r="D40" s="0" t="n">
        <v>295</v>
      </c>
      <c r="E40" s="0" t="n">
        <v>5.29</v>
      </c>
      <c r="F40" s="0" t="n">
        <v>-1.60028625354839</v>
      </c>
      <c r="Q40" s="0" t="n">
        <v>-1.60028625354839</v>
      </c>
      <c r="R40" s="0" t="n">
        <v>-1.60028625354839</v>
      </c>
      <c r="V40" s="12"/>
      <c r="AA40" s="0" t="n">
        <f aca="false">IFERROR(X40+Y40+Z40,"")</f>
        <v>0</v>
      </c>
      <c r="AB40" s="0" t="str">
        <f aca="false">IFERROR(AA40/W40,"")</f>
        <v/>
      </c>
      <c r="AC40" s="12"/>
      <c r="AH40" s="0" t="n">
        <f aca="false">IFERROR(AE40+AF40+AG40,"")</f>
        <v>0</v>
      </c>
      <c r="AI40" s="0" t="str">
        <f aca="false">IFERROR(AH40/AD40,"")</f>
        <v/>
      </c>
      <c r="AJ40" s="12"/>
      <c r="AO40" s="0" t="n">
        <f aca="false">IFERROR(AL40+AM40+AN40,"")</f>
        <v>0</v>
      </c>
      <c r="AP40" s="0" t="str">
        <f aca="false">IFERROR(AO40/AK40,"")</f>
        <v/>
      </c>
    </row>
    <row r="41" customFormat="false" ht="15" hidden="false" customHeight="false" outlineLevel="0" collapsed="false">
      <c r="A41" s="0" t="s">
        <v>859</v>
      </c>
      <c r="B41" s="0" t="s">
        <v>13</v>
      </c>
      <c r="C41" s="0" t="n">
        <v>78.38</v>
      </c>
      <c r="D41" s="0" t="n">
        <v>353</v>
      </c>
      <c r="E41" s="0" t="n">
        <v>5.55</v>
      </c>
      <c r="F41" s="0" t="n">
        <v>-2.46942054848799</v>
      </c>
      <c r="I41" s="0" t="n">
        <v>29.5</v>
      </c>
      <c r="J41" s="0" t="n">
        <v>-0.972724728191507</v>
      </c>
      <c r="M41" s="0" t="n">
        <v>4.77</v>
      </c>
      <c r="N41" s="0" t="n">
        <v>-1.58480148672512</v>
      </c>
      <c r="Q41" s="0" t="n">
        <v>-5.02694676340462</v>
      </c>
      <c r="R41" s="0" t="n">
        <v>-1.67564892113487</v>
      </c>
      <c r="S41" s="0" t="n">
        <v>6</v>
      </c>
      <c r="T41" s="0" t="n">
        <v>183</v>
      </c>
      <c r="U41" s="0" t="n">
        <v>177</v>
      </c>
      <c r="V41" s="12"/>
      <c r="W41" s="0" t="n">
        <v>4</v>
      </c>
      <c r="X41" s="0" t="n">
        <v>2</v>
      </c>
      <c r="Y41" s="0" t="n">
        <v>0</v>
      </c>
      <c r="Z41" s="0" t="n">
        <v>18</v>
      </c>
      <c r="AA41" s="0" t="n">
        <f aca="false">IFERROR(X41+Y41+Z41,"")</f>
        <v>20</v>
      </c>
      <c r="AB41" s="0" t="n">
        <f aca="false">IFERROR(AA41/W41,"")</f>
        <v>5</v>
      </c>
      <c r="AC41" s="12"/>
      <c r="AH41" s="0" t="n">
        <f aca="false">IFERROR(AE41+AF41+AG41,"")</f>
        <v>0</v>
      </c>
      <c r="AI41" s="0" t="str">
        <f aca="false">IFERROR(AH41/AD41,"")</f>
        <v/>
      </c>
      <c r="AJ41" s="12"/>
      <c r="AO41" s="0" t="n">
        <f aca="false">IFERROR(AL41+AM41+AN41,"")</f>
        <v>0</v>
      </c>
      <c r="AP41" s="0" t="str">
        <f aca="false">IFERROR(AO41/AK41,"")</f>
        <v/>
      </c>
    </row>
    <row r="42" customFormat="false" ht="15" hidden="false" customHeight="false" outlineLevel="0" collapsed="false">
      <c r="A42" s="0" t="s">
        <v>871</v>
      </c>
      <c r="B42" s="0" t="s">
        <v>13</v>
      </c>
      <c r="C42" s="0" t="n">
        <v>75</v>
      </c>
      <c r="D42" s="0" t="n">
        <v>319</v>
      </c>
      <c r="E42" s="0" t="n">
        <v>5.5</v>
      </c>
      <c r="F42" s="0" t="n">
        <v>-2.30227933792268</v>
      </c>
      <c r="Q42" s="0" t="n">
        <v>-2.30227933792268</v>
      </c>
      <c r="R42" s="0" t="n">
        <v>-2.30227933792268</v>
      </c>
      <c r="V42" s="12"/>
      <c r="AA42" s="0" t="n">
        <f aca="false">IFERROR(X42+Y42+Z42,"")</f>
        <v>0</v>
      </c>
      <c r="AB42" s="0" t="str">
        <f aca="false">IFERROR(AA42/W42,"")</f>
        <v/>
      </c>
      <c r="AC42" s="12"/>
      <c r="AH42" s="0" t="n">
        <f aca="false">IFERROR(AE42+AF42+AG42,"")</f>
        <v>0</v>
      </c>
      <c r="AI42" s="0" t="str">
        <f aca="false">IFERROR(AH42/AD42,"")</f>
        <v/>
      </c>
      <c r="AJ42" s="12"/>
      <c r="AO42" s="0" t="n">
        <f aca="false">IFERROR(AL42+AM42+AN42,"")</f>
        <v>0</v>
      </c>
      <c r="AP42" s="0" t="str">
        <f aca="false">IFERROR(AO42/AK42,"")</f>
        <v/>
      </c>
    </row>
    <row r="43" customFormat="false" ht="15" hidden="false" customHeight="false" outlineLevel="0" collapsed="false">
      <c r="A43" s="0" t="s">
        <v>896</v>
      </c>
      <c r="B43" s="0" t="s">
        <v>13</v>
      </c>
      <c r="C43" s="0" t="n">
        <v>74</v>
      </c>
      <c r="D43" s="0" t="n">
        <v>316</v>
      </c>
      <c r="E43" s="0" t="n">
        <v>5.28</v>
      </c>
      <c r="F43" s="0" t="n">
        <v>-1.56685801143533</v>
      </c>
      <c r="Q43" s="0" t="n">
        <v>-1.56685801143533</v>
      </c>
      <c r="R43" s="0" t="n">
        <v>-1.56685801143533</v>
      </c>
      <c r="V43" s="12"/>
      <c r="AA43" s="0" t="n">
        <f aca="false">IFERROR(X43+Y43+Z43,"")</f>
        <v>0</v>
      </c>
      <c r="AB43" s="0" t="str">
        <f aca="false">IFERROR(AA43/W43,"")</f>
        <v/>
      </c>
      <c r="AC43" s="12"/>
      <c r="AH43" s="0" t="n">
        <f aca="false">IFERROR(AE43+AF43+AG43,"")</f>
        <v>0</v>
      </c>
      <c r="AI43" s="0" t="str">
        <f aca="false">IFERROR(AH43/AD43,"")</f>
        <v/>
      </c>
      <c r="AJ43" s="12"/>
      <c r="AO43" s="0" t="n">
        <f aca="false">IFERROR(AL43+AM43+AN43,"")</f>
        <v>0</v>
      </c>
      <c r="AP43" s="0" t="str">
        <f aca="false">IFERROR(AO43/AK43,"")</f>
        <v/>
      </c>
    </row>
    <row r="44" customFormat="false" ht="15" hidden="false" customHeight="false" outlineLevel="0" collapsed="false">
      <c r="A44" s="0" t="s">
        <v>903</v>
      </c>
      <c r="B44" s="0" t="s">
        <v>13</v>
      </c>
      <c r="C44" s="0" t="n">
        <v>75.75</v>
      </c>
      <c r="D44" s="0" t="n">
        <v>330</v>
      </c>
      <c r="E44" s="0" t="n">
        <v>5.52</v>
      </c>
      <c r="F44" s="0" t="n">
        <v>-2.36913582214881</v>
      </c>
      <c r="I44" s="0" t="n">
        <v>25</v>
      </c>
      <c r="J44" s="0" t="n">
        <v>-2.04045115684955</v>
      </c>
      <c r="K44" s="0" t="n">
        <v>96</v>
      </c>
      <c r="L44" s="0" t="n">
        <v>-2.01293686534879</v>
      </c>
      <c r="Q44" s="0" t="n">
        <v>-6.42252384434715</v>
      </c>
      <c r="R44" s="0" t="n">
        <v>-2.14084128144905</v>
      </c>
      <c r="S44" s="0" t="n">
        <v>4</v>
      </c>
      <c r="T44" s="0" t="n">
        <v>111</v>
      </c>
      <c r="U44" s="0" t="n">
        <v>110</v>
      </c>
      <c r="V44" s="12"/>
      <c r="AA44" s="0" t="n">
        <f aca="false">IFERROR(X44+Y44+Z44,"")</f>
        <v>0</v>
      </c>
      <c r="AB44" s="0" t="str">
        <f aca="false">IFERROR(AA44/W44,"")</f>
        <v/>
      </c>
      <c r="AC44" s="12"/>
      <c r="AH44" s="0" t="n">
        <f aca="false">IFERROR(AE44+AF44+AG44,"")</f>
        <v>0</v>
      </c>
      <c r="AI44" s="0" t="str">
        <f aca="false">IFERROR(AH44/AD44,"")</f>
        <v/>
      </c>
      <c r="AJ44" s="12"/>
      <c r="AO44" s="0" t="n">
        <f aca="false">IFERROR(AL44+AM44+AN44,"")</f>
        <v>0</v>
      </c>
      <c r="AP44" s="0" t="str">
        <f aca="false">IFERROR(AO44/AK44,"")</f>
        <v/>
      </c>
    </row>
    <row r="45" customFormat="false" ht="15" hidden="false" customHeight="false" outlineLevel="0" collapsed="false">
      <c r="A45" s="0" t="s">
        <v>923</v>
      </c>
      <c r="B45" s="0" t="s">
        <v>13</v>
      </c>
      <c r="C45" s="0" t="n">
        <v>77</v>
      </c>
      <c r="D45" s="0" t="n">
        <v>325</v>
      </c>
      <c r="E45" s="0" t="n">
        <v>5.18</v>
      </c>
      <c r="F45" s="0" t="n">
        <v>-1.23257559030471</v>
      </c>
      <c r="Q45" s="0" t="n">
        <v>-1.23257559030471</v>
      </c>
      <c r="R45" s="0" t="n">
        <v>-1.23257559030471</v>
      </c>
      <c r="V45" s="12"/>
      <c r="AA45" s="0" t="n">
        <f aca="false">IFERROR(X45+Y45+Z45,"")</f>
        <v>0</v>
      </c>
      <c r="AB45" s="0" t="str">
        <f aca="false">IFERROR(AA45/W45,"")</f>
        <v/>
      </c>
      <c r="AC45" s="12"/>
      <c r="AH45" s="0" t="n">
        <f aca="false">IFERROR(AE45+AF45+AG45,"")</f>
        <v>0</v>
      </c>
      <c r="AI45" s="0" t="str">
        <f aca="false">IFERROR(AH45/AD45,"")</f>
        <v/>
      </c>
      <c r="AJ45" s="12"/>
      <c r="AO45" s="0" t="n">
        <f aca="false">IFERROR(AL45+AM45+AN45,"")</f>
        <v>0</v>
      </c>
      <c r="AP45" s="0" t="str">
        <f aca="false">IFERROR(AO45/AK45,"")</f>
        <v/>
      </c>
    </row>
    <row r="46" customFormat="false" ht="15" hidden="false" customHeight="false" outlineLevel="0" collapsed="false">
      <c r="A46" s="0" t="s">
        <v>950</v>
      </c>
      <c r="B46" s="0" t="s">
        <v>13</v>
      </c>
      <c r="C46" s="0" t="n">
        <v>74</v>
      </c>
      <c r="D46" s="0" t="n">
        <v>318</v>
      </c>
      <c r="E46" s="0" t="n">
        <v>5.48</v>
      </c>
      <c r="F46" s="0" t="n">
        <v>-2.23542285369656</v>
      </c>
      <c r="Q46" s="0" t="n">
        <v>-2.23542285369656</v>
      </c>
      <c r="R46" s="0" t="n">
        <v>-2.23542285369656</v>
      </c>
      <c r="V46" s="12"/>
      <c r="AA46" s="0" t="n">
        <f aca="false">IFERROR(X46+Y46+Z46,"")</f>
        <v>0</v>
      </c>
      <c r="AB46" s="0" t="str">
        <f aca="false">IFERROR(AA46/W46,"")</f>
        <v/>
      </c>
      <c r="AC46" s="12"/>
      <c r="AH46" s="0" t="n">
        <f aca="false">IFERROR(AE46+AF46+AG46,"")</f>
        <v>0</v>
      </c>
      <c r="AI46" s="0" t="str">
        <f aca="false">IFERROR(AH46/AD46,"")</f>
        <v/>
      </c>
      <c r="AJ46" s="12"/>
      <c r="AO46" s="0" t="n">
        <f aca="false">IFERROR(AL46+AM46+AN46,"")</f>
        <v>0</v>
      </c>
      <c r="AP46" s="0" t="str">
        <f aca="false">IFERROR(AO46/AK46,"")</f>
        <v/>
      </c>
    </row>
    <row r="47" customFormat="false" ht="15" hidden="false" customHeight="false" outlineLevel="0" collapsed="false">
      <c r="A47" s="0" t="s">
        <v>67</v>
      </c>
      <c r="B47" s="0" t="s">
        <v>68</v>
      </c>
      <c r="C47" s="0" t="n">
        <v>77.88</v>
      </c>
      <c r="D47" s="0" t="n">
        <v>313</v>
      </c>
      <c r="E47" s="0" t="n">
        <v>5.31</v>
      </c>
      <c r="F47" s="0" t="n">
        <v>-1.66714273777451</v>
      </c>
      <c r="G47" s="0" t="n">
        <v>17</v>
      </c>
      <c r="H47" s="0" t="n">
        <v>-0.622935314662191</v>
      </c>
      <c r="I47" s="0" t="n">
        <v>32</v>
      </c>
      <c r="J47" s="0" t="n">
        <v>-0.379543378937039</v>
      </c>
      <c r="K47" s="0" t="n">
        <v>101</v>
      </c>
      <c r="L47" s="0" t="n">
        <v>-1.48669234959736</v>
      </c>
      <c r="M47" s="0" t="n">
        <v>4.77</v>
      </c>
      <c r="N47" s="0" t="n">
        <v>-1.58480148672512</v>
      </c>
      <c r="O47" s="0" t="n">
        <v>7.84</v>
      </c>
      <c r="P47" s="0" t="n">
        <v>-1.43225562257971</v>
      </c>
      <c r="Q47" s="0" t="n">
        <v>-7.17337089027594</v>
      </c>
      <c r="R47" s="0" t="n">
        <v>-1.19556181504599</v>
      </c>
      <c r="S47" s="0" t="n">
        <v>4</v>
      </c>
      <c r="T47" s="0" t="n">
        <v>119</v>
      </c>
      <c r="U47" s="0" t="n">
        <v>117</v>
      </c>
      <c r="V47" s="12"/>
      <c r="W47" s="0" t="n">
        <v>5</v>
      </c>
      <c r="X47" s="0" t="n">
        <v>90</v>
      </c>
      <c r="Y47" s="0" t="n">
        <v>0</v>
      </c>
      <c r="Z47" s="0" t="n">
        <v>20</v>
      </c>
      <c r="AA47" s="0" t="n">
        <f aca="false">IFERROR(X47+Y47+Z47,"")</f>
        <v>110</v>
      </c>
      <c r="AB47" s="0" t="n">
        <f aca="false">IFERROR(AA47/W47,"")</f>
        <v>22</v>
      </c>
      <c r="AC47" s="12"/>
      <c r="AD47" s="0" t="n">
        <v>16</v>
      </c>
      <c r="AE47" s="0" t="n">
        <v>297</v>
      </c>
      <c r="AF47" s="0" t="n">
        <v>0</v>
      </c>
      <c r="AG47" s="0" t="n">
        <v>48</v>
      </c>
      <c r="AH47" s="0" t="n">
        <f aca="false">IFERROR(AE47+AF47+AG47,"")</f>
        <v>345</v>
      </c>
      <c r="AI47" s="0" t="n">
        <f aca="false">IFERROR(AH47/AD47,"")</f>
        <v>21.5625</v>
      </c>
      <c r="AJ47" s="12"/>
      <c r="AK47" s="0" t="n">
        <v>6</v>
      </c>
      <c r="AL47" s="0" t="n">
        <v>21</v>
      </c>
      <c r="AM47" s="0" t="n">
        <v>0</v>
      </c>
      <c r="AN47" s="0" t="n">
        <v>34</v>
      </c>
      <c r="AO47" s="0" t="n">
        <f aca="false">IFERROR(AL47+AM47+AN47,"")</f>
        <v>55</v>
      </c>
      <c r="AP47" s="0" t="n">
        <f aca="false">IFERROR(AO47/AK47,"")</f>
        <v>9.16666666666667</v>
      </c>
    </row>
    <row r="48" customFormat="false" ht="15" hidden="false" customHeight="false" outlineLevel="0" collapsed="false">
      <c r="A48" s="0" t="s">
        <v>78</v>
      </c>
      <c r="B48" s="0" t="s">
        <v>68</v>
      </c>
      <c r="C48" s="0" t="n">
        <v>78.88</v>
      </c>
      <c r="D48" s="0" t="n">
        <v>313</v>
      </c>
      <c r="E48" s="0" t="n">
        <v>5.18</v>
      </c>
      <c r="F48" s="0" t="n">
        <v>-1.23257559030471</v>
      </c>
      <c r="I48" s="0" t="n">
        <v>31</v>
      </c>
      <c r="J48" s="0" t="n">
        <v>-0.616815918638826</v>
      </c>
      <c r="K48" s="0" t="n">
        <v>105</v>
      </c>
      <c r="L48" s="0" t="n">
        <v>-1.06569673699622</v>
      </c>
      <c r="M48" s="0" t="n">
        <v>4.62</v>
      </c>
      <c r="N48" s="0" t="n">
        <v>-0.995056895998515</v>
      </c>
      <c r="O48" s="0" t="n">
        <v>8.01</v>
      </c>
      <c r="P48" s="0" t="n">
        <v>-1.862337091913</v>
      </c>
      <c r="Q48" s="0" t="n">
        <v>-5.77248223385127</v>
      </c>
      <c r="R48" s="0" t="n">
        <v>-1.15449644677026</v>
      </c>
      <c r="S48" s="0" t="n">
        <v>1</v>
      </c>
      <c r="T48" s="0" t="n">
        <v>13</v>
      </c>
      <c r="U48" s="0" t="n">
        <v>13</v>
      </c>
      <c r="V48" s="12"/>
      <c r="W48" s="0" t="n">
        <v>12</v>
      </c>
      <c r="X48" s="0" t="n">
        <v>426</v>
      </c>
      <c r="Y48" s="0" t="n">
        <v>0</v>
      </c>
      <c r="Z48" s="0" t="n">
        <v>45</v>
      </c>
      <c r="AA48" s="0" t="n">
        <f aca="false">IFERROR(X48+Y48+Z48,"")</f>
        <v>471</v>
      </c>
      <c r="AB48" s="0" t="n">
        <f aca="false">IFERROR(AA48/W48,"")</f>
        <v>39.25</v>
      </c>
      <c r="AC48" s="12"/>
      <c r="AD48" s="0" t="n">
        <v>15</v>
      </c>
      <c r="AE48" s="0" t="n">
        <v>1042</v>
      </c>
      <c r="AF48" s="0" t="n">
        <v>0</v>
      </c>
      <c r="AG48" s="0" t="n">
        <v>78</v>
      </c>
      <c r="AH48" s="0" t="n">
        <f aca="false">IFERROR(AE48+AF48+AG48,"")</f>
        <v>1120</v>
      </c>
      <c r="AI48" s="0" t="n">
        <f aca="false">IFERROR(AH48/AD48,"")</f>
        <v>74.6666666666667</v>
      </c>
      <c r="AJ48" s="12"/>
      <c r="AK48" s="0" t="n">
        <v>15</v>
      </c>
      <c r="AL48" s="0" t="n">
        <v>919</v>
      </c>
      <c r="AM48" s="0" t="n">
        <v>0</v>
      </c>
      <c r="AN48" s="0" t="n">
        <v>65</v>
      </c>
      <c r="AO48" s="0" t="n">
        <f aca="false">IFERROR(AL48+AM48+AN48,"")</f>
        <v>984</v>
      </c>
      <c r="AP48" s="0" t="n">
        <f aca="false">IFERROR(AO48/AK48,"")</f>
        <v>65.6</v>
      </c>
    </row>
    <row r="49" customFormat="false" ht="15" hidden="false" customHeight="false" outlineLevel="0" collapsed="false">
      <c r="A49" s="0" t="s">
        <v>101</v>
      </c>
      <c r="B49" s="0" t="s">
        <v>68</v>
      </c>
      <c r="C49" s="0" t="n">
        <v>77</v>
      </c>
      <c r="D49" s="0" t="n">
        <v>310</v>
      </c>
      <c r="V49" s="12"/>
      <c r="AA49" s="0" t="n">
        <f aca="false">IFERROR(X49+Y49+Z49,"")</f>
        <v>0</v>
      </c>
      <c r="AB49" s="0" t="str">
        <f aca="false">IFERROR(AA49/W49,"")</f>
        <v/>
      </c>
      <c r="AC49" s="12"/>
      <c r="AH49" s="0" t="n">
        <f aca="false">IFERROR(AE49+AF49+AG49,"")</f>
        <v>0</v>
      </c>
      <c r="AI49" s="0" t="str">
        <f aca="false">IFERROR(AH49/AD49,"")</f>
        <v/>
      </c>
      <c r="AJ49" s="12"/>
      <c r="AO49" s="0" t="n">
        <f aca="false">IFERROR(AL49+AM49+AN49,"")</f>
        <v>0</v>
      </c>
      <c r="AP49" s="0" t="str">
        <f aca="false">IFERROR(AO49/AK49,"")</f>
        <v/>
      </c>
    </row>
    <row r="50" customFormat="false" ht="15" hidden="false" customHeight="false" outlineLevel="0" collapsed="false">
      <c r="A50" s="0" t="s">
        <v>120</v>
      </c>
      <c r="B50" s="0" t="s">
        <v>68</v>
      </c>
      <c r="C50" s="0" t="n">
        <v>76.38</v>
      </c>
      <c r="D50" s="0" t="n">
        <v>315</v>
      </c>
      <c r="E50" s="0" t="n">
        <v>5.39</v>
      </c>
      <c r="F50" s="0" t="n">
        <v>-1.93456867467901</v>
      </c>
      <c r="G50" s="0" t="n">
        <v>17</v>
      </c>
      <c r="H50" s="0" t="n">
        <v>-0.622935314662191</v>
      </c>
      <c r="I50" s="0" t="n">
        <v>29</v>
      </c>
      <c r="J50" s="0" t="n">
        <v>-1.0913609980424</v>
      </c>
      <c r="K50" s="0" t="n">
        <v>94</v>
      </c>
      <c r="L50" s="0" t="n">
        <v>-2.22343467164936</v>
      </c>
      <c r="M50" s="0" t="n">
        <v>4.7</v>
      </c>
      <c r="N50" s="0" t="n">
        <v>-1.30958734438604</v>
      </c>
      <c r="O50" s="0" t="n">
        <v>8.04</v>
      </c>
      <c r="P50" s="0" t="n">
        <v>-1.93823382179534</v>
      </c>
      <c r="Q50" s="0" t="n">
        <v>-9.12012082521434</v>
      </c>
      <c r="R50" s="0" t="n">
        <v>-1.52002013753572</v>
      </c>
      <c r="S50" s="0" t="n">
        <v>7</v>
      </c>
      <c r="T50" s="0" t="n">
        <v>228</v>
      </c>
      <c r="U50" s="0" t="n">
        <v>218</v>
      </c>
      <c r="V50" s="12"/>
      <c r="W50" s="0" t="n">
        <v>14</v>
      </c>
      <c r="X50" s="0" t="n">
        <v>27</v>
      </c>
      <c r="Y50" s="0" t="n">
        <v>0</v>
      </c>
      <c r="Z50" s="0" t="n">
        <v>42</v>
      </c>
      <c r="AA50" s="0" t="n">
        <f aca="false">IFERROR(X50+Y50+Z50,"")</f>
        <v>69</v>
      </c>
      <c r="AB50" s="0" t="n">
        <f aca="false">IFERROR(AA50/W50,"")</f>
        <v>4.92857142857143</v>
      </c>
      <c r="AC50" s="12"/>
      <c r="AH50" s="0" t="n">
        <f aca="false">IFERROR(AE50+AF50+AG50,"")</f>
        <v>0</v>
      </c>
      <c r="AI50" s="0" t="str">
        <f aca="false">IFERROR(AH50/AD50,"")</f>
        <v/>
      </c>
      <c r="AJ50" s="12"/>
      <c r="AO50" s="0" t="n">
        <f aca="false">IFERROR(AL50+AM50+AN50,"")</f>
        <v>0</v>
      </c>
      <c r="AP50" s="0" t="str">
        <f aca="false">IFERROR(AO50/AK50,"")</f>
        <v/>
      </c>
    </row>
    <row r="51" customFormat="false" ht="15" hidden="false" customHeight="false" outlineLevel="0" collapsed="false">
      <c r="A51" s="0" t="s">
        <v>136</v>
      </c>
      <c r="B51" s="0" t="s">
        <v>68</v>
      </c>
      <c r="C51" s="0" t="n">
        <v>78</v>
      </c>
      <c r="D51" s="0" t="n">
        <v>313</v>
      </c>
      <c r="E51" s="0" t="n">
        <v>5.12</v>
      </c>
      <c r="F51" s="0" t="n">
        <v>-1.03200613762634</v>
      </c>
      <c r="Q51" s="0" t="n">
        <v>-1.03200613762634</v>
      </c>
      <c r="R51" s="0" t="n">
        <v>-1.03200613762634</v>
      </c>
      <c r="V51" s="12"/>
      <c r="AA51" s="0" t="n">
        <f aca="false">IFERROR(X51+Y51+Z51,"")</f>
        <v>0</v>
      </c>
      <c r="AB51" s="0" t="str">
        <f aca="false">IFERROR(AA51/W51,"")</f>
        <v/>
      </c>
      <c r="AC51" s="12"/>
      <c r="AH51" s="0" t="n">
        <f aca="false">IFERROR(AE51+AF51+AG51,"")</f>
        <v>0</v>
      </c>
      <c r="AI51" s="0" t="str">
        <f aca="false">IFERROR(AH51/AD51,"")</f>
        <v/>
      </c>
      <c r="AJ51" s="12"/>
      <c r="AO51" s="0" t="n">
        <f aca="false">IFERROR(AL51+AM51+AN51,"")</f>
        <v>0</v>
      </c>
      <c r="AP51" s="0" t="str">
        <f aca="false">IFERROR(AO51/AK51,"")</f>
        <v/>
      </c>
    </row>
    <row r="52" customFormat="false" ht="15" hidden="false" customHeight="false" outlineLevel="0" collapsed="false">
      <c r="A52" s="0" t="s">
        <v>143</v>
      </c>
      <c r="B52" s="0" t="s">
        <v>68</v>
      </c>
      <c r="C52" s="0" t="n">
        <v>78</v>
      </c>
      <c r="D52" s="0" t="n">
        <v>329</v>
      </c>
      <c r="E52" s="0" t="n">
        <v>5.37</v>
      </c>
      <c r="F52" s="0" t="n">
        <v>-1.86771219045288</v>
      </c>
      <c r="Q52" s="0" t="n">
        <v>-1.86771219045288</v>
      </c>
      <c r="R52" s="0" t="n">
        <v>-1.86771219045288</v>
      </c>
      <c r="V52" s="12"/>
      <c r="AA52" s="0" t="n">
        <f aca="false">IFERROR(X52+Y52+Z52,"")</f>
        <v>0</v>
      </c>
      <c r="AB52" s="0" t="str">
        <f aca="false">IFERROR(AA52/W52,"")</f>
        <v/>
      </c>
      <c r="AC52" s="12"/>
      <c r="AH52" s="0" t="n">
        <f aca="false">IFERROR(AE52+AF52+AG52,"")</f>
        <v>0</v>
      </c>
      <c r="AI52" s="0" t="str">
        <f aca="false">IFERROR(AH52/AD52,"")</f>
        <v/>
      </c>
      <c r="AJ52" s="12"/>
      <c r="AO52" s="0" t="n">
        <f aca="false">IFERROR(AL52+AM52+AN52,"")</f>
        <v>0</v>
      </c>
      <c r="AP52" s="0" t="str">
        <f aca="false">IFERROR(AO52/AK52,"")</f>
        <v/>
      </c>
    </row>
    <row r="53" customFormat="false" ht="15" hidden="false" customHeight="false" outlineLevel="0" collapsed="false">
      <c r="A53" s="0" t="s">
        <v>162</v>
      </c>
      <c r="B53" s="0" t="s">
        <v>68</v>
      </c>
      <c r="C53" s="0" t="n">
        <v>76.63</v>
      </c>
      <c r="D53" s="0" t="n">
        <v>319</v>
      </c>
      <c r="E53" s="0" t="n">
        <v>5.05</v>
      </c>
      <c r="F53" s="0" t="n">
        <v>-0.798008442834913</v>
      </c>
      <c r="G53" s="0" t="n">
        <v>23</v>
      </c>
      <c r="H53" s="0" t="n">
        <v>0.358571206915751</v>
      </c>
      <c r="Q53" s="0" t="n">
        <v>-0.439437235919161</v>
      </c>
      <c r="R53" s="0" t="n">
        <v>-0.219718617959581</v>
      </c>
      <c r="S53" s="0" t="n">
        <v>1</v>
      </c>
      <c r="T53" s="0" t="n">
        <v>5</v>
      </c>
      <c r="U53" s="0" t="n">
        <v>5</v>
      </c>
      <c r="V53" s="12"/>
      <c r="W53" s="0" t="n">
        <v>16</v>
      </c>
      <c r="X53" s="0" t="n">
        <v>1068</v>
      </c>
      <c r="Y53" s="0" t="n">
        <v>0</v>
      </c>
      <c r="Z53" s="0" t="n">
        <v>71</v>
      </c>
      <c r="AA53" s="0" t="n">
        <f aca="false">IFERROR(X53+Y53+Z53,"")</f>
        <v>1139</v>
      </c>
      <c r="AB53" s="0" t="n">
        <f aca="false">IFERROR(AA53/W53,"")</f>
        <v>71.1875</v>
      </c>
      <c r="AC53" s="12"/>
      <c r="AD53" s="0" t="n">
        <v>16</v>
      </c>
      <c r="AE53" s="0" t="n">
        <v>1044</v>
      </c>
      <c r="AF53" s="0" t="n">
        <v>0</v>
      </c>
      <c r="AG53" s="0" t="n">
        <v>70</v>
      </c>
      <c r="AH53" s="0" t="n">
        <f aca="false">IFERROR(AE53+AF53+AG53,"")</f>
        <v>1114</v>
      </c>
      <c r="AI53" s="0" t="n">
        <f aca="false">IFERROR(AH53/AD53,"")</f>
        <v>69.625</v>
      </c>
      <c r="AJ53" s="12"/>
      <c r="AK53" s="0" t="n">
        <v>14</v>
      </c>
      <c r="AL53" s="0" t="n">
        <v>867</v>
      </c>
      <c r="AM53" s="0" t="n">
        <v>0</v>
      </c>
      <c r="AN53" s="0" t="n">
        <v>57</v>
      </c>
      <c r="AO53" s="0" t="n">
        <f aca="false">IFERROR(AL53+AM53+AN53,"")</f>
        <v>924</v>
      </c>
      <c r="AP53" s="0" t="n">
        <f aca="false">IFERROR(AO53/AK53,"")</f>
        <v>66</v>
      </c>
    </row>
    <row r="54" customFormat="false" ht="15" hidden="false" customHeight="false" outlineLevel="0" collapsed="false">
      <c r="A54" s="0" t="s">
        <v>177</v>
      </c>
      <c r="B54" s="0" t="s">
        <v>68</v>
      </c>
      <c r="C54" s="0" t="n">
        <v>77</v>
      </c>
      <c r="D54" s="0" t="n">
        <v>317</v>
      </c>
      <c r="E54" s="0" t="n">
        <v>5.29</v>
      </c>
      <c r="F54" s="0" t="n">
        <v>-1.60028625354839</v>
      </c>
      <c r="Q54" s="0" t="n">
        <v>-1.60028625354839</v>
      </c>
      <c r="R54" s="0" t="n">
        <v>-1.60028625354839</v>
      </c>
      <c r="V54" s="12"/>
      <c r="AA54" s="0" t="n">
        <f aca="false">IFERROR(X54+Y54+Z54,"")</f>
        <v>0</v>
      </c>
      <c r="AB54" s="0" t="str">
        <f aca="false">IFERROR(AA54/W54,"")</f>
        <v/>
      </c>
      <c r="AC54" s="12"/>
      <c r="AH54" s="0" t="n">
        <f aca="false">IFERROR(AE54+AF54+AG54,"")</f>
        <v>0</v>
      </c>
      <c r="AI54" s="0" t="str">
        <f aca="false">IFERROR(AH54/AD54,"")</f>
        <v/>
      </c>
      <c r="AJ54" s="12"/>
      <c r="AO54" s="0" t="n">
        <f aca="false">IFERROR(AL54+AM54+AN54,"")</f>
        <v>0</v>
      </c>
      <c r="AP54" s="0" t="str">
        <f aca="false">IFERROR(AO54/AK54,"")</f>
        <v/>
      </c>
    </row>
    <row r="55" customFormat="false" ht="15" hidden="false" customHeight="false" outlineLevel="0" collapsed="false">
      <c r="A55" s="0" t="s">
        <v>205</v>
      </c>
      <c r="B55" s="0" t="s">
        <v>68</v>
      </c>
      <c r="C55" s="0" t="n">
        <v>77.38</v>
      </c>
      <c r="D55" s="0" t="n">
        <v>277</v>
      </c>
      <c r="E55" s="0" t="n">
        <v>4.98</v>
      </c>
      <c r="F55" s="0" t="n">
        <v>-0.564010748043484</v>
      </c>
      <c r="I55" s="0" t="n">
        <v>32</v>
      </c>
      <c r="J55" s="0" t="n">
        <v>-0.379543378937039</v>
      </c>
      <c r="K55" s="0" t="n">
        <v>108</v>
      </c>
      <c r="L55" s="0" t="n">
        <v>-0.749950027545367</v>
      </c>
      <c r="M55" s="0" t="n">
        <v>4.48</v>
      </c>
      <c r="N55" s="0" t="n">
        <v>-0.444628611320348</v>
      </c>
      <c r="O55" s="0" t="n">
        <v>7.52</v>
      </c>
      <c r="P55" s="0" t="n">
        <v>-0.6226905038347</v>
      </c>
      <c r="Q55" s="0" t="n">
        <v>-2.76082326968094</v>
      </c>
      <c r="R55" s="0" t="n">
        <v>-0.552164653936188</v>
      </c>
      <c r="V55" s="12"/>
      <c r="AA55" s="0" t="n">
        <f aca="false">IFERROR(X55+Y55+Z55,"")</f>
        <v>0</v>
      </c>
      <c r="AB55" s="0" t="str">
        <f aca="false">IFERROR(AA55/W55,"")</f>
        <v/>
      </c>
      <c r="AC55" s="12"/>
      <c r="AH55" s="0" t="n">
        <f aca="false">IFERROR(AE55+AF55+AG55,"")</f>
        <v>0</v>
      </c>
      <c r="AI55" s="0" t="str">
        <f aca="false">IFERROR(AH55/AD55,"")</f>
        <v/>
      </c>
      <c r="AJ55" s="12"/>
      <c r="AO55" s="0" t="n">
        <f aca="false">IFERROR(AL55+AM55+AN55,"")</f>
        <v>0</v>
      </c>
      <c r="AP55" s="0" t="str">
        <f aca="false">IFERROR(AO55/AK55,"")</f>
        <v/>
      </c>
    </row>
    <row r="56" customFormat="false" ht="15" hidden="false" customHeight="false" outlineLevel="0" collapsed="false">
      <c r="A56" s="0" t="s">
        <v>207</v>
      </c>
      <c r="B56" s="0" t="s">
        <v>68</v>
      </c>
      <c r="C56" s="0" t="n">
        <v>78</v>
      </c>
      <c r="D56" s="0" t="n">
        <v>300</v>
      </c>
      <c r="E56" s="0" t="n">
        <v>5.28</v>
      </c>
      <c r="F56" s="0" t="n">
        <v>-1.56685801143533</v>
      </c>
      <c r="Q56" s="0" t="n">
        <v>-1.56685801143533</v>
      </c>
      <c r="R56" s="0" t="n">
        <v>-1.56685801143533</v>
      </c>
      <c r="V56" s="12"/>
      <c r="AA56" s="0" t="n">
        <f aca="false">IFERROR(X56+Y56+Z56,"")</f>
        <v>0</v>
      </c>
      <c r="AB56" s="0" t="str">
        <f aca="false">IFERROR(AA56/W56,"")</f>
        <v/>
      </c>
      <c r="AC56" s="12"/>
      <c r="AH56" s="0" t="n">
        <f aca="false">IFERROR(AE56+AF56+AG56,"")</f>
        <v>0</v>
      </c>
      <c r="AI56" s="0" t="str">
        <f aca="false">IFERROR(AH56/AD56,"")</f>
        <v/>
      </c>
      <c r="AJ56" s="12"/>
      <c r="AO56" s="0" t="n">
        <f aca="false">IFERROR(AL56+AM56+AN56,"")</f>
        <v>0</v>
      </c>
      <c r="AP56" s="0" t="str">
        <f aca="false">IFERROR(AO56/AK56,"")</f>
        <v/>
      </c>
    </row>
    <row r="57" customFormat="false" ht="15" hidden="false" customHeight="false" outlineLevel="0" collapsed="false">
      <c r="A57" s="0" t="s">
        <v>221</v>
      </c>
      <c r="B57" s="0" t="s">
        <v>68</v>
      </c>
      <c r="C57" s="0" t="n">
        <v>77.25</v>
      </c>
      <c r="D57" s="0" t="n">
        <v>306</v>
      </c>
      <c r="E57" s="0" t="n">
        <v>4.98</v>
      </c>
      <c r="F57" s="0" t="n">
        <v>-0.564010748043484</v>
      </c>
      <c r="G57" s="0" t="n">
        <v>23</v>
      </c>
      <c r="H57" s="0" t="n">
        <v>0.358571206915751</v>
      </c>
      <c r="Q57" s="0" t="n">
        <v>-0.205439541127732</v>
      </c>
      <c r="R57" s="0" t="n">
        <v>-0.102719770563866</v>
      </c>
      <c r="S57" s="0" t="n">
        <v>1</v>
      </c>
      <c r="T57" s="0" t="n">
        <v>21</v>
      </c>
      <c r="U57" s="0" t="n">
        <v>21</v>
      </c>
      <c r="V57" s="12"/>
      <c r="W57" s="0" t="n">
        <v>5</v>
      </c>
      <c r="X57" s="0" t="n">
        <v>65</v>
      </c>
      <c r="Y57" s="0" t="n">
        <v>0</v>
      </c>
      <c r="Z57" s="0" t="n">
        <v>0</v>
      </c>
      <c r="AA57" s="0" t="n">
        <f aca="false">IFERROR(X57+Y57+Z57,"")</f>
        <v>65</v>
      </c>
      <c r="AB57" s="0" t="n">
        <f aca="false">IFERROR(AA57/W57,"")</f>
        <v>13</v>
      </c>
      <c r="AC57" s="12"/>
      <c r="AD57" s="0" t="n">
        <v>14</v>
      </c>
      <c r="AE57" s="0" t="n">
        <v>677</v>
      </c>
      <c r="AF57" s="0" t="n">
        <v>0</v>
      </c>
      <c r="AG57" s="0" t="n">
        <v>21</v>
      </c>
      <c r="AH57" s="0" t="n">
        <f aca="false">IFERROR(AE57+AF57+AG57,"")</f>
        <v>698</v>
      </c>
      <c r="AI57" s="0" t="n">
        <f aca="false">IFERROR(AH57/AD57,"")</f>
        <v>49.8571428571429</v>
      </c>
      <c r="AJ57" s="12"/>
      <c r="AK57" s="0" t="n">
        <v>14</v>
      </c>
      <c r="AL57" s="0" t="n">
        <v>667</v>
      </c>
      <c r="AM57" s="0" t="n">
        <v>0</v>
      </c>
      <c r="AN57" s="0" t="n">
        <v>9</v>
      </c>
      <c r="AO57" s="0" t="n">
        <f aca="false">IFERROR(AL57+AM57+AN57,"")</f>
        <v>676</v>
      </c>
      <c r="AP57" s="0" t="n">
        <f aca="false">IFERROR(AO57/AK57,"")</f>
        <v>48.2857142857143</v>
      </c>
    </row>
    <row r="58" customFormat="false" ht="15" hidden="false" customHeight="false" outlineLevel="0" collapsed="false">
      <c r="A58" s="0" t="s">
        <v>231</v>
      </c>
      <c r="B58" s="0" t="s">
        <v>68</v>
      </c>
      <c r="C58" s="0" t="n">
        <v>80</v>
      </c>
      <c r="D58" s="0" t="n">
        <v>335</v>
      </c>
      <c r="E58" s="0" t="n">
        <v>5.26</v>
      </c>
      <c r="F58" s="0" t="n">
        <v>-1.50000152720921</v>
      </c>
      <c r="Q58" s="0" t="n">
        <v>-1.50000152720921</v>
      </c>
      <c r="R58" s="0" t="n">
        <v>-1.50000152720921</v>
      </c>
      <c r="V58" s="12"/>
      <c r="AA58" s="0" t="n">
        <f aca="false">IFERROR(X58+Y58+Z58,"")</f>
        <v>0</v>
      </c>
      <c r="AB58" s="0" t="str">
        <f aca="false">IFERROR(AA58/W58,"")</f>
        <v/>
      </c>
      <c r="AC58" s="12"/>
      <c r="AH58" s="0" t="n">
        <f aca="false">IFERROR(AE58+AF58+AG58,"")</f>
        <v>0</v>
      </c>
      <c r="AI58" s="0" t="str">
        <f aca="false">IFERROR(AH58/AD58,"")</f>
        <v/>
      </c>
      <c r="AJ58" s="12"/>
      <c r="AO58" s="0" t="n">
        <f aca="false">IFERROR(AL58+AM58+AN58,"")</f>
        <v>0</v>
      </c>
      <c r="AP58" s="0" t="str">
        <f aca="false">IFERROR(AO58/AK58,"")</f>
        <v/>
      </c>
    </row>
    <row r="59" customFormat="false" ht="15" hidden="false" customHeight="false" outlineLevel="0" collapsed="false">
      <c r="A59" s="0" t="s">
        <v>235</v>
      </c>
      <c r="B59" s="0" t="s">
        <v>68</v>
      </c>
      <c r="C59" s="0" t="n">
        <v>76.63</v>
      </c>
      <c r="D59" s="0" t="n">
        <v>314</v>
      </c>
      <c r="E59" s="0" t="n">
        <v>5.16</v>
      </c>
      <c r="F59" s="0" t="n">
        <v>-1.16571910607859</v>
      </c>
      <c r="G59" s="0" t="n">
        <v>21</v>
      </c>
      <c r="H59" s="0" t="n">
        <v>0.0314023663897703</v>
      </c>
      <c r="I59" s="0" t="n">
        <v>29.5</v>
      </c>
      <c r="J59" s="0" t="n">
        <v>-0.972724728191507</v>
      </c>
      <c r="K59" s="0" t="n">
        <v>106</v>
      </c>
      <c r="L59" s="0" t="n">
        <v>-0.960447833845938</v>
      </c>
      <c r="M59" s="0" t="n">
        <v>4.7</v>
      </c>
      <c r="N59" s="0" t="n">
        <v>-1.30958734438604</v>
      </c>
      <c r="O59" s="0" t="n">
        <v>8</v>
      </c>
      <c r="P59" s="0" t="n">
        <v>-1.83703818195222</v>
      </c>
      <c r="Q59" s="0" t="n">
        <v>-6.21411482806452</v>
      </c>
      <c r="R59" s="0" t="n">
        <v>-1.03568580467742</v>
      </c>
      <c r="S59" s="0" t="n">
        <v>3</v>
      </c>
      <c r="T59" s="0" t="n">
        <v>91</v>
      </c>
      <c r="U59" s="0" t="n">
        <v>90</v>
      </c>
      <c r="V59" s="12"/>
      <c r="AA59" s="0" t="n">
        <f aca="false">IFERROR(X59+Y59+Z59,"")</f>
        <v>0</v>
      </c>
      <c r="AB59" s="0" t="str">
        <f aca="false">IFERROR(AA59/W59,"")</f>
        <v/>
      </c>
      <c r="AC59" s="12"/>
      <c r="AD59" s="0" t="n">
        <v>4</v>
      </c>
      <c r="AE59" s="0" t="n">
        <v>150</v>
      </c>
      <c r="AF59" s="0" t="n">
        <v>0</v>
      </c>
      <c r="AG59" s="0" t="n">
        <v>22</v>
      </c>
      <c r="AH59" s="0" t="n">
        <f aca="false">IFERROR(AE59+AF59+AG59,"")</f>
        <v>172</v>
      </c>
      <c r="AI59" s="0" t="n">
        <f aca="false">IFERROR(AH59/AD59,"")</f>
        <v>43</v>
      </c>
      <c r="AJ59" s="12"/>
      <c r="AK59" s="0" t="n">
        <v>14</v>
      </c>
      <c r="AL59" s="0" t="n">
        <v>256</v>
      </c>
      <c r="AM59" s="0" t="n">
        <v>0</v>
      </c>
      <c r="AN59" s="0" t="n">
        <v>60</v>
      </c>
      <c r="AO59" s="0" t="n">
        <f aca="false">IFERROR(AL59+AM59+AN59,"")</f>
        <v>316</v>
      </c>
      <c r="AP59" s="0" t="n">
        <f aca="false">IFERROR(AO59/AK59,"")</f>
        <v>22.5714285714286</v>
      </c>
    </row>
    <row r="60" customFormat="false" ht="15" hidden="false" customHeight="false" outlineLevel="0" collapsed="false">
      <c r="A60" s="0" t="s">
        <v>277</v>
      </c>
      <c r="B60" s="0" t="s">
        <v>68</v>
      </c>
      <c r="C60" s="0" t="n">
        <v>78.63</v>
      </c>
      <c r="D60" s="0" t="n">
        <v>324</v>
      </c>
      <c r="E60" s="0" t="n">
        <v>5.33</v>
      </c>
      <c r="F60" s="0" t="n">
        <v>-1.73399922200064</v>
      </c>
      <c r="G60" s="0" t="n">
        <v>28</v>
      </c>
      <c r="H60" s="0" t="n">
        <v>1.1764933082307</v>
      </c>
      <c r="Q60" s="0" t="n">
        <v>-0.557505913769934</v>
      </c>
      <c r="R60" s="0" t="n">
        <v>-0.278752956884967</v>
      </c>
      <c r="S60" s="0" t="n">
        <v>7</v>
      </c>
      <c r="T60" s="0" t="n">
        <v>240</v>
      </c>
      <c r="U60" s="0" t="n">
        <v>230</v>
      </c>
      <c r="V60" s="12"/>
      <c r="W60" s="0" t="n">
        <v>1</v>
      </c>
      <c r="X60" s="0" t="n">
        <v>0</v>
      </c>
      <c r="Y60" s="0" t="n">
        <v>0</v>
      </c>
      <c r="Z60" s="0" t="n">
        <v>4</v>
      </c>
      <c r="AA60" s="0" t="n">
        <f aca="false">IFERROR(X60+Y60+Z60,"")</f>
        <v>4</v>
      </c>
      <c r="AB60" s="0" t="n">
        <f aca="false">IFERROR(AA60/W60,"")</f>
        <v>4</v>
      </c>
      <c r="AC60" s="12"/>
      <c r="AD60" s="0" t="n">
        <v>14</v>
      </c>
      <c r="AE60" s="0" t="n">
        <v>164</v>
      </c>
      <c r="AF60" s="0" t="n">
        <v>0</v>
      </c>
      <c r="AG60" s="0" t="n">
        <v>58</v>
      </c>
      <c r="AH60" s="0" t="n">
        <f aca="false">IFERROR(AE60+AF60+AG60,"")</f>
        <v>222</v>
      </c>
      <c r="AI60" s="0" t="n">
        <f aca="false">IFERROR(AH60/AD60,"")</f>
        <v>15.8571428571429</v>
      </c>
      <c r="AJ60" s="12"/>
      <c r="AK60" s="0" t="n">
        <v>8</v>
      </c>
      <c r="AL60" s="0" t="n">
        <v>324</v>
      </c>
      <c r="AM60" s="0" t="n">
        <v>0</v>
      </c>
      <c r="AN60" s="0" t="n">
        <v>37</v>
      </c>
      <c r="AO60" s="0" t="n">
        <f aca="false">IFERROR(AL60+AM60+AN60,"")</f>
        <v>361</v>
      </c>
      <c r="AP60" s="0" t="n">
        <f aca="false">IFERROR(AO60/AK60,"")</f>
        <v>45.125</v>
      </c>
    </row>
    <row r="61" customFormat="false" ht="15" hidden="false" customHeight="false" outlineLevel="0" collapsed="false">
      <c r="A61" s="0" t="s">
        <v>287</v>
      </c>
      <c r="B61" s="0" t="s">
        <v>68</v>
      </c>
      <c r="C61" s="0" t="n">
        <v>77</v>
      </c>
      <c r="D61" s="0" t="n">
        <v>307</v>
      </c>
      <c r="E61" s="0" t="n">
        <v>5.12</v>
      </c>
      <c r="F61" s="0" t="n">
        <v>-1.03200613762634</v>
      </c>
      <c r="G61" s="0" t="n">
        <v>26</v>
      </c>
      <c r="H61" s="0" t="n">
        <v>0.849324467704722</v>
      </c>
      <c r="I61" s="0" t="n">
        <v>31</v>
      </c>
      <c r="J61" s="0" t="n">
        <v>-0.616815918638826</v>
      </c>
      <c r="K61" s="0" t="n">
        <v>104</v>
      </c>
      <c r="L61" s="0" t="n">
        <v>-1.17094564014651</v>
      </c>
      <c r="M61" s="0" t="n">
        <v>4.64</v>
      </c>
      <c r="N61" s="0" t="n">
        <v>-1.07368950809539</v>
      </c>
      <c r="O61" s="0" t="n">
        <v>7.87</v>
      </c>
      <c r="P61" s="0" t="n">
        <v>-1.50815235246206</v>
      </c>
      <c r="Q61" s="0" t="n">
        <v>-4.55228508926441</v>
      </c>
      <c r="R61" s="0" t="n">
        <v>-0.758714181544068</v>
      </c>
      <c r="S61" s="0" t="n">
        <v>1</v>
      </c>
      <c r="T61" s="0" t="n">
        <v>24</v>
      </c>
      <c r="U61" s="0" t="n">
        <v>23</v>
      </c>
      <c r="V61" s="12"/>
      <c r="AA61" s="0" t="n">
        <f aca="false">IFERROR(X61+Y61+Z61,"")</f>
        <v>0</v>
      </c>
      <c r="AB61" s="0" t="str">
        <f aca="false">IFERROR(AA61/W61,"")</f>
        <v/>
      </c>
      <c r="AC61" s="12"/>
      <c r="AD61" s="0" t="n">
        <v>13</v>
      </c>
      <c r="AE61" s="0" t="n">
        <v>921</v>
      </c>
      <c r="AF61" s="0" t="n">
        <v>0</v>
      </c>
      <c r="AG61" s="0" t="n">
        <v>53</v>
      </c>
      <c r="AH61" s="0" t="n">
        <f aca="false">IFERROR(AE61+AF61+AG61,"")</f>
        <v>974</v>
      </c>
      <c r="AI61" s="0" t="n">
        <f aca="false">IFERROR(AH61/AD61,"")</f>
        <v>74.9230769230769</v>
      </c>
      <c r="AJ61" s="12"/>
      <c r="AK61" s="0" t="n">
        <v>5</v>
      </c>
      <c r="AL61" s="0" t="n">
        <v>205</v>
      </c>
      <c r="AM61" s="0" t="n">
        <v>0</v>
      </c>
      <c r="AN61" s="0" t="n">
        <v>13</v>
      </c>
      <c r="AO61" s="0" t="n">
        <f aca="false">IFERROR(AL61+AM61+AN61,"")</f>
        <v>218</v>
      </c>
      <c r="AP61" s="0" t="n">
        <f aca="false">IFERROR(AO61/AK61,"")</f>
        <v>43.6</v>
      </c>
    </row>
    <row r="62" customFormat="false" ht="15" hidden="false" customHeight="false" outlineLevel="0" collapsed="false">
      <c r="A62" s="0" t="s">
        <v>301</v>
      </c>
      <c r="B62" s="0" t="s">
        <v>68</v>
      </c>
      <c r="C62" s="0" t="n">
        <v>78</v>
      </c>
      <c r="D62" s="0" t="n">
        <v>300</v>
      </c>
      <c r="E62" s="0" t="n">
        <v>5.3</v>
      </c>
      <c r="F62" s="0" t="n">
        <v>-1.63371449566145</v>
      </c>
      <c r="Q62" s="0" t="n">
        <v>-1.63371449566145</v>
      </c>
      <c r="R62" s="0" t="n">
        <v>-1.63371449566145</v>
      </c>
      <c r="V62" s="12"/>
      <c r="AA62" s="0" t="n">
        <f aca="false">IFERROR(X62+Y62+Z62,"")</f>
        <v>0</v>
      </c>
      <c r="AB62" s="0" t="str">
        <f aca="false">IFERROR(AA62/W62,"")</f>
        <v/>
      </c>
      <c r="AC62" s="12"/>
      <c r="AH62" s="0" t="n">
        <f aca="false">IFERROR(AE62+AF62+AG62,"")</f>
        <v>0</v>
      </c>
      <c r="AI62" s="0" t="str">
        <f aca="false">IFERROR(AH62/AD62,"")</f>
        <v/>
      </c>
      <c r="AJ62" s="12"/>
      <c r="AO62" s="0" t="n">
        <f aca="false">IFERROR(AL62+AM62+AN62,"")</f>
        <v>0</v>
      </c>
      <c r="AP62" s="0" t="str">
        <f aca="false">IFERROR(AO62/AK62,"")</f>
        <v/>
      </c>
    </row>
    <row r="63" customFormat="false" ht="15" hidden="false" customHeight="false" outlineLevel="0" collapsed="false">
      <c r="A63" s="0" t="s">
        <v>314</v>
      </c>
      <c r="B63" s="0" t="s">
        <v>68</v>
      </c>
      <c r="C63" s="0" t="n">
        <v>76</v>
      </c>
      <c r="D63" s="0" t="n">
        <v>301</v>
      </c>
      <c r="E63" s="0" t="n">
        <v>5.23</v>
      </c>
      <c r="F63" s="0" t="n">
        <v>-1.39971680087002</v>
      </c>
      <c r="Q63" s="0" t="n">
        <v>-1.39971680087002</v>
      </c>
      <c r="R63" s="0" t="n">
        <v>-1.39971680087002</v>
      </c>
      <c r="V63" s="12"/>
      <c r="W63" s="0" t="n">
        <v>5</v>
      </c>
      <c r="X63" s="0" t="n">
        <v>25</v>
      </c>
      <c r="Y63" s="0" t="n">
        <v>0</v>
      </c>
      <c r="Z63" s="0" t="n">
        <v>41</v>
      </c>
      <c r="AA63" s="0" t="n">
        <f aca="false">IFERROR(X63+Y63+Z63,"")</f>
        <v>66</v>
      </c>
      <c r="AB63" s="0" t="n">
        <f aca="false">IFERROR(AA63/W63,"")</f>
        <v>13.2</v>
      </c>
      <c r="AC63" s="12"/>
      <c r="AH63" s="0" t="n">
        <f aca="false">IFERROR(AE63+AF63+AG63,"")</f>
        <v>0</v>
      </c>
      <c r="AI63" s="0" t="str">
        <f aca="false">IFERROR(AH63/AD63,"")</f>
        <v/>
      </c>
      <c r="AJ63" s="12"/>
      <c r="AK63" s="0" t="n">
        <v>16</v>
      </c>
      <c r="AL63" s="0" t="n">
        <v>121</v>
      </c>
      <c r="AM63" s="0" t="n">
        <v>0</v>
      </c>
      <c r="AN63" s="0" t="n">
        <v>94</v>
      </c>
      <c r="AO63" s="0" t="n">
        <f aca="false">IFERROR(AL63+AM63+AN63,"")</f>
        <v>215</v>
      </c>
      <c r="AP63" s="0" t="n">
        <f aca="false">IFERROR(AO63/AK63,"")</f>
        <v>13.4375</v>
      </c>
    </row>
    <row r="64" customFormat="false" ht="15" hidden="false" customHeight="false" outlineLevel="0" collapsed="false">
      <c r="A64" s="0" t="s">
        <v>317</v>
      </c>
      <c r="B64" s="0" t="s">
        <v>68</v>
      </c>
      <c r="C64" s="0" t="n">
        <v>76.88</v>
      </c>
      <c r="D64" s="0" t="n">
        <v>307</v>
      </c>
      <c r="E64" s="0" t="n">
        <v>5.51</v>
      </c>
      <c r="F64" s="0" t="n">
        <v>-2.33570758003575</v>
      </c>
      <c r="I64" s="0" t="n">
        <v>25</v>
      </c>
      <c r="J64" s="0" t="n">
        <v>-2.04045115684955</v>
      </c>
      <c r="K64" s="0" t="n">
        <v>97</v>
      </c>
      <c r="L64" s="0" t="n">
        <v>-1.90768796219851</v>
      </c>
      <c r="M64" s="0" t="n">
        <v>4.87</v>
      </c>
      <c r="N64" s="0" t="n">
        <v>-1.97796454720953</v>
      </c>
      <c r="O64" s="0" t="n">
        <v>7.91</v>
      </c>
      <c r="P64" s="0" t="n">
        <v>-1.60934799230518</v>
      </c>
      <c r="Q64" s="0" t="n">
        <v>-9.87115923859851</v>
      </c>
      <c r="R64" s="0" t="n">
        <v>-1.9742318477197</v>
      </c>
      <c r="V64" s="12"/>
      <c r="W64" s="0" t="n">
        <v>6</v>
      </c>
      <c r="X64" s="0" t="n">
        <v>0</v>
      </c>
      <c r="Y64" s="0" t="n">
        <v>0</v>
      </c>
      <c r="Z64" s="0" t="n">
        <v>24</v>
      </c>
      <c r="AA64" s="0" t="n">
        <f aca="false">IFERROR(X64+Y64+Z64,"")</f>
        <v>24</v>
      </c>
      <c r="AB64" s="0" t="n">
        <f aca="false">IFERROR(AA64/W64,"")</f>
        <v>4</v>
      </c>
      <c r="AC64" s="12"/>
      <c r="AH64" s="0" t="n">
        <f aca="false">IFERROR(AE64+AF64+AG64,"")</f>
        <v>0</v>
      </c>
      <c r="AI64" s="0" t="str">
        <f aca="false">IFERROR(AH64/AD64,"")</f>
        <v/>
      </c>
      <c r="AJ64" s="12"/>
      <c r="AO64" s="0" t="n">
        <f aca="false">IFERROR(AL64+AM64+AN64,"")</f>
        <v>0</v>
      </c>
      <c r="AP64" s="0" t="str">
        <f aca="false">IFERROR(AO64/AK64,"")</f>
        <v/>
      </c>
    </row>
    <row r="65" customFormat="false" ht="15" hidden="false" customHeight="false" outlineLevel="0" collapsed="false">
      <c r="A65" s="0" t="s">
        <v>320</v>
      </c>
      <c r="B65" s="0" t="s">
        <v>68</v>
      </c>
      <c r="C65" s="0" t="n">
        <v>77</v>
      </c>
      <c r="D65" s="0" t="n">
        <v>327</v>
      </c>
      <c r="E65" s="0" t="n">
        <v>5.34</v>
      </c>
      <c r="F65" s="0" t="n">
        <v>-1.7674274641137</v>
      </c>
      <c r="G65" s="0" t="n">
        <v>27</v>
      </c>
      <c r="H65" s="0" t="n">
        <v>1.01290888796771</v>
      </c>
      <c r="I65" s="0" t="n">
        <v>26</v>
      </c>
      <c r="J65" s="0" t="n">
        <v>-1.80317861714776</v>
      </c>
      <c r="K65" s="0" t="n">
        <v>97</v>
      </c>
      <c r="L65" s="0" t="n">
        <v>-1.90768796219851</v>
      </c>
      <c r="M65" s="0" t="n">
        <v>5.15</v>
      </c>
      <c r="N65" s="0" t="n">
        <v>-3.07882111656586</v>
      </c>
      <c r="Q65" s="0" t="n">
        <v>-7.54420627205812</v>
      </c>
      <c r="R65" s="0" t="n">
        <v>-1.50884125441162</v>
      </c>
      <c r="S65" s="0" t="n">
        <v>4</v>
      </c>
      <c r="T65" s="0" t="n">
        <v>102</v>
      </c>
      <c r="U65" s="0" t="n">
        <v>101</v>
      </c>
      <c r="V65" s="12"/>
      <c r="W65" s="0" t="n">
        <v>10</v>
      </c>
      <c r="X65" s="0" t="n">
        <v>58</v>
      </c>
      <c r="Y65" s="0" t="n">
        <v>0</v>
      </c>
      <c r="Z65" s="0" t="n">
        <v>36</v>
      </c>
      <c r="AA65" s="0" t="n">
        <f aca="false">IFERROR(X65+Y65+Z65,"")</f>
        <v>94</v>
      </c>
      <c r="AB65" s="0" t="n">
        <f aca="false">IFERROR(AA65/W65,"")</f>
        <v>9.4</v>
      </c>
      <c r="AC65" s="12"/>
      <c r="AD65" s="0" t="n">
        <v>13</v>
      </c>
      <c r="AE65" s="0" t="n">
        <v>647</v>
      </c>
      <c r="AF65" s="0" t="n">
        <v>0</v>
      </c>
      <c r="AG65" s="0" t="n">
        <v>48</v>
      </c>
      <c r="AH65" s="0" t="n">
        <f aca="false">IFERROR(AE65+AF65+AG65,"")</f>
        <v>695</v>
      </c>
      <c r="AI65" s="0" t="n">
        <f aca="false">IFERROR(AH65/AD65,"")</f>
        <v>53.4615384615385</v>
      </c>
      <c r="AJ65" s="12"/>
      <c r="AK65" s="0" t="n">
        <v>16</v>
      </c>
      <c r="AL65" s="0" t="n">
        <v>1066</v>
      </c>
      <c r="AM65" s="0" t="n">
        <v>0</v>
      </c>
      <c r="AN65" s="0" t="n">
        <v>67</v>
      </c>
      <c r="AO65" s="0" t="n">
        <f aca="false">IFERROR(AL65+AM65+AN65,"")</f>
        <v>1133</v>
      </c>
      <c r="AP65" s="0" t="n">
        <f aca="false">IFERROR(AO65/AK65,"")</f>
        <v>70.8125</v>
      </c>
    </row>
    <row r="66" customFormat="false" ht="15" hidden="false" customHeight="false" outlineLevel="0" collapsed="false">
      <c r="A66" s="0" t="s">
        <v>357</v>
      </c>
      <c r="B66" s="0" t="s">
        <v>68</v>
      </c>
      <c r="C66" s="0" t="n">
        <v>79</v>
      </c>
      <c r="D66" s="0" t="n">
        <v>330</v>
      </c>
      <c r="E66" s="0" t="n">
        <v>5.43</v>
      </c>
      <c r="F66" s="0" t="n">
        <v>-2.06828164313125</v>
      </c>
      <c r="Q66" s="0" t="n">
        <v>-2.06828164313125</v>
      </c>
      <c r="R66" s="0" t="n">
        <v>-2.06828164313125</v>
      </c>
      <c r="V66" s="12"/>
      <c r="AA66" s="0" t="n">
        <f aca="false">IFERROR(X66+Y66+Z66,"")</f>
        <v>0</v>
      </c>
      <c r="AB66" s="0" t="str">
        <f aca="false">IFERROR(AA66/W66,"")</f>
        <v/>
      </c>
      <c r="AC66" s="12"/>
      <c r="AH66" s="0" t="n">
        <f aca="false">IFERROR(AE66+AF66+AG66,"")</f>
        <v>0</v>
      </c>
      <c r="AI66" s="0" t="str">
        <f aca="false">IFERROR(AH66/AD66,"")</f>
        <v/>
      </c>
      <c r="AJ66" s="12"/>
      <c r="AO66" s="0" t="n">
        <f aca="false">IFERROR(AL66+AM66+AN66,"")</f>
        <v>0</v>
      </c>
      <c r="AP66" s="0" t="str">
        <f aca="false">IFERROR(AO66/AK66,"")</f>
        <v/>
      </c>
    </row>
    <row r="67" customFormat="false" ht="15" hidden="false" customHeight="false" outlineLevel="0" collapsed="false">
      <c r="A67" s="0" t="s">
        <v>365</v>
      </c>
      <c r="B67" s="0" t="s">
        <v>68</v>
      </c>
      <c r="C67" s="0" t="n">
        <v>80</v>
      </c>
      <c r="D67" s="0" t="n">
        <v>318</v>
      </c>
      <c r="E67" s="0" t="n">
        <v>5.39</v>
      </c>
      <c r="F67" s="0" t="n">
        <v>-1.93456867467901</v>
      </c>
      <c r="Q67" s="0" t="n">
        <v>-1.93456867467901</v>
      </c>
      <c r="R67" s="0" t="n">
        <v>-1.93456867467901</v>
      </c>
      <c r="V67" s="12"/>
      <c r="AA67" s="0" t="n">
        <f aca="false">IFERROR(X67+Y67+Z67,"")</f>
        <v>0</v>
      </c>
      <c r="AB67" s="0" t="str">
        <f aca="false">IFERROR(AA67/W67,"")</f>
        <v/>
      </c>
      <c r="AC67" s="12"/>
      <c r="AH67" s="0" t="n">
        <f aca="false">IFERROR(AE67+AF67+AG67,"")</f>
        <v>0</v>
      </c>
      <c r="AI67" s="0" t="str">
        <f aca="false">IFERROR(AH67/AD67,"")</f>
        <v/>
      </c>
      <c r="AJ67" s="12"/>
      <c r="AO67" s="0" t="n">
        <f aca="false">IFERROR(AL67+AM67+AN67,"")</f>
        <v>0</v>
      </c>
      <c r="AP67" s="0" t="str">
        <f aca="false">IFERROR(AO67/AK67,"")</f>
        <v/>
      </c>
    </row>
    <row r="68" customFormat="false" ht="15" hidden="false" customHeight="false" outlineLevel="0" collapsed="false">
      <c r="A68" s="0" t="s">
        <v>387</v>
      </c>
      <c r="B68" s="0" t="s">
        <v>68</v>
      </c>
      <c r="C68" s="0" t="n">
        <v>77</v>
      </c>
      <c r="D68" s="0" t="n">
        <v>306</v>
      </c>
      <c r="E68" s="0" t="n">
        <v>5.27</v>
      </c>
      <c r="F68" s="0" t="n">
        <v>-1.53342976932227</v>
      </c>
      <c r="Q68" s="0" t="n">
        <v>-1.53342976932227</v>
      </c>
      <c r="R68" s="0" t="n">
        <v>-1.53342976932227</v>
      </c>
      <c r="V68" s="12"/>
      <c r="AA68" s="0" t="n">
        <f aca="false">IFERROR(X68+Y68+Z68,"")</f>
        <v>0</v>
      </c>
      <c r="AB68" s="0" t="str">
        <f aca="false">IFERROR(AA68/W68,"")</f>
        <v/>
      </c>
      <c r="AC68" s="12"/>
      <c r="AH68" s="0" t="n">
        <f aca="false">IFERROR(AE68+AF68+AG68,"")</f>
        <v>0</v>
      </c>
      <c r="AI68" s="0" t="str">
        <f aca="false">IFERROR(AH68/AD68,"")</f>
        <v/>
      </c>
      <c r="AJ68" s="12"/>
      <c r="AO68" s="0" t="n">
        <f aca="false">IFERROR(AL68+AM68+AN68,"")</f>
        <v>0</v>
      </c>
      <c r="AP68" s="0" t="str">
        <f aca="false">IFERROR(AO68/AK68,"")</f>
        <v/>
      </c>
    </row>
    <row r="69" customFormat="false" ht="15" hidden="false" customHeight="false" outlineLevel="0" collapsed="false">
      <c r="A69" s="0" t="s">
        <v>388</v>
      </c>
      <c r="B69" s="0" t="s">
        <v>68</v>
      </c>
      <c r="C69" s="0" t="n">
        <v>77.63</v>
      </c>
      <c r="D69" s="0" t="n">
        <v>338</v>
      </c>
      <c r="E69" s="0" t="n">
        <v>5.27</v>
      </c>
      <c r="F69" s="0" t="n">
        <v>-1.53342976932227</v>
      </c>
      <c r="G69" s="0" t="n">
        <v>26</v>
      </c>
      <c r="H69" s="0" t="n">
        <v>0.849324467704722</v>
      </c>
      <c r="I69" s="0" t="n">
        <v>32</v>
      </c>
      <c r="J69" s="0" t="n">
        <v>-0.379543378937039</v>
      </c>
      <c r="K69" s="0" t="n">
        <v>109</v>
      </c>
      <c r="L69" s="0" t="n">
        <v>-0.644701124395082</v>
      </c>
      <c r="M69" s="0" t="n">
        <v>4.79</v>
      </c>
      <c r="N69" s="0" t="n">
        <v>-1.663434098822</v>
      </c>
      <c r="O69" s="0" t="n">
        <v>7.95</v>
      </c>
      <c r="P69" s="0" t="n">
        <v>-1.71054363214831</v>
      </c>
      <c r="Q69" s="0" t="n">
        <v>-5.08232753591998</v>
      </c>
      <c r="R69" s="0" t="n">
        <v>-0.847054589319996</v>
      </c>
      <c r="S69" s="0" t="n">
        <v>2</v>
      </c>
      <c r="T69" s="0" t="n">
        <v>34</v>
      </c>
      <c r="U69" s="0" t="n">
        <v>33</v>
      </c>
      <c r="V69" s="12"/>
      <c r="W69" s="0" t="n">
        <v>16</v>
      </c>
      <c r="X69" s="0" t="n">
        <v>1090</v>
      </c>
      <c r="Y69" s="0" t="n">
        <v>0</v>
      </c>
      <c r="Z69" s="0" t="n">
        <v>74</v>
      </c>
      <c r="AA69" s="0" t="n">
        <f aca="false">IFERROR(X69+Y69+Z69,"")</f>
        <v>1164</v>
      </c>
      <c r="AB69" s="0" t="n">
        <f aca="false">IFERROR(AA69/W69,"")</f>
        <v>72.75</v>
      </c>
      <c r="AC69" s="12"/>
      <c r="AD69" s="0" t="n">
        <v>16</v>
      </c>
      <c r="AE69" s="0" t="n">
        <v>1134</v>
      </c>
      <c r="AF69" s="0" t="n">
        <v>0</v>
      </c>
      <c r="AG69" s="0" t="n">
        <v>41</v>
      </c>
      <c r="AH69" s="0" t="n">
        <f aca="false">IFERROR(AE69+AF69+AG69,"")</f>
        <v>1175</v>
      </c>
      <c r="AI69" s="0" t="n">
        <f aca="false">IFERROR(AH69/AD69,"")</f>
        <v>73.4375</v>
      </c>
      <c r="AJ69" s="12"/>
      <c r="AK69" s="0" t="n">
        <v>16</v>
      </c>
      <c r="AL69" s="0" t="n">
        <v>1059</v>
      </c>
      <c r="AM69" s="0" t="n">
        <v>0</v>
      </c>
      <c r="AN69" s="0" t="n">
        <v>64</v>
      </c>
      <c r="AO69" s="0" t="n">
        <f aca="false">IFERROR(AL69+AM69+AN69,"")</f>
        <v>1123</v>
      </c>
      <c r="AP69" s="0" t="n">
        <f aca="false">IFERROR(AO69/AK69,"")</f>
        <v>70.1875</v>
      </c>
    </row>
    <row r="70" customFormat="false" ht="15" hidden="false" customHeight="false" outlineLevel="0" collapsed="false">
      <c r="A70" s="0" t="s">
        <v>409</v>
      </c>
      <c r="B70" s="0" t="s">
        <v>68</v>
      </c>
      <c r="C70" s="0" t="n">
        <v>78.25</v>
      </c>
      <c r="D70" s="0" t="n">
        <v>329</v>
      </c>
      <c r="E70" s="0" t="n">
        <v>5.31</v>
      </c>
      <c r="F70" s="0" t="n">
        <v>-1.66714273777451</v>
      </c>
      <c r="G70" s="0" t="n">
        <v>37</v>
      </c>
      <c r="H70" s="0" t="n">
        <v>2.64875309059762</v>
      </c>
      <c r="Q70" s="0" t="n">
        <v>0.981610352823104</v>
      </c>
      <c r="R70" s="0" t="n">
        <v>0.490805176411552</v>
      </c>
      <c r="S70" s="0" t="n">
        <v>1</v>
      </c>
      <c r="T70" s="0" t="n">
        <v>9</v>
      </c>
      <c r="U70" s="0" t="n">
        <v>9</v>
      </c>
      <c r="V70" s="12"/>
      <c r="W70" s="0" t="n">
        <v>15</v>
      </c>
      <c r="X70" s="0" t="n">
        <v>963</v>
      </c>
      <c r="Y70" s="0" t="n">
        <v>0</v>
      </c>
      <c r="Z70" s="0" t="n">
        <v>55</v>
      </c>
      <c r="AA70" s="0" t="n">
        <f aca="false">IFERROR(X70+Y70+Z70,"")</f>
        <v>1018</v>
      </c>
      <c r="AB70" s="0" t="n">
        <f aca="false">IFERROR(AA70/W70,"")</f>
        <v>67.8666666666667</v>
      </c>
      <c r="AC70" s="12"/>
      <c r="AD70" s="0" t="n">
        <v>16</v>
      </c>
      <c r="AE70" s="0" t="n">
        <v>1062</v>
      </c>
      <c r="AF70" s="0" t="n">
        <v>0</v>
      </c>
      <c r="AG70" s="0" t="n">
        <v>58</v>
      </c>
      <c r="AH70" s="0" t="n">
        <f aca="false">IFERROR(AE70+AF70+AG70,"")</f>
        <v>1120</v>
      </c>
      <c r="AI70" s="0" t="n">
        <f aca="false">IFERROR(AH70/AD70,"")</f>
        <v>70</v>
      </c>
      <c r="AJ70" s="12"/>
      <c r="AK70" s="0" t="n">
        <v>15</v>
      </c>
      <c r="AL70" s="0" t="n">
        <v>1001</v>
      </c>
      <c r="AM70" s="0" t="n">
        <v>0</v>
      </c>
      <c r="AN70" s="0" t="n">
        <v>44</v>
      </c>
      <c r="AO70" s="0" t="n">
        <f aca="false">IFERROR(AL70+AM70+AN70,"")</f>
        <v>1045</v>
      </c>
      <c r="AP70" s="0" t="n">
        <f aca="false">IFERROR(AO70/AK70,"")</f>
        <v>69.6666666666667</v>
      </c>
    </row>
    <row r="71" customFormat="false" ht="15" hidden="false" customHeight="false" outlineLevel="0" collapsed="false">
      <c r="A71" s="0" t="s">
        <v>411</v>
      </c>
      <c r="B71" s="0" t="s">
        <v>68</v>
      </c>
      <c r="C71" s="0" t="n">
        <v>78</v>
      </c>
      <c r="D71" s="0" t="n">
        <v>310</v>
      </c>
      <c r="E71" s="0" t="n">
        <v>5.22</v>
      </c>
      <c r="F71" s="0" t="n">
        <v>-1.36628855875696</v>
      </c>
      <c r="Q71" s="0" t="n">
        <v>-1.36628855875696</v>
      </c>
      <c r="R71" s="0" t="n">
        <v>-1.36628855875696</v>
      </c>
      <c r="V71" s="12"/>
      <c r="AA71" s="0" t="n">
        <f aca="false">IFERROR(X71+Y71+Z71,"")</f>
        <v>0</v>
      </c>
      <c r="AB71" s="0" t="str">
        <f aca="false">IFERROR(AA71/W71,"")</f>
        <v/>
      </c>
      <c r="AC71" s="12"/>
      <c r="AH71" s="0" t="n">
        <f aca="false">IFERROR(AE71+AF71+AG71,"")</f>
        <v>0</v>
      </c>
      <c r="AI71" s="0" t="str">
        <f aca="false">IFERROR(AH71/AD71,"")</f>
        <v/>
      </c>
      <c r="AJ71" s="12"/>
      <c r="AO71" s="0" t="n">
        <f aca="false">IFERROR(AL71+AM71+AN71,"")</f>
        <v>0</v>
      </c>
      <c r="AP71" s="0" t="str">
        <f aca="false">IFERROR(AO71/AK71,"")</f>
        <v/>
      </c>
    </row>
    <row r="72" customFormat="false" ht="15" hidden="false" customHeight="false" outlineLevel="0" collapsed="false">
      <c r="A72" s="0" t="s">
        <v>422</v>
      </c>
      <c r="B72" s="0" t="s">
        <v>68</v>
      </c>
      <c r="C72" s="0" t="n">
        <v>80</v>
      </c>
      <c r="D72" s="0" t="n">
        <v>311</v>
      </c>
      <c r="E72" s="0" t="n">
        <v>5.29</v>
      </c>
      <c r="F72" s="0" t="n">
        <v>-1.60028625354839</v>
      </c>
      <c r="Q72" s="0" t="n">
        <v>-1.60028625354839</v>
      </c>
      <c r="R72" s="0" t="n">
        <v>-1.60028625354839</v>
      </c>
      <c r="V72" s="12"/>
      <c r="AA72" s="0" t="n">
        <f aca="false">IFERROR(X72+Y72+Z72,"")</f>
        <v>0</v>
      </c>
      <c r="AB72" s="0" t="str">
        <f aca="false">IFERROR(AA72/W72,"")</f>
        <v/>
      </c>
      <c r="AC72" s="12"/>
      <c r="AH72" s="0" t="n">
        <f aca="false">IFERROR(AE72+AF72+AG72,"")</f>
        <v>0</v>
      </c>
      <c r="AI72" s="0" t="str">
        <f aca="false">IFERROR(AH72/AD72,"")</f>
        <v/>
      </c>
      <c r="AJ72" s="12"/>
      <c r="AO72" s="0" t="n">
        <f aca="false">IFERROR(AL72+AM72+AN72,"")</f>
        <v>0</v>
      </c>
      <c r="AP72" s="0" t="str">
        <f aca="false">IFERROR(AO72/AK72,"")</f>
        <v/>
      </c>
    </row>
    <row r="73" customFormat="false" ht="15" hidden="false" customHeight="false" outlineLevel="0" collapsed="false">
      <c r="A73" s="0" t="s">
        <v>429</v>
      </c>
      <c r="B73" s="0" t="s">
        <v>68</v>
      </c>
      <c r="C73" s="0" t="n">
        <v>76</v>
      </c>
      <c r="D73" s="0" t="n">
        <v>288</v>
      </c>
      <c r="E73" s="0" t="n">
        <v>5.08</v>
      </c>
      <c r="F73" s="0" t="n">
        <v>-0.898293169174098</v>
      </c>
      <c r="Q73" s="0" t="n">
        <v>-0.898293169174098</v>
      </c>
      <c r="R73" s="0" t="n">
        <v>-0.898293169174098</v>
      </c>
      <c r="V73" s="12"/>
      <c r="AA73" s="0" t="n">
        <f aca="false">IFERROR(X73+Y73+Z73,"")</f>
        <v>0</v>
      </c>
      <c r="AB73" s="0" t="str">
        <f aca="false">IFERROR(AA73/W73,"")</f>
        <v/>
      </c>
      <c r="AC73" s="12"/>
      <c r="AH73" s="0" t="n">
        <f aca="false">IFERROR(AE73+AF73+AG73,"")</f>
        <v>0</v>
      </c>
      <c r="AI73" s="0" t="str">
        <f aca="false">IFERROR(AH73/AD73,"")</f>
        <v/>
      </c>
      <c r="AJ73" s="12"/>
      <c r="AO73" s="0" t="n">
        <f aca="false">IFERROR(AL73+AM73+AN73,"")</f>
        <v>0</v>
      </c>
      <c r="AP73" s="0" t="str">
        <f aca="false">IFERROR(AO73/AK73,"")</f>
        <v/>
      </c>
    </row>
    <row r="74" customFormat="false" ht="15" hidden="false" customHeight="false" outlineLevel="0" collapsed="false">
      <c r="A74" s="0" t="s">
        <v>459</v>
      </c>
      <c r="B74" s="0" t="s">
        <v>68</v>
      </c>
      <c r="C74" s="0" t="n">
        <v>77</v>
      </c>
      <c r="D74" s="0" t="n">
        <v>299</v>
      </c>
      <c r="E74" s="0" t="n">
        <v>5.17</v>
      </c>
      <c r="F74" s="0" t="n">
        <v>-1.19914734819165</v>
      </c>
      <c r="Q74" s="0" t="n">
        <v>-1.19914734819165</v>
      </c>
      <c r="R74" s="0" t="n">
        <v>-1.19914734819165</v>
      </c>
      <c r="S74" s="0" t="n">
        <v>6</v>
      </c>
      <c r="T74" s="0" t="n">
        <v>190</v>
      </c>
      <c r="U74" s="0" t="n">
        <v>184</v>
      </c>
      <c r="V74" s="12"/>
      <c r="W74" s="0" t="n">
        <v>1</v>
      </c>
      <c r="X74" s="0" t="n">
        <v>0</v>
      </c>
      <c r="Y74" s="0" t="n">
        <v>0</v>
      </c>
      <c r="Z74" s="0" t="n">
        <v>5</v>
      </c>
      <c r="AA74" s="0" t="n">
        <f aca="false">IFERROR(X74+Y74+Z74,"")</f>
        <v>5</v>
      </c>
      <c r="AB74" s="0" t="n">
        <f aca="false">IFERROR(AA74/W74,"")</f>
        <v>5</v>
      </c>
      <c r="AC74" s="12"/>
      <c r="AH74" s="0" t="n">
        <f aca="false">IFERROR(AE74+AF74+AG74,"")</f>
        <v>0</v>
      </c>
      <c r="AI74" s="0" t="str">
        <f aca="false">IFERROR(AH74/AD74,"")</f>
        <v/>
      </c>
      <c r="AJ74" s="12"/>
      <c r="AO74" s="0" t="n">
        <f aca="false">IFERROR(AL74+AM74+AN74,"")</f>
        <v>0</v>
      </c>
      <c r="AP74" s="0" t="str">
        <f aca="false">IFERROR(AO74/AK74,"")</f>
        <v/>
      </c>
    </row>
    <row r="75" customFormat="false" ht="15" hidden="false" customHeight="false" outlineLevel="0" collapsed="false">
      <c r="A75" s="0" t="s">
        <v>470</v>
      </c>
      <c r="B75" s="0" t="s">
        <v>68</v>
      </c>
      <c r="C75" s="0" t="n">
        <v>77</v>
      </c>
      <c r="D75" s="0" t="n">
        <v>300</v>
      </c>
      <c r="E75" s="0" t="n">
        <v>5.19</v>
      </c>
      <c r="F75" s="0" t="n">
        <v>-1.26600383241778</v>
      </c>
      <c r="Q75" s="0" t="n">
        <v>-1.26600383241778</v>
      </c>
      <c r="R75" s="0" t="n">
        <v>-1.26600383241778</v>
      </c>
      <c r="V75" s="12"/>
      <c r="AA75" s="0" t="n">
        <f aca="false">IFERROR(X75+Y75+Z75,"")</f>
        <v>0</v>
      </c>
      <c r="AB75" s="0" t="str">
        <f aca="false">IFERROR(AA75/W75,"")</f>
        <v/>
      </c>
      <c r="AC75" s="12"/>
      <c r="AH75" s="0" t="n">
        <f aca="false">IFERROR(AE75+AF75+AG75,"")</f>
        <v>0</v>
      </c>
      <c r="AI75" s="0" t="str">
        <f aca="false">IFERROR(AH75/AD75,"")</f>
        <v/>
      </c>
      <c r="AJ75" s="12"/>
      <c r="AO75" s="0" t="n">
        <f aca="false">IFERROR(AL75+AM75+AN75,"")</f>
        <v>0</v>
      </c>
      <c r="AP75" s="0" t="str">
        <f aca="false">IFERROR(AO75/AK75,"")</f>
        <v/>
      </c>
    </row>
    <row r="76" customFormat="false" ht="15" hidden="false" customHeight="false" outlineLevel="0" collapsed="false">
      <c r="A76" s="0" t="s">
        <v>472</v>
      </c>
      <c r="B76" s="0" t="s">
        <v>68</v>
      </c>
      <c r="C76" s="0" t="n">
        <v>78</v>
      </c>
      <c r="D76" s="0" t="n">
        <v>315</v>
      </c>
      <c r="E76" s="0" t="n">
        <v>5.19</v>
      </c>
      <c r="F76" s="0" t="n">
        <v>-1.26600383241778</v>
      </c>
      <c r="Q76" s="0" t="n">
        <v>-1.26600383241778</v>
      </c>
      <c r="R76" s="0" t="n">
        <v>-1.26600383241778</v>
      </c>
      <c r="V76" s="12"/>
      <c r="AA76" s="0" t="n">
        <f aca="false">IFERROR(X76+Y76+Z76,"")</f>
        <v>0</v>
      </c>
      <c r="AB76" s="0" t="str">
        <f aca="false">IFERROR(AA76/W76,"")</f>
        <v/>
      </c>
      <c r="AC76" s="12"/>
      <c r="AH76" s="0" t="n">
        <f aca="false">IFERROR(AE76+AF76+AG76,"")</f>
        <v>0</v>
      </c>
      <c r="AI76" s="0" t="str">
        <f aca="false">IFERROR(AH76/AD76,"")</f>
        <v/>
      </c>
      <c r="AJ76" s="12"/>
      <c r="AO76" s="0" t="n">
        <f aca="false">IFERROR(AL76+AM76+AN76,"")</f>
        <v>0</v>
      </c>
      <c r="AP76" s="0" t="str">
        <f aca="false">IFERROR(AO76/AK76,"")</f>
        <v/>
      </c>
    </row>
    <row r="77" customFormat="false" ht="15" hidden="false" customHeight="false" outlineLevel="0" collapsed="false">
      <c r="A77" s="0" t="s">
        <v>478</v>
      </c>
      <c r="B77" s="0" t="s">
        <v>68</v>
      </c>
      <c r="C77" s="0" t="n">
        <v>78.13</v>
      </c>
      <c r="D77" s="0" t="n">
        <v>306</v>
      </c>
      <c r="E77" s="0" t="n">
        <v>5.01</v>
      </c>
      <c r="F77" s="0" t="n">
        <v>-0.664295474382666</v>
      </c>
      <c r="G77" s="0" t="n">
        <v>25</v>
      </c>
      <c r="H77" s="0" t="n">
        <v>0.685740047441732</v>
      </c>
      <c r="I77" s="0" t="n">
        <v>32.5</v>
      </c>
      <c r="J77" s="0" t="n">
        <v>-0.260907109086145</v>
      </c>
      <c r="M77" s="0" t="n">
        <v>4.33</v>
      </c>
      <c r="N77" s="0" t="n">
        <v>0.145115979406261</v>
      </c>
      <c r="O77" s="0" t="n">
        <v>7.25</v>
      </c>
      <c r="P77" s="0" t="n">
        <v>0.060380065106401</v>
      </c>
      <c r="Q77" s="0" t="n">
        <v>-0.033966491514417</v>
      </c>
      <c r="R77" s="0" t="n">
        <v>-0.0067932983028834</v>
      </c>
      <c r="S77" s="0" t="n">
        <v>2</v>
      </c>
      <c r="T77" s="0" t="n">
        <v>53</v>
      </c>
      <c r="U77" s="0" t="n">
        <v>52</v>
      </c>
      <c r="V77" s="12"/>
      <c r="W77" s="0" t="n">
        <v>14</v>
      </c>
      <c r="X77" s="0" t="n">
        <v>125</v>
      </c>
      <c r="Y77" s="0" t="n">
        <v>0</v>
      </c>
      <c r="Z77" s="0" t="n">
        <v>42</v>
      </c>
      <c r="AA77" s="0" t="n">
        <f aca="false">IFERROR(X77+Y77+Z77,"")</f>
        <v>167</v>
      </c>
      <c r="AB77" s="0" t="n">
        <f aca="false">IFERROR(AA77/W77,"")</f>
        <v>11.9285714285714</v>
      </c>
      <c r="AC77" s="12"/>
      <c r="AD77" s="0" t="n">
        <v>15</v>
      </c>
      <c r="AE77" s="0" t="n">
        <v>296</v>
      </c>
      <c r="AF77" s="0" t="n">
        <v>0</v>
      </c>
      <c r="AG77" s="0" t="n">
        <v>19</v>
      </c>
      <c r="AH77" s="0" t="n">
        <f aca="false">IFERROR(AE77+AF77+AG77,"")</f>
        <v>315</v>
      </c>
      <c r="AI77" s="0" t="n">
        <f aca="false">IFERROR(AH77/AD77,"")</f>
        <v>21</v>
      </c>
      <c r="AJ77" s="12"/>
      <c r="AK77" s="0" t="n">
        <v>8</v>
      </c>
      <c r="AL77" s="0" t="n">
        <v>361</v>
      </c>
      <c r="AM77" s="0" t="n">
        <v>0</v>
      </c>
      <c r="AN77" s="0" t="n">
        <v>24</v>
      </c>
      <c r="AO77" s="0" t="n">
        <f aca="false">IFERROR(AL77+AM77+AN77,"")</f>
        <v>385</v>
      </c>
      <c r="AP77" s="0" t="n">
        <f aca="false">IFERROR(AO77/AK77,"")</f>
        <v>48.125</v>
      </c>
    </row>
    <row r="78" customFormat="false" ht="15" hidden="false" customHeight="false" outlineLevel="0" collapsed="false">
      <c r="A78" s="0" t="s">
        <v>481</v>
      </c>
      <c r="B78" s="0" t="s">
        <v>68</v>
      </c>
      <c r="C78" s="0" t="n">
        <v>77</v>
      </c>
      <c r="D78" s="0" t="n">
        <v>315</v>
      </c>
      <c r="E78" s="0" t="n">
        <v>5.24</v>
      </c>
      <c r="F78" s="0" t="n">
        <v>-1.43314504298308</v>
      </c>
      <c r="Q78" s="0" t="n">
        <v>-1.43314504298308</v>
      </c>
      <c r="R78" s="0" t="n">
        <v>-1.43314504298308</v>
      </c>
      <c r="S78" s="0" t="n">
        <v>7</v>
      </c>
      <c r="T78" s="0" t="n">
        <v>225</v>
      </c>
      <c r="U78" s="0" t="n">
        <v>215</v>
      </c>
      <c r="V78" s="12"/>
      <c r="AA78" s="0" t="n">
        <f aca="false">IFERROR(X78+Y78+Z78,"")</f>
        <v>0</v>
      </c>
      <c r="AB78" s="0" t="str">
        <f aca="false">IFERROR(AA78/W78,"")</f>
        <v/>
      </c>
      <c r="AC78" s="12"/>
      <c r="AH78" s="0" t="n">
        <f aca="false">IFERROR(AE78+AF78+AG78,"")</f>
        <v>0</v>
      </c>
      <c r="AI78" s="0" t="str">
        <f aca="false">IFERROR(AH78/AD78,"")</f>
        <v/>
      </c>
      <c r="AJ78" s="12"/>
      <c r="AO78" s="0" t="n">
        <f aca="false">IFERROR(AL78+AM78+AN78,"")</f>
        <v>0</v>
      </c>
      <c r="AP78" s="0" t="str">
        <f aca="false">IFERROR(AO78/AK78,"")</f>
        <v/>
      </c>
    </row>
    <row r="79" customFormat="false" ht="15" hidden="false" customHeight="false" outlineLevel="0" collapsed="false">
      <c r="A79" s="0" t="s">
        <v>500</v>
      </c>
      <c r="B79" s="0" t="s">
        <v>68</v>
      </c>
      <c r="C79" s="0" t="n">
        <v>75.63</v>
      </c>
      <c r="D79" s="0" t="n">
        <v>323</v>
      </c>
      <c r="E79" s="0" t="n">
        <v>5.44</v>
      </c>
      <c r="F79" s="0" t="n">
        <v>-2.10170988524432</v>
      </c>
      <c r="Q79" s="0" t="n">
        <v>-2.10170988524432</v>
      </c>
      <c r="R79" s="0" t="n">
        <v>-2.10170988524432</v>
      </c>
      <c r="S79" s="0" t="n">
        <v>3</v>
      </c>
      <c r="T79" s="0" t="n">
        <v>72</v>
      </c>
      <c r="U79" s="0" t="n">
        <v>71</v>
      </c>
      <c r="V79" s="12"/>
      <c r="W79" s="0" t="n">
        <v>9</v>
      </c>
      <c r="X79" s="0" t="n">
        <v>530</v>
      </c>
      <c r="Y79" s="0" t="n">
        <v>0</v>
      </c>
      <c r="Z79" s="0" t="n">
        <v>37</v>
      </c>
      <c r="AA79" s="0" t="n">
        <f aca="false">IFERROR(X79+Y79+Z79,"")</f>
        <v>567</v>
      </c>
      <c r="AB79" s="0" t="n">
        <f aca="false">IFERROR(AA79/W79,"")</f>
        <v>63</v>
      </c>
      <c r="AC79" s="12"/>
      <c r="AD79" s="0" t="n">
        <v>11</v>
      </c>
      <c r="AE79" s="0" t="n">
        <v>395</v>
      </c>
      <c r="AF79" s="0" t="n">
        <v>0</v>
      </c>
      <c r="AG79" s="0" t="n">
        <v>28</v>
      </c>
      <c r="AH79" s="0" t="n">
        <f aca="false">IFERROR(AE79+AF79+AG79,"")</f>
        <v>423</v>
      </c>
      <c r="AI79" s="0" t="n">
        <f aca="false">IFERROR(AH79/AD79,"")</f>
        <v>38.4545454545455</v>
      </c>
      <c r="AJ79" s="12"/>
      <c r="AK79" s="0" t="n">
        <v>16</v>
      </c>
      <c r="AL79" s="0" t="n">
        <v>1031</v>
      </c>
      <c r="AM79" s="0" t="n">
        <v>0</v>
      </c>
      <c r="AN79" s="0" t="n">
        <v>94</v>
      </c>
      <c r="AO79" s="0" t="n">
        <f aca="false">IFERROR(AL79+AM79+AN79,"")</f>
        <v>1125</v>
      </c>
      <c r="AP79" s="0" t="n">
        <f aca="false">IFERROR(AO79/AK79,"")</f>
        <v>70.3125</v>
      </c>
    </row>
    <row r="80" customFormat="false" ht="15" hidden="false" customHeight="false" outlineLevel="0" collapsed="false">
      <c r="A80" s="0" t="s">
        <v>525</v>
      </c>
      <c r="B80" s="0" t="s">
        <v>68</v>
      </c>
      <c r="C80" s="0" t="n">
        <v>79</v>
      </c>
      <c r="D80" s="0" t="n">
        <v>315</v>
      </c>
      <c r="E80" s="0" t="n">
        <v>5.38</v>
      </c>
      <c r="F80" s="0" t="n">
        <v>-1.90114043256595</v>
      </c>
      <c r="Q80" s="0" t="n">
        <v>-1.90114043256595</v>
      </c>
      <c r="R80" s="0" t="n">
        <v>-1.90114043256595</v>
      </c>
      <c r="V80" s="12"/>
      <c r="AA80" s="0" t="n">
        <f aca="false">IFERROR(X80+Y80+Z80,"")</f>
        <v>0</v>
      </c>
      <c r="AB80" s="0" t="str">
        <f aca="false">IFERROR(AA80/W80,"")</f>
        <v/>
      </c>
      <c r="AC80" s="12"/>
      <c r="AH80" s="0" t="n">
        <f aca="false">IFERROR(AE80+AF80+AG80,"")</f>
        <v>0</v>
      </c>
      <c r="AI80" s="0" t="str">
        <f aca="false">IFERROR(AH80/AD80,"")</f>
        <v/>
      </c>
      <c r="AJ80" s="12"/>
      <c r="AO80" s="0" t="n">
        <f aca="false">IFERROR(AL80+AM80+AN80,"")</f>
        <v>0</v>
      </c>
      <c r="AP80" s="0" t="str">
        <f aca="false">IFERROR(AO80/AK80,"")</f>
        <v/>
      </c>
    </row>
    <row r="81" customFormat="false" ht="15" hidden="false" customHeight="false" outlineLevel="0" collapsed="false">
      <c r="A81" s="0" t="s">
        <v>559</v>
      </c>
      <c r="B81" s="0" t="s">
        <v>68</v>
      </c>
      <c r="C81" s="0" t="n">
        <v>77</v>
      </c>
      <c r="D81" s="0" t="n">
        <v>324</v>
      </c>
      <c r="E81" s="0" t="n">
        <v>5.65</v>
      </c>
      <c r="F81" s="0" t="n">
        <v>-2.80370296961861</v>
      </c>
      <c r="Q81" s="0" t="n">
        <v>-2.80370296961861</v>
      </c>
      <c r="R81" s="0" t="n">
        <v>-2.80370296961861</v>
      </c>
      <c r="V81" s="12"/>
      <c r="AA81" s="0" t="n">
        <f aca="false">IFERROR(X81+Y81+Z81,"")</f>
        <v>0</v>
      </c>
      <c r="AB81" s="0" t="str">
        <f aca="false">IFERROR(AA81/W81,"")</f>
        <v/>
      </c>
      <c r="AC81" s="12"/>
      <c r="AH81" s="0" t="n">
        <f aca="false">IFERROR(AE81+AF81+AG81,"")</f>
        <v>0</v>
      </c>
      <c r="AI81" s="0" t="str">
        <f aca="false">IFERROR(AH81/AD81,"")</f>
        <v/>
      </c>
      <c r="AJ81" s="12"/>
      <c r="AO81" s="0" t="n">
        <f aca="false">IFERROR(AL81+AM81+AN81,"")</f>
        <v>0</v>
      </c>
      <c r="AP81" s="0" t="str">
        <f aca="false">IFERROR(AO81/AK81,"")</f>
        <v/>
      </c>
    </row>
    <row r="82" customFormat="false" ht="15" hidden="false" customHeight="false" outlineLevel="0" collapsed="false">
      <c r="A82" s="0" t="s">
        <v>590</v>
      </c>
      <c r="B82" s="0" t="s">
        <v>68</v>
      </c>
      <c r="C82" s="0" t="n">
        <v>77</v>
      </c>
      <c r="D82" s="0" t="n">
        <v>303</v>
      </c>
      <c r="E82" s="0" t="n">
        <v>5.22</v>
      </c>
      <c r="F82" s="0" t="n">
        <v>-1.36628855875696</v>
      </c>
      <c r="Q82" s="0" t="n">
        <v>-1.36628855875696</v>
      </c>
      <c r="R82" s="0" t="n">
        <v>-1.36628855875696</v>
      </c>
      <c r="V82" s="12"/>
      <c r="W82" s="0" t="n">
        <v>15</v>
      </c>
      <c r="X82" s="0" t="n">
        <v>257</v>
      </c>
      <c r="Y82" s="0" t="n">
        <v>0</v>
      </c>
      <c r="Z82" s="0" t="n">
        <v>57</v>
      </c>
      <c r="AA82" s="0" t="n">
        <f aca="false">IFERROR(X82+Y82+Z82,"")</f>
        <v>314</v>
      </c>
      <c r="AB82" s="0" t="n">
        <f aca="false">IFERROR(AA82/W82,"")</f>
        <v>20.9333333333333</v>
      </c>
      <c r="AC82" s="12"/>
      <c r="AD82" s="0" t="n">
        <v>15</v>
      </c>
      <c r="AE82" s="0" t="n">
        <v>165</v>
      </c>
      <c r="AF82" s="0" t="n">
        <v>0</v>
      </c>
      <c r="AG82" s="0" t="n">
        <v>67</v>
      </c>
      <c r="AH82" s="0" t="n">
        <f aca="false">IFERROR(AE82+AF82+AG82,"")</f>
        <v>232</v>
      </c>
      <c r="AI82" s="0" t="n">
        <f aca="false">IFERROR(AH82/AD82,"")</f>
        <v>15.4666666666667</v>
      </c>
      <c r="AJ82" s="12"/>
      <c r="AK82" s="0" t="n">
        <v>10</v>
      </c>
      <c r="AL82" s="0" t="n">
        <v>159</v>
      </c>
      <c r="AM82" s="0" t="n">
        <v>0</v>
      </c>
      <c r="AN82" s="0" t="n">
        <v>36</v>
      </c>
      <c r="AO82" s="0" t="n">
        <f aca="false">IFERROR(AL82+AM82+AN82,"")</f>
        <v>195</v>
      </c>
      <c r="AP82" s="0" t="n">
        <f aca="false">IFERROR(AO82/AK82,"")</f>
        <v>19.5</v>
      </c>
    </row>
    <row r="83" customFormat="false" ht="15" hidden="false" customHeight="false" outlineLevel="0" collapsed="false">
      <c r="A83" s="0" t="s">
        <v>625</v>
      </c>
      <c r="B83" s="0" t="s">
        <v>68</v>
      </c>
      <c r="C83" s="0" t="n">
        <v>77</v>
      </c>
      <c r="D83" s="0" t="n">
        <v>311</v>
      </c>
      <c r="E83" s="0" t="n">
        <v>5.27</v>
      </c>
      <c r="F83" s="0" t="n">
        <v>-1.53342976932227</v>
      </c>
      <c r="Q83" s="0" t="n">
        <v>-1.53342976932227</v>
      </c>
      <c r="R83" s="0" t="n">
        <v>-1.53342976932227</v>
      </c>
      <c r="V83" s="12"/>
      <c r="AA83" s="0" t="n">
        <f aca="false">IFERROR(X83+Y83+Z83,"")</f>
        <v>0</v>
      </c>
      <c r="AB83" s="0" t="str">
        <f aca="false">IFERROR(AA83/W83,"")</f>
        <v/>
      </c>
      <c r="AC83" s="12"/>
      <c r="AH83" s="0" t="n">
        <f aca="false">IFERROR(AE83+AF83+AG83,"")</f>
        <v>0</v>
      </c>
      <c r="AI83" s="0" t="str">
        <f aca="false">IFERROR(AH83/AD83,"")</f>
        <v/>
      </c>
      <c r="AJ83" s="12"/>
      <c r="AO83" s="0" t="n">
        <f aca="false">IFERROR(AL83+AM83+AN83,"")</f>
        <v>0</v>
      </c>
      <c r="AP83" s="0" t="str">
        <f aca="false">IFERROR(AO83/AK83,"")</f>
        <v/>
      </c>
    </row>
    <row r="84" customFormat="false" ht="15" hidden="false" customHeight="false" outlineLevel="0" collapsed="false">
      <c r="A84" s="0" t="s">
        <v>628</v>
      </c>
      <c r="B84" s="0" t="s">
        <v>68</v>
      </c>
      <c r="C84" s="0" t="n">
        <v>76.5</v>
      </c>
      <c r="D84" s="0" t="n">
        <v>305</v>
      </c>
      <c r="E84" s="0" t="n">
        <v>5.12</v>
      </c>
      <c r="F84" s="0" t="n">
        <v>-1.03200613762634</v>
      </c>
      <c r="G84" s="0" t="n">
        <v>21</v>
      </c>
      <c r="H84" s="0" t="n">
        <v>0.0314023663897703</v>
      </c>
      <c r="I84" s="0" t="n">
        <v>27</v>
      </c>
      <c r="J84" s="0" t="n">
        <v>-1.56590607744598</v>
      </c>
      <c r="K84" s="0" t="n">
        <v>108</v>
      </c>
      <c r="L84" s="0" t="n">
        <v>-0.749950027545367</v>
      </c>
      <c r="M84" s="0" t="n">
        <v>4.63</v>
      </c>
      <c r="N84" s="0" t="n">
        <v>-1.03437320204695</v>
      </c>
      <c r="O84" s="0" t="n">
        <v>7.7</v>
      </c>
      <c r="P84" s="0" t="n">
        <v>-1.07807088312877</v>
      </c>
      <c r="Q84" s="0" t="n">
        <v>-5.42890396140364</v>
      </c>
      <c r="R84" s="0" t="n">
        <v>-0.904817326900607</v>
      </c>
      <c r="V84" s="12"/>
      <c r="AA84" s="0" t="n">
        <f aca="false">IFERROR(X84+Y84+Z84,"")</f>
        <v>0</v>
      </c>
      <c r="AB84" s="0" t="str">
        <f aca="false">IFERROR(AA84/W84,"")</f>
        <v/>
      </c>
      <c r="AC84" s="12"/>
      <c r="AH84" s="0" t="n">
        <f aca="false">IFERROR(AE84+AF84+AG84,"")</f>
        <v>0</v>
      </c>
      <c r="AI84" s="0" t="str">
        <f aca="false">IFERROR(AH84/AD84,"")</f>
        <v/>
      </c>
      <c r="AJ84" s="12"/>
      <c r="AO84" s="0" t="n">
        <f aca="false">IFERROR(AL84+AM84+AN84,"")</f>
        <v>0</v>
      </c>
      <c r="AP84" s="0" t="str">
        <f aca="false">IFERROR(AO84/AK84,"")</f>
        <v/>
      </c>
    </row>
    <row r="85" customFormat="false" ht="15" hidden="false" customHeight="false" outlineLevel="0" collapsed="false">
      <c r="A85" s="0" t="s">
        <v>637</v>
      </c>
      <c r="B85" s="0" t="s">
        <v>68</v>
      </c>
      <c r="C85" s="0" t="n">
        <v>77.75</v>
      </c>
      <c r="D85" s="0" t="n">
        <v>305</v>
      </c>
      <c r="E85" s="0" t="n">
        <v>5.04</v>
      </c>
      <c r="F85" s="0" t="n">
        <v>-0.764580200721852</v>
      </c>
      <c r="G85" s="0" t="n">
        <v>24</v>
      </c>
      <c r="H85" s="0" t="n">
        <v>0.522155627178742</v>
      </c>
      <c r="I85" s="0" t="n">
        <v>33.5</v>
      </c>
      <c r="J85" s="0" t="n">
        <v>-0.0236345693843577</v>
      </c>
      <c r="K85" s="0" t="n">
        <v>113</v>
      </c>
      <c r="L85" s="0" t="n">
        <v>-0.22370551179394</v>
      </c>
      <c r="M85" s="0" t="n">
        <v>4.56</v>
      </c>
      <c r="N85" s="0" t="n">
        <v>-0.75915905970787</v>
      </c>
      <c r="O85" s="0" t="n">
        <v>7.72</v>
      </c>
      <c r="P85" s="0" t="n">
        <v>-1.12866870305033</v>
      </c>
      <c r="Q85" s="0" t="n">
        <v>-2.37759241747961</v>
      </c>
      <c r="R85" s="0" t="n">
        <v>-0.396265402913268</v>
      </c>
      <c r="S85" s="0" t="n">
        <v>7</v>
      </c>
      <c r="T85" s="0" t="n">
        <v>243</v>
      </c>
      <c r="U85" s="0" t="n">
        <v>233</v>
      </c>
      <c r="V85" s="12"/>
      <c r="AA85" s="0" t="n">
        <f aca="false">IFERROR(X85+Y85+Z85,"")</f>
        <v>0</v>
      </c>
      <c r="AB85" s="0" t="str">
        <f aca="false">IFERROR(AA85/W85,"")</f>
        <v/>
      </c>
      <c r="AC85" s="12"/>
      <c r="AH85" s="0" t="n">
        <f aca="false">IFERROR(AE85+AF85+AG85,"")</f>
        <v>0</v>
      </c>
      <c r="AI85" s="0" t="str">
        <f aca="false">IFERROR(AH85/AD85,"")</f>
        <v/>
      </c>
      <c r="AJ85" s="12"/>
      <c r="AO85" s="0" t="n">
        <f aca="false">IFERROR(AL85+AM85+AN85,"")</f>
        <v>0</v>
      </c>
      <c r="AP85" s="0" t="str">
        <f aca="false">IFERROR(AO85/AK85,"")</f>
        <v/>
      </c>
    </row>
    <row r="86" customFormat="false" ht="15" hidden="false" customHeight="false" outlineLevel="0" collapsed="false">
      <c r="A86" s="0" t="s">
        <v>707</v>
      </c>
      <c r="B86" s="0" t="s">
        <v>68</v>
      </c>
      <c r="C86" s="0" t="n">
        <v>76</v>
      </c>
      <c r="D86" s="0" t="n">
        <v>301</v>
      </c>
      <c r="E86" s="0" t="n">
        <v>5.28</v>
      </c>
      <c r="F86" s="0" t="n">
        <v>-1.56685801143533</v>
      </c>
      <c r="Q86" s="0" t="n">
        <v>-1.56685801143533</v>
      </c>
      <c r="R86" s="0" t="n">
        <v>-1.56685801143533</v>
      </c>
      <c r="V86" s="12"/>
      <c r="AA86" s="0" t="n">
        <f aca="false">IFERROR(X86+Y86+Z86,"")</f>
        <v>0</v>
      </c>
      <c r="AB86" s="0" t="str">
        <f aca="false">IFERROR(AA86/W86,"")</f>
        <v/>
      </c>
      <c r="AC86" s="12"/>
      <c r="AH86" s="0" t="n">
        <f aca="false">IFERROR(AE86+AF86+AG86,"")</f>
        <v>0</v>
      </c>
      <c r="AI86" s="0" t="str">
        <f aca="false">IFERROR(AH86/AD86,"")</f>
        <v/>
      </c>
      <c r="AJ86" s="12"/>
      <c r="AO86" s="0" t="n">
        <f aca="false">IFERROR(AL86+AM86+AN86,"")</f>
        <v>0</v>
      </c>
      <c r="AP86" s="0" t="str">
        <f aca="false">IFERROR(AO86/AK86,"")</f>
        <v/>
      </c>
    </row>
    <row r="87" customFormat="false" ht="15" hidden="false" customHeight="false" outlineLevel="0" collapsed="false">
      <c r="A87" s="0" t="s">
        <v>714</v>
      </c>
      <c r="B87" s="0" t="s">
        <v>68</v>
      </c>
      <c r="C87" s="0" t="n">
        <v>79</v>
      </c>
      <c r="D87" s="0" t="n">
        <v>309</v>
      </c>
      <c r="E87" s="0" t="n">
        <v>5.33</v>
      </c>
      <c r="F87" s="0" t="n">
        <v>-1.73399922200064</v>
      </c>
      <c r="Q87" s="0" t="n">
        <v>-1.73399922200064</v>
      </c>
      <c r="R87" s="0" t="n">
        <v>-1.73399922200064</v>
      </c>
      <c r="V87" s="12"/>
      <c r="AA87" s="0" t="n">
        <f aca="false">IFERROR(X87+Y87+Z87,"")</f>
        <v>0</v>
      </c>
      <c r="AB87" s="0" t="str">
        <f aca="false">IFERROR(AA87/W87,"")</f>
        <v/>
      </c>
      <c r="AC87" s="12"/>
      <c r="AH87" s="0" t="n">
        <f aca="false">IFERROR(AE87+AF87+AG87,"")</f>
        <v>0</v>
      </c>
      <c r="AI87" s="0" t="str">
        <f aca="false">IFERROR(AH87/AD87,"")</f>
        <v/>
      </c>
      <c r="AJ87" s="12"/>
      <c r="AO87" s="0" t="n">
        <f aca="false">IFERROR(AL87+AM87+AN87,"")</f>
        <v>0</v>
      </c>
      <c r="AP87" s="0" t="str">
        <f aca="false">IFERROR(AO87/AK87,"")</f>
        <v/>
      </c>
    </row>
    <row r="88" customFormat="false" ht="15" hidden="false" customHeight="false" outlineLevel="0" collapsed="false">
      <c r="A88" s="0" t="s">
        <v>753</v>
      </c>
      <c r="B88" s="0" t="s">
        <v>68</v>
      </c>
      <c r="C88" s="0" t="n">
        <v>79</v>
      </c>
      <c r="D88" s="0" t="n">
        <v>292</v>
      </c>
      <c r="E88" s="0" t="n">
        <v>5.18</v>
      </c>
      <c r="F88" s="0" t="n">
        <v>-1.23257559030471</v>
      </c>
      <c r="Q88" s="0" t="n">
        <v>-1.23257559030471</v>
      </c>
      <c r="R88" s="0" t="n">
        <v>-1.23257559030471</v>
      </c>
      <c r="V88" s="12"/>
      <c r="AA88" s="0" t="n">
        <f aca="false">IFERROR(X88+Y88+Z88,"")</f>
        <v>0</v>
      </c>
      <c r="AB88" s="0" t="str">
        <f aca="false">IFERROR(AA88/W88,"")</f>
        <v/>
      </c>
      <c r="AC88" s="12"/>
      <c r="AH88" s="0" t="n">
        <f aca="false">IFERROR(AE88+AF88+AG88,"")</f>
        <v>0</v>
      </c>
      <c r="AI88" s="0" t="str">
        <f aca="false">IFERROR(AH88/AD88,"")</f>
        <v/>
      </c>
      <c r="AJ88" s="12"/>
      <c r="AO88" s="0" t="n">
        <f aca="false">IFERROR(AL88+AM88+AN88,"")</f>
        <v>0</v>
      </c>
      <c r="AP88" s="0" t="str">
        <f aca="false">IFERROR(AO88/AK88,"")</f>
        <v/>
      </c>
    </row>
    <row r="89" customFormat="false" ht="15" hidden="false" customHeight="false" outlineLevel="0" collapsed="false">
      <c r="A89" s="0" t="s">
        <v>769</v>
      </c>
      <c r="B89" s="0" t="s">
        <v>68</v>
      </c>
      <c r="C89" s="0" t="n">
        <v>77</v>
      </c>
      <c r="D89" s="0" t="n">
        <v>313</v>
      </c>
      <c r="E89" s="0" t="n">
        <v>5.37</v>
      </c>
      <c r="F89" s="0" t="n">
        <v>-1.86771219045288</v>
      </c>
      <c r="Q89" s="0" t="n">
        <v>-1.86771219045288</v>
      </c>
      <c r="R89" s="0" t="n">
        <v>-1.86771219045288</v>
      </c>
      <c r="V89" s="12"/>
      <c r="AA89" s="0" t="n">
        <f aca="false">IFERROR(X89+Y89+Z89,"")</f>
        <v>0</v>
      </c>
      <c r="AB89" s="0" t="str">
        <f aca="false">IFERROR(AA89/W89,"")</f>
        <v/>
      </c>
      <c r="AC89" s="12"/>
      <c r="AH89" s="0" t="n">
        <f aca="false">IFERROR(AE89+AF89+AG89,"")</f>
        <v>0</v>
      </c>
      <c r="AI89" s="0" t="str">
        <f aca="false">IFERROR(AH89/AD89,"")</f>
        <v/>
      </c>
      <c r="AJ89" s="12"/>
      <c r="AO89" s="0" t="n">
        <f aca="false">IFERROR(AL89+AM89+AN89,"")</f>
        <v>0</v>
      </c>
      <c r="AP89" s="0" t="str">
        <f aca="false">IFERROR(AO89/AK89,"")</f>
        <v/>
      </c>
    </row>
    <row r="90" customFormat="false" ht="15" hidden="false" customHeight="false" outlineLevel="0" collapsed="false">
      <c r="A90" s="0" t="s">
        <v>795</v>
      </c>
      <c r="B90" s="0" t="s">
        <v>68</v>
      </c>
      <c r="C90" s="0" t="n">
        <v>78.63</v>
      </c>
      <c r="D90" s="0" t="n">
        <v>301</v>
      </c>
      <c r="E90" s="0" t="n">
        <v>5.26</v>
      </c>
      <c r="F90" s="0" t="n">
        <v>-1.50000152720921</v>
      </c>
      <c r="G90" s="0" t="n">
        <v>26</v>
      </c>
      <c r="H90" s="0" t="n">
        <v>0.849324467704722</v>
      </c>
      <c r="I90" s="0" t="n">
        <v>32.5</v>
      </c>
      <c r="J90" s="0" t="n">
        <v>-0.260907109086145</v>
      </c>
      <c r="K90" s="0" t="n">
        <v>107</v>
      </c>
      <c r="L90" s="0" t="n">
        <v>-0.855198930695652</v>
      </c>
      <c r="M90" s="0" t="n">
        <v>4.6</v>
      </c>
      <c r="N90" s="0" t="n">
        <v>-0.916424283901632</v>
      </c>
      <c r="O90" s="0" t="n">
        <v>8.07</v>
      </c>
      <c r="P90" s="0" t="n">
        <v>-2.01413055167769</v>
      </c>
      <c r="Q90" s="0" t="n">
        <v>-4.6973379348656</v>
      </c>
      <c r="R90" s="0" t="n">
        <v>-0.782889655810934</v>
      </c>
      <c r="V90" s="12"/>
      <c r="AA90" s="0" t="n">
        <f aca="false">IFERROR(X90+Y90+Z90,"")</f>
        <v>0</v>
      </c>
      <c r="AB90" s="0" t="str">
        <f aca="false">IFERROR(AA90/W90,"")</f>
        <v/>
      </c>
      <c r="AC90" s="12"/>
      <c r="AH90" s="0" t="n">
        <f aca="false">IFERROR(AE90+AF90+AG90,"")</f>
        <v>0</v>
      </c>
      <c r="AI90" s="0" t="str">
        <f aca="false">IFERROR(AH90/AD90,"")</f>
        <v/>
      </c>
      <c r="AJ90" s="12"/>
      <c r="AO90" s="0" t="n">
        <f aca="false">IFERROR(AL90+AM90+AN90,"")</f>
        <v>0</v>
      </c>
      <c r="AP90" s="0" t="str">
        <f aca="false">IFERROR(AO90/AK90,"")</f>
        <v/>
      </c>
    </row>
    <row r="91" customFormat="false" ht="15" hidden="false" customHeight="false" outlineLevel="0" collapsed="false">
      <c r="A91" s="0" t="s">
        <v>796</v>
      </c>
      <c r="B91" s="0" t="s">
        <v>68</v>
      </c>
      <c r="C91" s="0" t="n">
        <v>79.38</v>
      </c>
      <c r="D91" s="0" t="n">
        <v>321</v>
      </c>
      <c r="E91" s="0" t="n">
        <v>5.46</v>
      </c>
      <c r="F91" s="0" t="n">
        <v>-2.16856636947044</v>
      </c>
      <c r="G91" s="0" t="n">
        <v>16</v>
      </c>
      <c r="H91" s="0" t="n">
        <v>-0.786519734925182</v>
      </c>
      <c r="I91" s="0" t="n">
        <v>28.5</v>
      </c>
      <c r="J91" s="0" t="n">
        <v>-1.20999726789329</v>
      </c>
      <c r="K91" s="0" t="n">
        <v>96</v>
      </c>
      <c r="L91" s="0" t="n">
        <v>-2.01293686534879</v>
      </c>
      <c r="M91" s="0" t="n">
        <v>4.87</v>
      </c>
      <c r="N91" s="0" t="n">
        <v>-1.97796454720953</v>
      </c>
      <c r="O91" s="0" t="n">
        <v>8.28</v>
      </c>
      <c r="P91" s="0" t="n">
        <v>-2.5454076608541</v>
      </c>
      <c r="Q91" s="0" t="n">
        <v>-10.7013924457013</v>
      </c>
      <c r="R91" s="0" t="n">
        <v>-1.78356540761689</v>
      </c>
      <c r="S91" s="0" t="n">
        <v>2</v>
      </c>
      <c r="T91" s="0" t="n">
        <v>57</v>
      </c>
      <c r="U91" s="0" t="n">
        <v>56</v>
      </c>
      <c r="V91" s="12"/>
      <c r="W91" s="0" t="n">
        <v>13</v>
      </c>
      <c r="X91" s="0" t="n">
        <v>727</v>
      </c>
      <c r="Y91" s="0" t="n">
        <v>0</v>
      </c>
      <c r="Z91" s="0" t="n">
        <v>51</v>
      </c>
      <c r="AA91" s="0" t="n">
        <f aca="false">IFERROR(X91+Y91+Z91,"")</f>
        <v>778</v>
      </c>
      <c r="AB91" s="0" t="n">
        <f aca="false">IFERROR(AA91/W91,"")</f>
        <v>59.8461538461538</v>
      </c>
      <c r="AC91" s="12"/>
      <c r="AD91" s="0" t="n">
        <v>15</v>
      </c>
      <c r="AE91" s="0" t="n">
        <v>934</v>
      </c>
      <c r="AF91" s="0" t="n">
        <v>0</v>
      </c>
      <c r="AG91" s="0" t="n">
        <v>34</v>
      </c>
      <c r="AH91" s="0" t="n">
        <f aca="false">IFERROR(AE91+AF91+AG91,"")</f>
        <v>968</v>
      </c>
      <c r="AI91" s="0" t="n">
        <f aca="false">IFERROR(AH91/AD91,"")</f>
        <v>64.5333333333333</v>
      </c>
      <c r="AJ91" s="12"/>
      <c r="AK91" s="0" t="n">
        <v>15</v>
      </c>
      <c r="AL91" s="0" t="n">
        <v>965</v>
      </c>
      <c r="AM91" s="0" t="n">
        <v>0</v>
      </c>
      <c r="AN91" s="0" t="n">
        <v>91</v>
      </c>
      <c r="AO91" s="0" t="n">
        <f aca="false">IFERROR(AL91+AM91+AN91,"")</f>
        <v>1056</v>
      </c>
      <c r="AP91" s="0" t="n">
        <f aca="false">IFERROR(AO91/AK91,"")</f>
        <v>70.4</v>
      </c>
    </row>
    <row r="92" customFormat="false" ht="15" hidden="false" customHeight="false" outlineLevel="0" collapsed="false">
      <c r="A92" s="0" t="s">
        <v>822</v>
      </c>
      <c r="B92" s="0" t="s">
        <v>68</v>
      </c>
      <c r="C92" s="0" t="n">
        <v>80</v>
      </c>
      <c r="D92" s="0" t="n">
        <v>317</v>
      </c>
      <c r="E92" s="0" t="n">
        <v>5.47</v>
      </c>
      <c r="F92" s="0" t="n">
        <v>-2.2019946115835</v>
      </c>
      <c r="Q92" s="0" t="n">
        <v>-2.2019946115835</v>
      </c>
      <c r="R92" s="0" t="n">
        <v>-2.2019946115835</v>
      </c>
      <c r="V92" s="12"/>
      <c r="AA92" s="0" t="n">
        <f aca="false">IFERROR(X92+Y92+Z92,"")</f>
        <v>0</v>
      </c>
      <c r="AB92" s="0" t="str">
        <f aca="false">IFERROR(AA92/W92,"")</f>
        <v/>
      </c>
      <c r="AC92" s="12"/>
      <c r="AH92" s="0" t="n">
        <f aca="false">IFERROR(AE92+AF92+AG92,"")</f>
        <v>0</v>
      </c>
      <c r="AI92" s="0" t="str">
        <f aca="false">IFERROR(AH92/AD92,"")</f>
        <v/>
      </c>
      <c r="AJ92" s="12"/>
      <c r="AO92" s="0" t="n">
        <f aca="false">IFERROR(AL92+AM92+AN92,"")</f>
        <v>0</v>
      </c>
      <c r="AP92" s="0" t="str">
        <f aca="false">IFERROR(AO92/AK92,"")</f>
        <v/>
      </c>
    </row>
    <row r="93" customFormat="false" ht="15" hidden="false" customHeight="false" outlineLevel="0" collapsed="false">
      <c r="A93" s="0" t="s">
        <v>823</v>
      </c>
      <c r="B93" s="0" t="s">
        <v>68</v>
      </c>
      <c r="C93" s="0" t="n">
        <v>77.38</v>
      </c>
      <c r="D93" s="0" t="n">
        <v>309</v>
      </c>
      <c r="E93" s="0" t="n">
        <v>5.14</v>
      </c>
      <c r="F93" s="0" t="n">
        <v>-1.09886262185247</v>
      </c>
      <c r="G93" s="0" t="n">
        <v>35</v>
      </c>
      <c r="H93" s="0" t="n">
        <v>2.32158425007164</v>
      </c>
      <c r="Q93" s="0" t="n">
        <v>1.22272162821917</v>
      </c>
      <c r="R93" s="0" t="n">
        <v>0.611360814109585</v>
      </c>
      <c r="V93" s="12"/>
      <c r="AA93" s="0" t="n">
        <f aca="false">IFERROR(X93+Y93+Z93,"")</f>
        <v>0</v>
      </c>
      <c r="AB93" s="0" t="str">
        <f aca="false">IFERROR(AA93/W93,"")</f>
        <v/>
      </c>
      <c r="AC93" s="12"/>
      <c r="AH93" s="0" t="n">
        <f aca="false">IFERROR(AE93+AF93+AG93,"")</f>
        <v>0</v>
      </c>
      <c r="AI93" s="0" t="str">
        <f aca="false">IFERROR(AH93/AD93,"")</f>
        <v/>
      </c>
      <c r="AJ93" s="12"/>
      <c r="AO93" s="0" t="n">
        <f aca="false">IFERROR(AL93+AM93+AN93,"")</f>
        <v>0</v>
      </c>
      <c r="AP93" s="0" t="str">
        <f aca="false">IFERROR(AO93/AK93,"")</f>
        <v/>
      </c>
    </row>
    <row r="94" customFormat="false" ht="15" hidden="false" customHeight="false" outlineLevel="0" collapsed="false">
      <c r="A94" s="0" t="s">
        <v>827</v>
      </c>
      <c r="B94" s="0" t="s">
        <v>68</v>
      </c>
      <c r="C94" s="0" t="n">
        <v>77</v>
      </c>
      <c r="D94" s="0" t="n">
        <v>300</v>
      </c>
      <c r="E94" s="0" t="n">
        <v>5.16</v>
      </c>
      <c r="F94" s="0" t="n">
        <v>-1.16571910607859</v>
      </c>
      <c r="Q94" s="0" t="n">
        <v>-1.16571910607859</v>
      </c>
      <c r="R94" s="0" t="n">
        <v>-1.16571910607859</v>
      </c>
      <c r="V94" s="12"/>
      <c r="AA94" s="0" t="n">
        <f aca="false">IFERROR(X94+Y94+Z94,"")</f>
        <v>0</v>
      </c>
      <c r="AB94" s="0" t="str">
        <f aca="false">IFERROR(AA94/W94,"")</f>
        <v/>
      </c>
      <c r="AC94" s="12"/>
      <c r="AH94" s="0" t="n">
        <f aca="false">IFERROR(AE94+AF94+AG94,"")</f>
        <v>0</v>
      </c>
      <c r="AI94" s="0" t="str">
        <f aca="false">IFERROR(AH94/AD94,"")</f>
        <v/>
      </c>
      <c r="AJ94" s="12"/>
      <c r="AO94" s="0" t="n">
        <f aca="false">IFERROR(AL94+AM94+AN94,"")</f>
        <v>0</v>
      </c>
      <c r="AP94" s="0" t="str">
        <f aca="false">IFERROR(AO94/AK94,"")</f>
        <v/>
      </c>
    </row>
    <row r="95" customFormat="false" ht="15" hidden="false" customHeight="false" outlineLevel="0" collapsed="false">
      <c r="A95" s="0" t="s">
        <v>849</v>
      </c>
      <c r="B95" s="0" t="s">
        <v>68</v>
      </c>
      <c r="C95" s="0" t="n">
        <v>76.75</v>
      </c>
      <c r="D95" s="0" t="n">
        <v>309</v>
      </c>
      <c r="E95" s="0" t="n">
        <v>5.14</v>
      </c>
      <c r="F95" s="0" t="n">
        <v>-1.09886262185247</v>
      </c>
      <c r="G95" s="0" t="n">
        <v>22</v>
      </c>
      <c r="H95" s="0" t="n">
        <v>0.194986786652761</v>
      </c>
      <c r="I95" s="0" t="n">
        <v>32.5</v>
      </c>
      <c r="J95" s="0" t="n">
        <v>-0.260907109086145</v>
      </c>
      <c r="K95" s="0" t="n">
        <v>111</v>
      </c>
      <c r="L95" s="0" t="n">
        <v>-0.434203318094511</v>
      </c>
      <c r="M95" s="0" t="n">
        <v>4.54</v>
      </c>
      <c r="N95" s="0" t="n">
        <v>-0.68052644761099</v>
      </c>
      <c r="O95" s="0" t="n">
        <v>7.68</v>
      </c>
      <c r="P95" s="0" t="n">
        <v>-1.02747306320721</v>
      </c>
      <c r="Q95" s="0" t="n">
        <v>-3.30698577319856</v>
      </c>
      <c r="R95" s="0" t="n">
        <v>-0.551164295533093</v>
      </c>
      <c r="S95" s="0" t="n">
        <v>4</v>
      </c>
      <c r="T95" s="0" t="n">
        <v>110</v>
      </c>
      <c r="U95" s="0" t="n">
        <v>109</v>
      </c>
      <c r="V95" s="12"/>
      <c r="W95" s="0" t="n">
        <v>16</v>
      </c>
      <c r="X95" s="0" t="n">
        <v>1014</v>
      </c>
      <c r="Y95" s="0" t="n">
        <v>0</v>
      </c>
      <c r="Z95" s="0" t="n">
        <v>75</v>
      </c>
      <c r="AA95" s="0" t="n">
        <f aca="false">IFERROR(X95+Y95+Z95,"")</f>
        <v>1089</v>
      </c>
      <c r="AB95" s="0" t="n">
        <f aca="false">IFERROR(AA95/W95,"")</f>
        <v>68.0625</v>
      </c>
      <c r="AC95" s="12"/>
      <c r="AD95" s="0" t="n">
        <v>15</v>
      </c>
      <c r="AE95" s="0" t="n">
        <v>883</v>
      </c>
      <c r="AF95" s="0" t="n">
        <v>0</v>
      </c>
      <c r="AG95" s="0" t="n">
        <v>51</v>
      </c>
      <c r="AH95" s="0" t="n">
        <f aca="false">IFERROR(AE95+AF95+AG95,"")</f>
        <v>934</v>
      </c>
      <c r="AI95" s="0" t="n">
        <f aca="false">IFERROR(AH95/AD95,"")</f>
        <v>62.2666666666667</v>
      </c>
      <c r="AJ95" s="12"/>
      <c r="AK95" s="0" t="n">
        <v>6</v>
      </c>
      <c r="AL95" s="0" t="n">
        <v>142</v>
      </c>
      <c r="AM95" s="0" t="n">
        <v>0</v>
      </c>
      <c r="AN95" s="0" t="n">
        <v>26</v>
      </c>
      <c r="AO95" s="0" t="n">
        <f aca="false">IFERROR(AL95+AM95+AN95,"")</f>
        <v>168</v>
      </c>
      <c r="AP95" s="0" t="n">
        <f aca="false">IFERROR(AO95/AK95,"")</f>
        <v>28</v>
      </c>
    </row>
    <row r="96" customFormat="false" ht="15" hidden="false" customHeight="false" outlineLevel="0" collapsed="false">
      <c r="A96" s="0" t="s">
        <v>854</v>
      </c>
      <c r="B96" s="0" t="s">
        <v>68</v>
      </c>
      <c r="C96" s="0" t="n">
        <v>76.25</v>
      </c>
      <c r="D96" s="0" t="n">
        <v>310</v>
      </c>
      <c r="E96" s="0" t="n">
        <v>5.19</v>
      </c>
      <c r="F96" s="0" t="n">
        <v>-1.26600383241778</v>
      </c>
      <c r="G96" s="0" t="n">
        <v>23</v>
      </c>
      <c r="H96" s="0" t="n">
        <v>0.358571206915751</v>
      </c>
      <c r="I96" s="0" t="n">
        <v>30</v>
      </c>
      <c r="J96" s="0" t="n">
        <v>-0.854088458340614</v>
      </c>
      <c r="K96" s="0" t="n">
        <v>101</v>
      </c>
      <c r="L96" s="0" t="n">
        <v>-1.48669234959736</v>
      </c>
      <c r="M96" s="0" t="n">
        <v>4.79</v>
      </c>
      <c r="N96" s="0" t="n">
        <v>-1.663434098822</v>
      </c>
      <c r="O96" s="0" t="n">
        <v>8.09</v>
      </c>
      <c r="P96" s="0" t="n">
        <v>-2.06472837159925</v>
      </c>
      <c r="Q96" s="0" t="n">
        <v>-6.97637590386126</v>
      </c>
      <c r="R96" s="0" t="n">
        <v>-1.16272931731021</v>
      </c>
      <c r="V96" s="12"/>
      <c r="AA96" s="0" t="n">
        <f aca="false">IFERROR(X96+Y96+Z96,"")</f>
        <v>0</v>
      </c>
      <c r="AB96" s="0" t="str">
        <f aca="false">IFERROR(AA96/W96,"")</f>
        <v/>
      </c>
      <c r="AC96" s="12"/>
      <c r="AH96" s="0" t="n">
        <f aca="false">IFERROR(AE96+AF96+AG96,"")</f>
        <v>0</v>
      </c>
      <c r="AI96" s="0" t="str">
        <f aca="false">IFERROR(AH96/AD96,"")</f>
        <v/>
      </c>
      <c r="AJ96" s="12"/>
      <c r="AO96" s="0" t="n">
        <f aca="false">IFERROR(AL96+AM96+AN96,"")</f>
        <v>0</v>
      </c>
      <c r="AP96" s="0" t="str">
        <f aca="false">IFERROR(AO96/AK96,"")</f>
        <v/>
      </c>
    </row>
    <row r="97" customFormat="false" ht="15" hidden="false" customHeight="false" outlineLevel="0" collapsed="false">
      <c r="A97" s="0" t="s">
        <v>876</v>
      </c>
      <c r="B97" s="0" t="s">
        <v>68</v>
      </c>
      <c r="C97" s="0" t="n">
        <v>76.75</v>
      </c>
      <c r="D97" s="0" t="n">
        <v>307</v>
      </c>
      <c r="E97" s="0" t="n">
        <v>5.09</v>
      </c>
      <c r="F97" s="0" t="n">
        <v>-0.931721411287159</v>
      </c>
      <c r="G97" s="0" t="n">
        <v>25</v>
      </c>
      <c r="H97" s="0" t="n">
        <v>0.685740047441732</v>
      </c>
      <c r="I97" s="0" t="n">
        <v>31</v>
      </c>
      <c r="J97" s="0" t="n">
        <v>-0.616815918638826</v>
      </c>
      <c r="K97" s="0" t="n">
        <v>113</v>
      </c>
      <c r="L97" s="0" t="n">
        <v>-0.22370551179394</v>
      </c>
      <c r="M97" s="0" t="n">
        <v>4.66</v>
      </c>
      <c r="N97" s="0" t="n">
        <v>-1.15232212019228</v>
      </c>
      <c r="O97" s="0" t="n">
        <v>7.9</v>
      </c>
      <c r="P97" s="0" t="n">
        <v>-1.5840490823444</v>
      </c>
      <c r="Q97" s="0" t="n">
        <v>-3.82287399681487</v>
      </c>
      <c r="R97" s="0" t="n">
        <v>-0.637145666135812</v>
      </c>
      <c r="S97" s="0" t="n">
        <v>4</v>
      </c>
      <c r="T97" s="0" t="n">
        <v>130</v>
      </c>
      <c r="U97" s="0" t="n">
        <v>128</v>
      </c>
      <c r="V97" s="12"/>
      <c r="AA97" s="0" t="n">
        <f aca="false">IFERROR(X97+Y97+Z97,"")</f>
        <v>0</v>
      </c>
      <c r="AB97" s="0" t="str">
        <f aca="false">IFERROR(AA97/W97,"")</f>
        <v/>
      </c>
      <c r="AC97" s="12"/>
      <c r="AH97" s="0" t="n">
        <f aca="false">IFERROR(AE97+AF97+AG97,"")</f>
        <v>0</v>
      </c>
      <c r="AI97" s="0" t="str">
        <f aca="false">IFERROR(AH97/AD97,"")</f>
        <v/>
      </c>
      <c r="AJ97" s="12"/>
      <c r="AO97" s="0" t="n">
        <f aca="false">IFERROR(AL97+AM97+AN97,"")</f>
        <v>0</v>
      </c>
      <c r="AP97" s="0" t="str">
        <f aca="false">IFERROR(AO97/AK97,"")</f>
        <v/>
      </c>
    </row>
    <row r="98" customFormat="false" ht="15" hidden="false" customHeight="false" outlineLevel="0" collapsed="false">
      <c r="A98" s="0" t="s">
        <v>905</v>
      </c>
      <c r="B98" s="0" t="s">
        <v>68</v>
      </c>
      <c r="C98" s="0" t="n">
        <v>80.5</v>
      </c>
      <c r="D98" s="0" t="n">
        <v>355</v>
      </c>
      <c r="E98" s="0" t="n">
        <v>5.29</v>
      </c>
      <c r="F98" s="0" t="n">
        <v>-1.60028625354839</v>
      </c>
      <c r="G98" s="0" t="n">
        <v>20</v>
      </c>
      <c r="H98" s="0" t="n">
        <v>-0.13218205387322</v>
      </c>
      <c r="I98" s="0" t="n">
        <v>23.5</v>
      </c>
      <c r="J98" s="0" t="n">
        <v>-2.39635996640223</v>
      </c>
      <c r="K98" s="0" t="n">
        <v>97</v>
      </c>
      <c r="L98" s="0" t="n">
        <v>-1.90768796219851</v>
      </c>
      <c r="M98" s="0" t="n">
        <v>4.78</v>
      </c>
      <c r="N98" s="0" t="n">
        <v>-1.62411779277356</v>
      </c>
      <c r="O98" s="0" t="n">
        <v>8.23</v>
      </c>
      <c r="P98" s="0" t="n">
        <v>-2.41891311105019</v>
      </c>
      <c r="Q98" s="0" t="n">
        <v>-10.0795471398461</v>
      </c>
      <c r="R98" s="0" t="n">
        <v>-1.67992452330768</v>
      </c>
      <c r="S98" s="0" t="n">
        <v>7</v>
      </c>
      <c r="T98" s="0" t="n">
        <v>244</v>
      </c>
      <c r="U98" s="0" t="n">
        <v>234</v>
      </c>
      <c r="V98" s="12"/>
      <c r="W98" s="0" t="n">
        <v>6</v>
      </c>
      <c r="X98" s="0" t="n">
        <v>186</v>
      </c>
      <c r="Y98" s="0" t="n">
        <v>0</v>
      </c>
      <c r="Z98" s="0" t="n">
        <v>7</v>
      </c>
      <c r="AA98" s="0" t="n">
        <f aca="false">IFERROR(X98+Y98+Z98,"")</f>
        <v>193</v>
      </c>
      <c r="AB98" s="0" t="n">
        <f aca="false">IFERROR(AA98/W98,"")</f>
        <v>32.1666666666667</v>
      </c>
      <c r="AC98" s="12"/>
      <c r="AD98" s="0" t="n">
        <v>16</v>
      </c>
      <c r="AE98" s="0" t="n">
        <v>1036</v>
      </c>
      <c r="AF98" s="0" t="n">
        <v>0</v>
      </c>
      <c r="AG98" s="0" t="n">
        <v>55</v>
      </c>
      <c r="AH98" s="0" t="n">
        <f aca="false">IFERROR(AE98+AF98+AG98,"")</f>
        <v>1091</v>
      </c>
      <c r="AI98" s="0" t="n">
        <f aca="false">IFERROR(AH98/AD98,"")</f>
        <v>68.1875</v>
      </c>
      <c r="AJ98" s="12"/>
      <c r="AK98" s="0" t="n">
        <v>10</v>
      </c>
      <c r="AL98" s="0" t="n">
        <v>670</v>
      </c>
      <c r="AM98" s="0" t="n">
        <v>0</v>
      </c>
      <c r="AN98" s="0" t="n">
        <v>33</v>
      </c>
      <c r="AO98" s="0" t="n">
        <f aca="false">IFERROR(AL98+AM98+AN98,"")</f>
        <v>703</v>
      </c>
      <c r="AP98" s="0" t="n">
        <f aca="false">IFERROR(AO98/AK98,"")</f>
        <v>70.3</v>
      </c>
    </row>
    <row r="99" customFormat="false" ht="15" hidden="false" customHeight="false" outlineLevel="0" collapsed="false">
      <c r="A99" s="0" t="s">
        <v>916</v>
      </c>
      <c r="B99" s="0" t="s">
        <v>68</v>
      </c>
      <c r="C99" s="0" t="n">
        <v>77.88</v>
      </c>
      <c r="D99" s="0" t="n">
        <v>311</v>
      </c>
      <c r="E99" s="0" t="n">
        <v>5.36</v>
      </c>
      <c r="F99" s="0" t="n">
        <v>-1.83428394833982</v>
      </c>
      <c r="G99" s="0" t="n">
        <v>23</v>
      </c>
      <c r="H99" s="0" t="n">
        <v>0.358571206915751</v>
      </c>
      <c r="I99" s="0" t="n">
        <v>29</v>
      </c>
      <c r="J99" s="0" t="n">
        <v>-1.0913609980424</v>
      </c>
      <c r="K99" s="0" t="n">
        <v>97</v>
      </c>
      <c r="L99" s="0" t="n">
        <v>-1.90768796219851</v>
      </c>
      <c r="M99" s="0" t="n">
        <v>4.58</v>
      </c>
      <c r="N99" s="0" t="n">
        <v>-0.837791671804752</v>
      </c>
      <c r="O99" s="0" t="n">
        <v>7.54</v>
      </c>
      <c r="P99" s="0" t="n">
        <v>-0.673288323756264</v>
      </c>
      <c r="Q99" s="0" t="n">
        <v>-5.985841697226</v>
      </c>
      <c r="R99" s="0" t="n">
        <v>-0.997640282871</v>
      </c>
      <c r="S99" s="0" t="n">
        <v>2</v>
      </c>
      <c r="T99" s="0" t="n">
        <v>59</v>
      </c>
      <c r="U99" s="0" t="n">
        <v>58</v>
      </c>
      <c r="V99" s="12"/>
      <c r="W99" s="0" t="n">
        <v>3</v>
      </c>
      <c r="X99" s="0" t="n">
        <v>207</v>
      </c>
      <c r="Y99" s="0" t="n">
        <v>0</v>
      </c>
      <c r="Z99" s="0" t="n">
        <v>15</v>
      </c>
      <c r="AA99" s="0" t="n">
        <f aca="false">IFERROR(X99+Y99+Z99,"")</f>
        <v>222</v>
      </c>
      <c r="AB99" s="0" t="n">
        <f aca="false">IFERROR(AA99/W99,"")</f>
        <v>74</v>
      </c>
      <c r="AC99" s="12"/>
      <c r="AD99" s="0" t="n">
        <v>10</v>
      </c>
      <c r="AE99" s="0" t="n">
        <v>243</v>
      </c>
      <c r="AF99" s="0" t="n">
        <v>0</v>
      </c>
      <c r="AG99" s="0" t="n">
        <v>13</v>
      </c>
      <c r="AH99" s="0" t="n">
        <f aca="false">IFERROR(AE99+AF99+AG99,"")</f>
        <v>256</v>
      </c>
      <c r="AI99" s="0" t="n">
        <f aca="false">IFERROR(AH99/AD99,"")</f>
        <v>25.6</v>
      </c>
      <c r="AJ99" s="12"/>
      <c r="AK99" s="0" t="n">
        <v>15</v>
      </c>
      <c r="AL99" s="0" t="n">
        <v>209</v>
      </c>
      <c r="AM99" s="0" t="n">
        <v>0</v>
      </c>
      <c r="AN99" s="0" t="n">
        <v>103</v>
      </c>
      <c r="AO99" s="0" t="n">
        <f aca="false">IFERROR(AL99+AM99+AN99,"")</f>
        <v>312</v>
      </c>
      <c r="AP99" s="0" t="n">
        <f aca="false">IFERROR(AO99/AK99,"")</f>
        <v>20.8</v>
      </c>
    </row>
    <row r="100" customFormat="false" ht="15" hidden="false" customHeight="false" outlineLevel="0" collapsed="false">
      <c r="A100" s="0" t="s">
        <v>922</v>
      </c>
      <c r="B100" s="0" t="s">
        <v>68</v>
      </c>
      <c r="C100" s="0" t="n">
        <v>77</v>
      </c>
      <c r="D100" s="0" t="n">
        <v>302</v>
      </c>
      <c r="E100" s="0" t="n">
        <v>5.35</v>
      </c>
      <c r="F100" s="0" t="n">
        <v>-1.80085570622676</v>
      </c>
      <c r="Q100" s="0" t="n">
        <v>-1.80085570622676</v>
      </c>
      <c r="R100" s="0" t="n">
        <v>-1.80085570622676</v>
      </c>
      <c r="V100" s="12"/>
      <c r="AA100" s="0" t="n">
        <f aca="false">IFERROR(X100+Y100+Z100,"")</f>
        <v>0</v>
      </c>
      <c r="AB100" s="0" t="str">
        <f aca="false">IFERROR(AA100/W100,"")</f>
        <v/>
      </c>
      <c r="AC100" s="12"/>
      <c r="AH100" s="0" t="n">
        <f aca="false">IFERROR(AE100+AF100+AG100,"")</f>
        <v>0</v>
      </c>
      <c r="AI100" s="0" t="str">
        <f aca="false">IFERROR(AH100/AD100,"")</f>
        <v/>
      </c>
      <c r="AJ100" s="12"/>
      <c r="AO100" s="0" t="n">
        <f aca="false">IFERROR(AL100+AM100+AN100,"")</f>
        <v>0</v>
      </c>
      <c r="AP100" s="0" t="str">
        <f aca="false">IFERROR(AO100/AK100,"")</f>
        <v/>
      </c>
    </row>
    <row r="101" customFormat="false" ht="15" hidden="false" customHeight="false" outlineLevel="0" collapsed="false">
      <c r="A101" s="0" t="s">
        <v>931</v>
      </c>
      <c r="B101" s="0" t="s">
        <v>68</v>
      </c>
      <c r="C101" s="0" t="n">
        <v>76.88</v>
      </c>
      <c r="D101" s="0" t="n">
        <v>324</v>
      </c>
      <c r="E101" s="0" t="n">
        <v>5.16</v>
      </c>
      <c r="F101" s="0" t="n">
        <v>-1.16571910607859</v>
      </c>
      <c r="G101" s="0" t="n">
        <v>29</v>
      </c>
      <c r="H101" s="0" t="n">
        <v>1.34007772849369</v>
      </c>
      <c r="I101" s="0" t="n">
        <v>29</v>
      </c>
      <c r="J101" s="0" t="n">
        <v>-1.0913609980424</v>
      </c>
      <c r="K101" s="0" t="n">
        <v>97</v>
      </c>
      <c r="L101" s="0" t="n">
        <v>-1.90768796219851</v>
      </c>
      <c r="M101" s="0" t="n">
        <v>4.92</v>
      </c>
      <c r="N101" s="0" t="n">
        <v>-2.17454607745173</v>
      </c>
      <c r="Q101" s="0" t="n">
        <v>-4.99923641527754</v>
      </c>
      <c r="R101" s="0" t="n">
        <v>-0.999847283055507</v>
      </c>
      <c r="S101" s="0" t="n">
        <v>6</v>
      </c>
      <c r="T101" s="0" t="n">
        <v>185</v>
      </c>
      <c r="U101" s="0" t="n">
        <v>179</v>
      </c>
      <c r="V101" s="12"/>
      <c r="AA101" s="0" t="n">
        <f aca="false">IFERROR(X101+Y101+Z101,"")</f>
        <v>0</v>
      </c>
      <c r="AB101" s="0" t="str">
        <f aca="false">IFERROR(AA101/W101,"")</f>
        <v/>
      </c>
      <c r="AC101" s="12"/>
      <c r="AH101" s="0" t="n">
        <f aca="false">IFERROR(AE101+AF101+AG101,"")</f>
        <v>0</v>
      </c>
      <c r="AI101" s="0" t="str">
        <f aca="false">IFERROR(AH101/AD101,"")</f>
        <v/>
      </c>
      <c r="AJ101" s="12"/>
      <c r="AO101" s="0" t="n">
        <f aca="false">IFERROR(AL101+AM101+AN101,"")</f>
        <v>0</v>
      </c>
      <c r="AP101" s="0" t="str">
        <f aca="false">IFERROR(AO101/AK101,"")</f>
        <v/>
      </c>
    </row>
    <row r="102" customFormat="false" ht="15" hidden="false" customHeight="false" outlineLevel="0" collapsed="false">
      <c r="A102" s="0" t="s">
        <v>932</v>
      </c>
      <c r="B102" s="0" t="s">
        <v>68</v>
      </c>
      <c r="C102" s="0" t="n">
        <v>78</v>
      </c>
      <c r="D102" s="0" t="n">
        <v>354</v>
      </c>
      <c r="E102" s="0" t="n">
        <v>5.42</v>
      </c>
      <c r="F102" s="0" t="n">
        <v>-2.03485340101819</v>
      </c>
      <c r="Q102" s="0" t="n">
        <v>-2.03485340101819</v>
      </c>
      <c r="R102" s="0" t="n">
        <v>-2.03485340101819</v>
      </c>
      <c r="V102" s="12"/>
      <c r="AA102" s="0" t="n">
        <f aca="false">IFERROR(X102+Y102+Z102,"")</f>
        <v>0</v>
      </c>
      <c r="AB102" s="0" t="str">
        <f aca="false">IFERROR(AA102/W102,"")</f>
        <v/>
      </c>
      <c r="AC102" s="12"/>
      <c r="AH102" s="0" t="n">
        <f aca="false">IFERROR(AE102+AF102+AG102,"")</f>
        <v>0</v>
      </c>
      <c r="AI102" s="0" t="str">
        <f aca="false">IFERROR(AH102/AD102,"")</f>
        <v/>
      </c>
      <c r="AJ102" s="12"/>
      <c r="AO102" s="0" t="n">
        <f aca="false">IFERROR(AL102+AM102+AN102,"")</f>
        <v>0</v>
      </c>
      <c r="AP102" s="0" t="str">
        <f aca="false">IFERROR(AO102/AK102,"")</f>
        <v/>
      </c>
    </row>
    <row r="103" customFormat="false" ht="15" hidden="false" customHeight="false" outlineLevel="0" collapsed="false">
      <c r="A103" s="0" t="s">
        <v>79</v>
      </c>
      <c r="B103" s="0" t="s">
        <v>80</v>
      </c>
      <c r="C103" s="0" t="n">
        <v>74.38</v>
      </c>
      <c r="D103" s="0" t="n">
        <v>306</v>
      </c>
      <c r="E103" s="0" t="n">
        <v>5.5</v>
      </c>
      <c r="F103" s="0" t="n">
        <v>-2.30227933792268</v>
      </c>
      <c r="G103" s="0" t="n">
        <v>29</v>
      </c>
      <c r="H103" s="0" t="n">
        <v>1.34007772849369</v>
      </c>
      <c r="I103" s="0" t="n">
        <v>27</v>
      </c>
      <c r="J103" s="0" t="n">
        <v>-1.56590607744598</v>
      </c>
      <c r="K103" s="0" t="n">
        <v>96</v>
      </c>
      <c r="L103" s="0" t="n">
        <v>-2.01293686534879</v>
      </c>
      <c r="M103" s="0" t="n">
        <v>4.58</v>
      </c>
      <c r="N103" s="0" t="n">
        <v>-0.837791671804752</v>
      </c>
      <c r="O103" s="0" t="n">
        <v>7.66</v>
      </c>
      <c r="P103" s="0" t="n">
        <v>-0.976875243285643</v>
      </c>
      <c r="Q103" s="0" t="n">
        <v>-6.35571146731415</v>
      </c>
      <c r="R103" s="0" t="n">
        <v>-1.05928524455236</v>
      </c>
      <c r="S103" s="0" t="n">
        <v>6</v>
      </c>
      <c r="T103" s="0" t="n">
        <v>208</v>
      </c>
      <c r="U103" s="0" t="n">
        <v>201</v>
      </c>
      <c r="V103" s="12"/>
      <c r="W103" s="0" t="n">
        <v>11</v>
      </c>
      <c r="X103" s="0" t="n">
        <v>505</v>
      </c>
      <c r="Y103" s="0" t="n">
        <v>0</v>
      </c>
      <c r="Z103" s="0" t="n">
        <v>5</v>
      </c>
      <c r="AA103" s="0" t="n">
        <f aca="false">IFERROR(X103+Y103+Z103,"")</f>
        <v>510</v>
      </c>
      <c r="AB103" s="0" t="n">
        <f aca="false">IFERROR(AA103/W103,"")</f>
        <v>46.3636363636364</v>
      </c>
      <c r="AC103" s="12"/>
      <c r="AH103" s="0" t="n">
        <f aca="false">IFERROR(AE103+AF103+AG103,"")</f>
        <v>0</v>
      </c>
      <c r="AI103" s="0" t="str">
        <f aca="false">IFERROR(AH103/AD103,"")</f>
        <v/>
      </c>
      <c r="AJ103" s="12"/>
      <c r="AO103" s="0" t="n">
        <f aca="false">IFERROR(AL103+AM103+AN103,"")</f>
        <v>0</v>
      </c>
      <c r="AP103" s="0" t="str">
        <f aca="false">IFERROR(AO103/AK103,"")</f>
        <v/>
      </c>
    </row>
    <row r="104" customFormat="false" ht="15" hidden="false" customHeight="false" outlineLevel="0" collapsed="false">
      <c r="A104" s="0" t="s">
        <v>114</v>
      </c>
      <c r="B104" s="0" t="s">
        <v>80</v>
      </c>
      <c r="C104" s="0" t="n">
        <v>75</v>
      </c>
      <c r="D104" s="0" t="n">
        <v>293</v>
      </c>
      <c r="E104" s="0" t="n">
        <v>5.17</v>
      </c>
      <c r="F104" s="0" t="n">
        <v>-1.19914734819165</v>
      </c>
      <c r="Q104" s="0" t="n">
        <v>-1.19914734819165</v>
      </c>
      <c r="R104" s="0" t="n">
        <v>-1.19914734819165</v>
      </c>
      <c r="V104" s="12"/>
      <c r="AA104" s="0" t="n">
        <f aca="false">IFERROR(X104+Y104+Z104,"")</f>
        <v>0</v>
      </c>
      <c r="AB104" s="0" t="str">
        <f aca="false">IFERROR(AA104/W104,"")</f>
        <v/>
      </c>
      <c r="AC104" s="12"/>
      <c r="AH104" s="0" t="n">
        <f aca="false">IFERROR(AE104+AF104+AG104,"")</f>
        <v>0</v>
      </c>
      <c r="AI104" s="0" t="str">
        <f aca="false">IFERROR(AH104/AD104,"")</f>
        <v/>
      </c>
      <c r="AJ104" s="12"/>
      <c r="AO104" s="0" t="n">
        <f aca="false">IFERROR(AL104+AM104+AN104,"")</f>
        <v>0</v>
      </c>
      <c r="AP104" s="0" t="str">
        <f aca="false">IFERROR(AO104/AK104,"")</f>
        <v/>
      </c>
    </row>
    <row r="105" customFormat="false" ht="15" hidden="false" customHeight="false" outlineLevel="0" collapsed="false">
      <c r="A105" s="0" t="s">
        <v>125</v>
      </c>
      <c r="B105" s="0" t="s">
        <v>80</v>
      </c>
      <c r="C105" s="0" t="n">
        <v>75.75</v>
      </c>
      <c r="D105" s="0" t="n">
        <v>318</v>
      </c>
      <c r="E105" s="0" t="n">
        <v>5.25</v>
      </c>
      <c r="F105" s="0" t="n">
        <v>-1.46657328509614</v>
      </c>
      <c r="G105" s="0" t="n">
        <v>20</v>
      </c>
      <c r="H105" s="0" t="n">
        <v>-0.13218205387322</v>
      </c>
      <c r="I105" s="0" t="n">
        <v>24</v>
      </c>
      <c r="J105" s="0" t="n">
        <v>-2.27772369655134</v>
      </c>
      <c r="K105" s="0" t="n">
        <v>99</v>
      </c>
      <c r="L105" s="0" t="n">
        <v>-1.69719015589794</v>
      </c>
      <c r="M105" s="0" t="n">
        <v>4.76</v>
      </c>
      <c r="N105" s="0" t="n">
        <v>-1.54548518067668</v>
      </c>
      <c r="Q105" s="0" t="n">
        <v>-7.11915437209532</v>
      </c>
      <c r="R105" s="0" t="n">
        <v>-1.42383087441906</v>
      </c>
      <c r="V105" s="12"/>
      <c r="AA105" s="0" t="n">
        <f aca="false">IFERROR(X105+Y105+Z105,"")</f>
        <v>0</v>
      </c>
      <c r="AB105" s="0" t="str">
        <f aca="false">IFERROR(AA105/W105,"")</f>
        <v/>
      </c>
      <c r="AC105" s="12"/>
      <c r="AD105" s="0" t="n">
        <v>13</v>
      </c>
      <c r="AE105" s="0" t="n">
        <v>299</v>
      </c>
      <c r="AF105" s="0" t="n">
        <v>0</v>
      </c>
      <c r="AG105" s="0" t="n">
        <v>35</v>
      </c>
      <c r="AH105" s="0" t="n">
        <f aca="false">IFERROR(AE105+AF105+AG105,"")</f>
        <v>334</v>
      </c>
      <c r="AI105" s="0" t="n">
        <f aca="false">IFERROR(AH105/AD105,"")</f>
        <v>25.6923076923077</v>
      </c>
      <c r="AJ105" s="12"/>
      <c r="AK105" s="0" t="n">
        <v>14</v>
      </c>
      <c r="AL105" s="0" t="n">
        <v>235</v>
      </c>
      <c r="AM105" s="0" t="n">
        <v>0</v>
      </c>
      <c r="AN105" s="0" t="n">
        <v>63</v>
      </c>
      <c r="AO105" s="0" t="n">
        <f aca="false">IFERROR(AL105+AM105+AN105,"")</f>
        <v>298</v>
      </c>
      <c r="AP105" s="0" t="n">
        <f aca="false">IFERROR(AO105/AK105,"")</f>
        <v>21.2857142857143</v>
      </c>
    </row>
    <row r="106" customFormat="false" ht="15" hidden="false" customHeight="false" outlineLevel="0" collapsed="false">
      <c r="A106" s="0" t="s">
        <v>139</v>
      </c>
      <c r="B106" s="0" t="s">
        <v>80</v>
      </c>
      <c r="C106" s="0" t="n">
        <v>75</v>
      </c>
      <c r="D106" s="0" t="n">
        <v>298</v>
      </c>
      <c r="E106" s="0" t="n">
        <v>5.27</v>
      </c>
      <c r="F106" s="0" t="n">
        <v>-1.53342976932227</v>
      </c>
      <c r="Q106" s="0" t="n">
        <v>-1.53342976932227</v>
      </c>
      <c r="R106" s="0" t="n">
        <v>-1.53342976932227</v>
      </c>
      <c r="V106" s="12"/>
      <c r="AA106" s="0" t="n">
        <f aca="false">IFERROR(X106+Y106+Z106,"")</f>
        <v>0</v>
      </c>
      <c r="AB106" s="0" t="str">
        <f aca="false">IFERROR(AA106/W106,"")</f>
        <v/>
      </c>
      <c r="AC106" s="12"/>
      <c r="AH106" s="0" t="n">
        <f aca="false">IFERROR(AE106+AF106+AG106,"")</f>
        <v>0</v>
      </c>
      <c r="AI106" s="0" t="str">
        <f aca="false">IFERROR(AH106/AD106,"")</f>
        <v/>
      </c>
      <c r="AJ106" s="12"/>
      <c r="AO106" s="0" t="n">
        <f aca="false">IFERROR(AL106+AM106+AN106,"")</f>
        <v>0</v>
      </c>
      <c r="AP106" s="0" t="str">
        <f aca="false">IFERROR(AO106/AK106,"")</f>
        <v/>
      </c>
    </row>
    <row r="107" customFormat="false" ht="15" hidden="false" customHeight="false" outlineLevel="0" collapsed="false">
      <c r="A107" s="0" t="s">
        <v>163</v>
      </c>
      <c r="B107" s="0" t="s">
        <v>80</v>
      </c>
      <c r="C107" s="0" t="n">
        <v>74</v>
      </c>
      <c r="D107" s="0" t="n">
        <v>304</v>
      </c>
      <c r="E107" s="0" t="n">
        <v>5.2</v>
      </c>
      <c r="F107" s="0" t="n">
        <v>-1.29943207453084</v>
      </c>
      <c r="Q107" s="0" t="n">
        <v>-1.29943207453084</v>
      </c>
      <c r="R107" s="0" t="n">
        <v>-1.29943207453084</v>
      </c>
      <c r="V107" s="12"/>
      <c r="AA107" s="0" t="n">
        <f aca="false">IFERROR(X107+Y107+Z107,"")</f>
        <v>0</v>
      </c>
      <c r="AB107" s="0" t="str">
        <f aca="false">IFERROR(AA107/W107,"")</f>
        <v/>
      </c>
      <c r="AC107" s="12"/>
      <c r="AH107" s="0" t="n">
        <f aca="false">IFERROR(AE107+AF107+AG107,"")</f>
        <v>0</v>
      </c>
      <c r="AI107" s="0" t="str">
        <f aca="false">IFERROR(AH107/AD107,"")</f>
        <v/>
      </c>
      <c r="AJ107" s="12"/>
      <c r="AO107" s="0" t="n">
        <f aca="false">IFERROR(AL107+AM107+AN107,"")</f>
        <v>0</v>
      </c>
      <c r="AP107" s="0" t="str">
        <f aca="false">IFERROR(AO107/AK107,"")</f>
        <v/>
      </c>
    </row>
    <row r="108" customFormat="false" ht="15" hidden="false" customHeight="false" outlineLevel="0" collapsed="false">
      <c r="A108" s="0" t="s">
        <v>208</v>
      </c>
      <c r="B108" s="0" t="s">
        <v>80</v>
      </c>
      <c r="C108" s="0" t="n">
        <v>77.5</v>
      </c>
      <c r="D108" s="0" t="n">
        <v>313</v>
      </c>
      <c r="E108" s="0" t="n">
        <v>5.15</v>
      </c>
      <c r="F108" s="0" t="n">
        <v>-1.13229086396553</v>
      </c>
      <c r="G108" s="0" t="n">
        <v>30</v>
      </c>
      <c r="H108" s="0" t="n">
        <v>1.50366214875668</v>
      </c>
      <c r="I108" s="0" t="n">
        <v>30.5</v>
      </c>
      <c r="J108" s="0" t="n">
        <v>-0.73545218848972</v>
      </c>
      <c r="K108" s="0" t="n">
        <v>112</v>
      </c>
      <c r="L108" s="0" t="n">
        <v>-0.328954414944225</v>
      </c>
      <c r="M108" s="0" t="n">
        <v>4.63</v>
      </c>
      <c r="N108" s="0" t="n">
        <v>-1.03437320204695</v>
      </c>
      <c r="O108" s="0" t="n">
        <v>7.48</v>
      </c>
      <c r="P108" s="0" t="n">
        <v>-0.521494863991576</v>
      </c>
      <c r="Q108" s="0" t="n">
        <v>-2.24890338468132</v>
      </c>
      <c r="R108" s="0" t="n">
        <v>-0.37481723078022</v>
      </c>
      <c r="S108" s="0" t="n">
        <v>1</v>
      </c>
      <c r="T108" s="0" t="n">
        <v>19</v>
      </c>
      <c r="U108" s="0" t="n">
        <v>19</v>
      </c>
      <c r="V108" s="12"/>
      <c r="W108" s="0" t="n">
        <v>16</v>
      </c>
      <c r="X108" s="0" t="n">
        <v>424</v>
      </c>
      <c r="Y108" s="0" t="n">
        <v>0</v>
      </c>
      <c r="Z108" s="0" t="n">
        <v>48</v>
      </c>
      <c r="AA108" s="0" t="n">
        <f aca="false">IFERROR(X108+Y108+Z108,"")</f>
        <v>472</v>
      </c>
      <c r="AB108" s="0" t="n">
        <f aca="false">IFERROR(AA108/W108,"")</f>
        <v>29.5</v>
      </c>
      <c r="AC108" s="12"/>
      <c r="AD108" s="0" t="n">
        <v>13</v>
      </c>
      <c r="AE108" s="0" t="n">
        <v>700</v>
      </c>
      <c r="AF108" s="0" t="n">
        <v>0</v>
      </c>
      <c r="AG108" s="0" t="n">
        <v>28</v>
      </c>
      <c r="AH108" s="0" t="n">
        <f aca="false">IFERROR(AE108+AF108+AG108,"")</f>
        <v>728</v>
      </c>
      <c r="AI108" s="0" t="n">
        <f aca="false">IFERROR(AH108/AD108,"")</f>
        <v>56</v>
      </c>
      <c r="AJ108" s="12"/>
      <c r="AK108" s="0" t="n">
        <v>13</v>
      </c>
      <c r="AL108" s="0" t="n">
        <v>276</v>
      </c>
      <c r="AM108" s="0" t="n">
        <v>0</v>
      </c>
      <c r="AN108" s="0" t="n">
        <v>41</v>
      </c>
      <c r="AO108" s="0" t="n">
        <f aca="false">IFERROR(AL108+AM108+AN108,"")</f>
        <v>317</v>
      </c>
      <c r="AP108" s="0" t="n">
        <f aca="false">IFERROR(AO108/AK108,"")</f>
        <v>24.3846153846154</v>
      </c>
    </row>
    <row r="109" customFormat="false" ht="15" hidden="false" customHeight="false" outlineLevel="0" collapsed="false">
      <c r="A109" s="0" t="s">
        <v>245</v>
      </c>
      <c r="B109" s="0" t="s">
        <v>80</v>
      </c>
      <c r="C109" s="0" t="n">
        <v>75</v>
      </c>
      <c r="D109" s="0" t="n">
        <v>297</v>
      </c>
      <c r="E109" s="0" t="n">
        <v>5.38</v>
      </c>
      <c r="F109" s="0" t="n">
        <v>-1.90114043256595</v>
      </c>
      <c r="Q109" s="0" t="n">
        <v>-1.90114043256595</v>
      </c>
      <c r="R109" s="0" t="n">
        <v>-1.90114043256595</v>
      </c>
      <c r="V109" s="12"/>
      <c r="AA109" s="0" t="n">
        <f aca="false">IFERROR(X109+Y109+Z109,"")</f>
        <v>0</v>
      </c>
      <c r="AB109" s="0" t="str">
        <f aca="false">IFERROR(AA109/W109,"")</f>
        <v/>
      </c>
      <c r="AC109" s="12"/>
      <c r="AH109" s="0" t="n">
        <f aca="false">IFERROR(AE109+AF109+AG109,"")</f>
        <v>0</v>
      </c>
      <c r="AI109" s="0" t="str">
        <f aca="false">IFERROR(AH109/AD109,"")</f>
        <v/>
      </c>
      <c r="AJ109" s="12"/>
      <c r="AO109" s="0" t="n">
        <f aca="false">IFERROR(AL109+AM109+AN109,"")</f>
        <v>0</v>
      </c>
      <c r="AP109" s="0" t="str">
        <f aca="false">IFERROR(AO109/AK109,"")</f>
        <v/>
      </c>
    </row>
    <row r="110" customFormat="false" ht="15" hidden="false" customHeight="false" outlineLevel="0" collapsed="false">
      <c r="A110" s="0" t="s">
        <v>322</v>
      </c>
      <c r="B110" s="0" t="s">
        <v>80</v>
      </c>
      <c r="C110" s="0" t="n">
        <v>75</v>
      </c>
      <c r="D110" s="0" t="n">
        <v>294</v>
      </c>
      <c r="E110" s="0" t="n">
        <v>5.12</v>
      </c>
      <c r="F110" s="0" t="n">
        <v>-1.03200613762634</v>
      </c>
      <c r="Q110" s="0" t="n">
        <v>-1.03200613762634</v>
      </c>
      <c r="R110" s="0" t="n">
        <v>-1.03200613762634</v>
      </c>
      <c r="V110" s="12"/>
      <c r="W110" s="0" t="n">
        <v>14</v>
      </c>
      <c r="X110" s="0" t="n">
        <v>763</v>
      </c>
      <c r="Y110" s="0" t="n">
        <v>0</v>
      </c>
      <c r="Z110" s="0" t="n">
        <v>9</v>
      </c>
      <c r="AA110" s="0" t="n">
        <f aca="false">IFERROR(X110+Y110+Z110,"")</f>
        <v>772</v>
      </c>
      <c r="AB110" s="0" t="n">
        <f aca="false">IFERROR(AA110/W110,"")</f>
        <v>55.1428571428571</v>
      </c>
      <c r="AC110" s="12"/>
      <c r="AD110" s="0" t="n">
        <v>16</v>
      </c>
      <c r="AE110" s="0" t="n">
        <v>1114</v>
      </c>
      <c r="AF110" s="0" t="n">
        <v>0</v>
      </c>
      <c r="AG110" s="0" t="n">
        <v>1</v>
      </c>
      <c r="AH110" s="0" t="n">
        <f aca="false">IFERROR(AE110+AF110+AG110,"")</f>
        <v>1115</v>
      </c>
      <c r="AI110" s="0" t="n">
        <f aca="false">IFERROR(AH110/AD110,"")</f>
        <v>69.6875</v>
      </c>
      <c r="AJ110" s="12"/>
      <c r="AK110" s="0" t="n">
        <v>14</v>
      </c>
      <c r="AL110" s="0" t="n">
        <v>990</v>
      </c>
      <c r="AM110" s="0" t="n">
        <v>0</v>
      </c>
      <c r="AN110" s="0" t="n">
        <v>0</v>
      </c>
      <c r="AO110" s="0" t="n">
        <f aca="false">IFERROR(AL110+AM110+AN110,"")</f>
        <v>990</v>
      </c>
      <c r="AP110" s="0" t="n">
        <f aca="false">IFERROR(AO110/AK110,"")</f>
        <v>70.7142857142857</v>
      </c>
    </row>
    <row r="111" customFormat="false" ht="15" hidden="false" customHeight="false" outlineLevel="0" collapsed="false">
      <c r="A111" s="0" t="s">
        <v>329</v>
      </c>
      <c r="B111" s="0" t="s">
        <v>80</v>
      </c>
      <c r="C111" s="0" t="n">
        <v>75</v>
      </c>
      <c r="D111" s="0" t="n">
        <v>295</v>
      </c>
      <c r="E111" s="0" t="n">
        <v>5.32</v>
      </c>
      <c r="F111" s="0" t="n">
        <v>-1.70057097988758</v>
      </c>
      <c r="Q111" s="0" t="n">
        <v>-1.70057097988758</v>
      </c>
      <c r="R111" s="0" t="n">
        <v>-1.70057097988758</v>
      </c>
      <c r="V111" s="12"/>
      <c r="AA111" s="0" t="n">
        <f aca="false">IFERROR(X111+Y111+Z111,"")</f>
        <v>0</v>
      </c>
      <c r="AB111" s="0" t="str">
        <f aca="false">IFERROR(AA111/W111,"")</f>
        <v/>
      </c>
      <c r="AC111" s="12"/>
      <c r="AH111" s="0" t="n">
        <f aca="false">IFERROR(AE111+AF111+AG111,"")</f>
        <v>0</v>
      </c>
      <c r="AI111" s="0" t="str">
        <f aca="false">IFERROR(AH111/AD111,"")</f>
        <v/>
      </c>
      <c r="AJ111" s="12"/>
      <c r="AO111" s="0" t="n">
        <f aca="false">IFERROR(AL111+AM111+AN111,"")</f>
        <v>0</v>
      </c>
      <c r="AP111" s="0" t="str">
        <f aca="false">IFERROR(AO111/AK111,"")</f>
        <v/>
      </c>
    </row>
    <row r="112" customFormat="false" ht="15" hidden="false" customHeight="false" outlineLevel="0" collapsed="false">
      <c r="A112" s="0" t="s">
        <v>380</v>
      </c>
      <c r="B112" s="0" t="s">
        <v>80</v>
      </c>
      <c r="C112" s="0" t="n">
        <v>76</v>
      </c>
      <c r="D112" s="0" t="n">
        <v>305</v>
      </c>
      <c r="E112" s="0" t="n">
        <v>5.26</v>
      </c>
      <c r="F112" s="0" t="n">
        <v>-1.50000152720921</v>
      </c>
      <c r="Q112" s="0" t="n">
        <v>-1.50000152720921</v>
      </c>
      <c r="R112" s="0" t="n">
        <v>-1.50000152720921</v>
      </c>
      <c r="V112" s="12"/>
      <c r="AA112" s="0" t="n">
        <f aca="false">IFERROR(X112+Y112+Z112,"")</f>
        <v>0</v>
      </c>
      <c r="AB112" s="0" t="str">
        <f aca="false">IFERROR(AA112/W112,"")</f>
        <v/>
      </c>
      <c r="AC112" s="12"/>
      <c r="AH112" s="0" t="n">
        <f aca="false">IFERROR(AE112+AF112+AG112,"")</f>
        <v>0</v>
      </c>
      <c r="AI112" s="0" t="str">
        <f aca="false">IFERROR(AH112/AD112,"")</f>
        <v/>
      </c>
      <c r="AJ112" s="12"/>
      <c r="AO112" s="0" t="n">
        <f aca="false">IFERROR(AL112+AM112+AN112,"")</f>
        <v>0</v>
      </c>
      <c r="AP112" s="0" t="str">
        <f aca="false">IFERROR(AO112/AK112,"")</f>
        <v/>
      </c>
    </row>
    <row r="113" customFormat="false" ht="15" hidden="false" customHeight="false" outlineLevel="0" collapsed="false">
      <c r="A113" s="0" t="s">
        <v>407</v>
      </c>
      <c r="B113" s="0" t="s">
        <v>80</v>
      </c>
      <c r="C113" s="0" t="n">
        <v>76</v>
      </c>
      <c r="D113" s="0" t="n">
        <v>298</v>
      </c>
      <c r="E113" s="0" t="n">
        <v>5.16</v>
      </c>
      <c r="F113" s="0" t="n">
        <v>-1.16571910607859</v>
      </c>
      <c r="Q113" s="0" t="n">
        <v>-1.16571910607859</v>
      </c>
      <c r="R113" s="0" t="n">
        <v>-1.16571910607859</v>
      </c>
      <c r="V113" s="12"/>
      <c r="AA113" s="0" t="n">
        <f aca="false">IFERROR(X113+Y113+Z113,"")</f>
        <v>0</v>
      </c>
      <c r="AB113" s="0" t="str">
        <f aca="false">IFERROR(AA113/W113,"")</f>
        <v/>
      </c>
      <c r="AC113" s="12"/>
      <c r="AH113" s="0" t="n">
        <f aca="false">IFERROR(AE113+AF113+AG113,"")</f>
        <v>0</v>
      </c>
      <c r="AI113" s="0" t="str">
        <f aca="false">IFERROR(AH113/AD113,"")</f>
        <v/>
      </c>
      <c r="AJ113" s="12"/>
      <c r="AO113" s="0" t="n">
        <f aca="false">IFERROR(AL113+AM113+AN113,"")</f>
        <v>0</v>
      </c>
      <c r="AP113" s="0" t="str">
        <f aca="false">IFERROR(AO113/AK113,"")</f>
        <v/>
      </c>
    </row>
    <row r="114" customFormat="false" ht="15" hidden="false" customHeight="false" outlineLevel="0" collapsed="false">
      <c r="A114" s="0" t="s">
        <v>446</v>
      </c>
      <c r="B114" s="0" t="s">
        <v>80</v>
      </c>
      <c r="C114" s="0" t="n">
        <v>76</v>
      </c>
      <c r="D114" s="0" t="n">
        <v>301</v>
      </c>
      <c r="E114" s="0" t="n">
        <v>5.08</v>
      </c>
      <c r="F114" s="0" t="n">
        <v>-0.898293169174098</v>
      </c>
      <c r="Q114" s="0" t="n">
        <v>-0.898293169174098</v>
      </c>
      <c r="R114" s="0" t="n">
        <v>-0.898293169174098</v>
      </c>
      <c r="V114" s="12"/>
      <c r="W114" s="0" t="n">
        <v>3</v>
      </c>
      <c r="X114" s="0" t="n">
        <v>1</v>
      </c>
      <c r="Y114" s="0" t="n">
        <v>0</v>
      </c>
      <c r="Z114" s="0" t="n">
        <v>11</v>
      </c>
      <c r="AA114" s="0" t="n">
        <f aca="false">IFERROR(X114+Y114+Z114,"")</f>
        <v>12</v>
      </c>
      <c r="AB114" s="0" t="n">
        <f aca="false">IFERROR(AA114/W114,"")</f>
        <v>4</v>
      </c>
      <c r="AC114" s="12"/>
      <c r="AD114" s="0" t="n">
        <v>16</v>
      </c>
      <c r="AE114" s="0" t="n">
        <v>1120</v>
      </c>
      <c r="AF114" s="0" t="n">
        <v>0</v>
      </c>
      <c r="AG114" s="0" t="n">
        <v>0</v>
      </c>
      <c r="AH114" s="0" t="n">
        <f aca="false">IFERROR(AE114+AF114+AG114,"")</f>
        <v>1120</v>
      </c>
      <c r="AI114" s="0" t="n">
        <f aca="false">IFERROR(AH114/AD114,"")</f>
        <v>70</v>
      </c>
      <c r="AJ114" s="12"/>
      <c r="AK114" s="0" t="n">
        <v>10</v>
      </c>
      <c r="AL114" s="0" t="n">
        <v>560</v>
      </c>
      <c r="AM114" s="0" t="n">
        <v>0</v>
      </c>
      <c r="AN114" s="0" t="n">
        <v>28</v>
      </c>
      <c r="AO114" s="0" t="n">
        <f aca="false">IFERROR(AL114+AM114+AN114,"")</f>
        <v>588</v>
      </c>
      <c r="AP114" s="0" t="n">
        <f aca="false">IFERROR(AO114/AK114,"")</f>
        <v>58.8</v>
      </c>
    </row>
    <row r="115" customFormat="false" ht="15" hidden="false" customHeight="false" outlineLevel="0" collapsed="false">
      <c r="A115" s="0" t="s">
        <v>456</v>
      </c>
      <c r="B115" s="0" t="s">
        <v>80</v>
      </c>
      <c r="C115" s="0" t="n">
        <v>75</v>
      </c>
      <c r="D115" s="0" t="n">
        <v>297</v>
      </c>
      <c r="E115" s="0" t="n">
        <v>5.12</v>
      </c>
      <c r="F115" s="0" t="n">
        <v>-1.03200613762634</v>
      </c>
      <c r="Q115" s="0" t="n">
        <v>-1.03200613762634</v>
      </c>
      <c r="R115" s="0" t="n">
        <v>-1.03200613762634</v>
      </c>
      <c r="S115" s="0" t="n">
        <v>3</v>
      </c>
      <c r="T115" s="0" t="n">
        <v>71</v>
      </c>
      <c r="U115" s="0" t="n">
        <v>70</v>
      </c>
      <c r="V115" s="12"/>
      <c r="W115" s="0" t="n">
        <v>8</v>
      </c>
      <c r="X115" s="0" t="n">
        <v>551</v>
      </c>
      <c r="Y115" s="0" t="n">
        <v>0</v>
      </c>
      <c r="Z115" s="0" t="n">
        <v>0</v>
      </c>
      <c r="AA115" s="0" t="n">
        <f aca="false">IFERROR(X115+Y115+Z115,"")</f>
        <v>551</v>
      </c>
      <c r="AB115" s="0" t="n">
        <f aca="false">IFERROR(AA115/W115,"")</f>
        <v>68.875</v>
      </c>
      <c r="AC115" s="12"/>
      <c r="AH115" s="0" t="n">
        <f aca="false">IFERROR(AE115+AF115+AG115,"")</f>
        <v>0</v>
      </c>
      <c r="AI115" s="0" t="str">
        <f aca="false">IFERROR(AH115/AD115,"")</f>
        <v/>
      </c>
      <c r="AJ115" s="12"/>
      <c r="AK115" s="0" t="n">
        <v>6</v>
      </c>
      <c r="AL115" s="0" t="n">
        <v>259</v>
      </c>
      <c r="AM115" s="0" t="n">
        <v>0</v>
      </c>
      <c r="AN115" s="0" t="n">
        <v>3</v>
      </c>
      <c r="AO115" s="0" t="n">
        <f aca="false">IFERROR(AL115+AM115+AN115,"")</f>
        <v>262</v>
      </c>
      <c r="AP115" s="0" t="n">
        <f aca="false">IFERROR(AO115/AK115,"")</f>
        <v>43.6666666666667</v>
      </c>
    </row>
    <row r="116" customFormat="false" ht="15" hidden="false" customHeight="false" outlineLevel="0" collapsed="false">
      <c r="A116" s="0" t="s">
        <v>484</v>
      </c>
      <c r="B116" s="0" t="s">
        <v>80</v>
      </c>
      <c r="C116" s="0" t="n">
        <v>75</v>
      </c>
      <c r="D116" s="0" t="n">
        <v>309</v>
      </c>
      <c r="E116" s="0" t="n">
        <v>5.32</v>
      </c>
      <c r="F116" s="0" t="n">
        <v>-1.70057097988758</v>
      </c>
      <c r="Q116" s="0" t="n">
        <v>-1.70057097988758</v>
      </c>
      <c r="R116" s="0" t="n">
        <v>-1.70057097988758</v>
      </c>
      <c r="V116" s="12"/>
      <c r="AA116" s="0" t="n">
        <f aca="false">IFERROR(X116+Y116+Z116,"")</f>
        <v>0</v>
      </c>
      <c r="AB116" s="0" t="str">
        <f aca="false">IFERROR(AA116/W116,"")</f>
        <v/>
      </c>
      <c r="AC116" s="12"/>
      <c r="AH116" s="0" t="n">
        <f aca="false">IFERROR(AE116+AF116+AG116,"")</f>
        <v>0</v>
      </c>
      <c r="AI116" s="0" t="str">
        <f aca="false">IFERROR(AH116/AD116,"")</f>
        <v/>
      </c>
      <c r="AJ116" s="12"/>
      <c r="AO116" s="0" t="n">
        <f aca="false">IFERROR(AL116+AM116+AN116,"")</f>
        <v>0</v>
      </c>
      <c r="AP116" s="0" t="str">
        <f aca="false">IFERROR(AO116/AK116,"")</f>
        <v/>
      </c>
    </row>
    <row r="117" customFormat="false" ht="15" hidden="false" customHeight="false" outlineLevel="0" collapsed="false">
      <c r="A117" s="0" t="s">
        <v>540</v>
      </c>
      <c r="B117" s="0" t="s">
        <v>80</v>
      </c>
      <c r="C117" s="0" t="n">
        <v>75</v>
      </c>
      <c r="D117" s="0" t="n">
        <v>308</v>
      </c>
      <c r="E117" s="0" t="n">
        <v>5.28</v>
      </c>
      <c r="F117" s="0" t="n">
        <v>-1.56685801143533</v>
      </c>
      <c r="Q117" s="0" t="n">
        <v>-1.56685801143533</v>
      </c>
      <c r="R117" s="0" t="n">
        <v>-1.56685801143533</v>
      </c>
      <c r="V117" s="12"/>
      <c r="AA117" s="0" t="n">
        <f aca="false">IFERROR(X117+Y117+Z117,"")</f>
        <v>0</v>
      </c>
      <c r="AB117" s="0" t="str">
        <f aca="false">IFERROR(AA117/W117,"")</f>
        <v/>
      </c>
      <c r="AC117" s="12"/>
      <c r="AH117" s="0" t="n">
        <f aca="false">IFERROR(AE117+AF117+AG117,"")</f>
        <v>0</v>
      </c>
      <c r="AI117" s="0" t="str">
        <f aca="false">IFERROR(AH117/AD117,"")</f>
        <v/>
      </c>
      <c r="AJ117" s="12"/>
      <c r="AO117" s="0" t="n">
        <f aca="false">IFERROR(AL117+AM117+AN117,"")</f>
        <v>0</v>
      </c>
      <c r="AP117" s="0" t="str">
        <f aca="false">IFERROR(AO117/AK117,"")</f>
        <v/>
      </c>
    </row>
    <row r="118" customFormat="false" ht="15" hidden="false" customHeight="false" outlineLevel="0" collapsed="false">
      <c r="A118" s="0" t="s">
        <v>699</v>
      </c>
      <c r="B118" s="0" t="s">
        <v>80</v>
      </c>
      <c r="C118" s="0" t="n">
        <v>76.13</v>
      </c>
      <c r="D118" s="0" t="n">
        <v>309</v>
      </c>
      <c r="E118" s="0" t="n">
        <v>5.24</v>
      </c>
      <c r="F118" s="0" t="n">
        <v>-1.43314504298308</v>
      </c>
      <c r="Q118" s="0" t="n">
        <v>-1.43314504298308</v>
      </c>
      <c r="R118" s="0" t="n">
        <v>-1.43314504298308</v>
      </c>
      <c r="S118" s="0" t="n">
        <v>4</v>
      </c>
      <c r="T118" s="0" t="n">
        <v>133</v>
      </c>
      <c r="U118" s="0" t="n">
        <v>130</v>
      </c>
      <c r="V118" s="12"/>
      <c r="W118" s="0" t="n">
        <v>15</v>
      </c>
      <c r="X118" s="0" t="n">
        <v>542</v>
      </c>
      <c r="Y118" s="0" t="n">
        <v>0</v>
      </c>
      <c r="Z118" s="0" t="n">
        <v>73</v>
      </c>
      <c r="AA118" s="0" t="n">
        <f aca="false">IFERROR(X118+Y118+Z118,"")</f>
        <v>615</v>
      </c>
      <c r="AB118" s="0" t="n">
        <f aca="false">IFERROR(AA118/W118,"")</f>
        <v>41</v>
      </c>
      <c r="AC118" s="12"/>
      <c r="AD118" s="0" t="n">
        <v>16</v>
      </c>
      <c r="AE118" s="0" t="n">
        <v>1075</v>
      </c>
      <c r="AF118" s="0" t="n">
        <v>0</v>
      </c>
      <c r="AG118" s="0" t="n">
        <v>69</v>
      </c>
      <c r="AH118" s="0" t="n">
        <f aca="false">IFERROR(AE118+AF118+AG118,"")</f>
        <v>1144</v>
      </c>
      <c r="AI118" s="0" t="n">
        <f aca="false">IFERROR(AH118/AD118,"")</f>
        <v>71.5</v>
      </c>
      <c r="AJ118" s="12"/>
      <c r="AK118" s="0" t="n">
        <v>16</v>
      </c>
      <c r="AL118" s="0" t="n">
        <v>869</v>
      </c>
      <c r="AM118" s="0" t="n">
        <v>0</v>
      </c>
      <c r="AN118" s="0" t="n">
        <v>60</v>
      </c>
      <c r="AO118" s="0" t="n">
        <f aca="false">IFERROR(AL118+AM118+AN118,"")</f>
        <v>929</v>
      </c>
      <c r="AP118" s="0" t="n">
        <f aca="false">IFERROR(AO118/AK118,"")</f>
        <v>58.0625</v>
      </c>
    </row>
    <row r="119" customFormat="false" ht="15" hidden="false" customHeight="false" outlineLevel="0" collapsed="false">
      <c r="A119" s="0" t="s">
        <v>735</v>
      </c>
      <c r="B119" s="0" t="s">
        <v>80</v>
      </c>
      <c r="C119" s="0" t="n">
        <v>74</v>
      </c>
      <c r="D119" s="0" t="n">
        <v>307</v>
      </c>
      <c r="E119" s="0" t="n">
        <v>5.15</v>
      </c>
      <c r="F119" s="0" t="n">
        <v>-1.13229086396553</v>
      </c>
      <c r="Q119" s="0" t="n">
        <v>-1.13229086396553</v>
      </c>
      <c r="R119" s="0" t="n">
        <v>-1.13229086396553</v>
      </c>
      <c r="V119" s="12"/>
      <c r="AA119" s="0" t="n">
        <f aca="false">IFERROR(X119+Y119+Z119,"")</f>
        <v>0</v>
      </c>
      <c r="AB119" s="0" t="str">
        <f aca="false">IFERROR(AA119/W119,"")</f>
        <v/>
      </c>
      <c r="AC119" s="12"/>
      <c r="AD119" s="0" t="n">
        <v>11</v>
      </c>
      <c r="AE119" s="0" t="n">
        <v>414</v>
      </c>
      <c r="AF119" s="0" t="n">
        <v>0</v>
      </c>
      <c r="AG119" s="0" t="n">
        <v>23</v>
      </c>
      <c r="AH119" s="0" t="n">
        <f aca="false">IFERROR(AE119+AF119+AG119,"")</f>
        <v>437</v>
      </c>
      <c r="AI119" s="0" t="n">
        <f aca="false">IFERROR(AH119/AD119,"")</f>
        <v>39.7272727272727</v>
      </c>
      <c r="AJ119" s="12"/>
      <c r="AK119" s="0" t="n">
        <v>12</v>
      </c>
      <c r="AL119" s="0" t="n">
        <v>748</v>
      </c>
      <c r="AM119" s="0" t="n">
        <v>0</v>
      </c>
      <c r="AN119" s="0" t="n">
        <v>52</v>
      </c>
      <c r="AO119" s="0" t="n">
        <f aca="false">IFERROR(AL119+AM119+AN119,"")</f>
        <v>800</v>
      </c>
      <c r="AP119" s="0" t="n">
        <f aca="false">IFERROR(AO119/AK119,"")</f>
        <v>66.6666666666667</v>
      </c>
    </row>
    <row r="120" customFormat="false" ht="15" hidden="false" customHeight="false" outlineLevel="0" collapsed="false">
      <c r="A120" s="0" t="s">
        <v>790</v>
      </c>
      <c r="B120" s="0" t="s">
        <v>80</v>
      </c>
      <c r="C120" s="0" t="n">
        <v>74.75</v>
      </c>
      <c r="D120" s="0" t="n">
        <v>296</v>
      </c>
      <c r="E120" s="0" t="n">
        <v>5.31</v>
      </c>
      <c r="F120" s="0" t="n">
        <v>-1.66714273777451</v>
      </c>
      <c r="G120" s="0" t="n">
        <v>23</v>
      </c>
      <c r="H120" s="0" t="n">
        <v>0.358571206915751</v>
      </c>
      <c r="I120" s="0" t="n">
        <v>27.5</v>
      </c>
      <c r="J120" s="0" t="n">
        <v>-1.44726980759508</v>
      </c>
      <c r="K120" s="0" t="n">
        <v>107</v>
      </c>
      <c r="L120" s="0" t="n">
        <v>-0.855198930695652</v>
      </c>
      <c r="M120" s="0" t="n">
        <v>4.7</v>
      </c>
      <c r="N120" s="0" t="n">
        <v>-1.30958734438604</v>
      </c>
      <c r="O120" s="0" t="n">
        <v>8.14</v>
      </c>
      <c r="P120" s="0" t="n">
        <v>-2.19122292140316</v>
      </c>
      <c r="Q120" s="0" t="n">
        <v>-7.1118505349387</v>
      </c>
      <c r="R120" s="0" t="n">
        <v>-1.18530842248978</v>
      </c>
      <c r="V120" s="12"/>
      <c r="AA120" s="0" t="n">
        <f aca="false">IFERROR(X120+Y120+Z120,"")</f>
        <v>0</v>
      </c>
      <c r="AB120" s="0" t="str">
        <f aca="false">IFERROR(AA120/W120,"")</f>
        <v/>
      </c>
      <c r="AC120" s="12"/>
      <c r="AH120" s="0" t="n">
        <f aca="false">IFERROR(AE120+AF120+AG120,"")</f>
        <v>0</v>
      </c>
      <c r="AI120" s="0" t="str">
        <f aca="false">IFERROR(AH120/AD120,"")</f>
        <v/>
      </c>
      <c r="AJ120" s="12"/>
      <c r="AO120" s="0" t="n">
        <f aca="false">IFERROR(AL120+AM120+AN120,"")</f>
        <v>0</v>
      </c>
      <c r="AP120" s="0" t="str">
        <f aca="false">IFERROR(AO120/AK120,"")</f>
        <v/>
      </c>
    </row>
    <row r="121" customFormat="false" ht="15" hidden="false" customHeight="false" outlineLevel="0" collapsed="false">
      <c r="A121" s="0" t="s">
        <v>802</v>
      </c>
      <c r="B121" s="0" t="s">
        <v>80</v>
      </c>
      <c r="C121" s="0" t="n">
        <v>74</v>
      </c>
      <c r="D121" s="0" t="n">
        <v>290</v>
      </c>
      <c r="E121" s="0" t="n">
        <v>5.23</v>
      </c>
      <c r="F121" s="0" t="n">
        <v>-1.39971680087002</v>
      </c>
      <c r="Q121" s="0" t="n">
        <v>-1.39971680087002</v>
      </c>
      <c r="R121" s="0" t="n">
        <v>-1.39971680087002</v>
      </c>
      <c r="V121" s="12"/>
      <c r="AA121" s="0" t="n">
        <f aca="false">IFERROR(X121+Y121+Z121,"")</f>
        <v>0</v>
      </c>
      <c r="AB121" s="0" t="str">
        <f aca="false">IFERROR(AA121/W121,"")</f>
        <v/>
      </c>
      <c r="AC121" s="12"/>
      <c r="AH121" s="0" t="n">
        <f aca="false">IFERROR(AE121+AF121+AG121,"")</f>
        <v>0</v>
      </c>
      <c r="AI121" s="0" t="str">
        <f aca="false">IFERROR(AH121/AD121,"")</f>
        <v/>
      </c>
      <c r="AJ121" s="12"/>
      <c r="AO121" s="0" t="n">
        <f aca="false">IFERROR(AL121+AM121+AN121,"")</f>
        <v>0</v>
      </c>
      <c r="AP121" s="0" t="str">
        <f aca="false">IFERROR(AO121/AK121,"")</f>
        <v/>
      </c>
    </row>
    <row r="122" customFormat="false" ht="15" hidden="false" customHeight="false" outlineLevel="0" collapsed="false">
      <c r="A122" s="0" t="s">
        <v>830</v>
      </c>
      <c r="B122" s="0" t="s">
        <v>80</v>
      </c>
      <c r="C122" s="0" t="n">
        <v>76</v>
      </c>
      <c r="D122" s="0" t="n">
        <v>302</v>
      </c>
      <c r="E122" s="0" t="n">
        <v>5.21</v>
      </c>
      <c r="F122" s="0" t="n">
        <v>-1.3328603166439</v>
      </c>
      <c r="Q122" s="0" t="n">
        <v>-1.3328603166439</v>
      </c>
      <c r="R122" s="0" t="n">
        <v>-1.3328603166439</v>
      </c>
      <c r="V122" s="12"/>
      <c r="AA122" s="0" t="n">
        <f aca="false">IFERROR(X122+Y122+Z122,"")</f>
        <v>0</v>
      </c>
      <c r="AB122" s="0" t="str">
        <f aca="false">IFERROR(AA122/W122,"")</f>
        <v/>
      </c>
      <c r="AC122" s="12"/>
      <c r="AD122" s="0" t="n">
        <v>2</v>
      </c>
      <c r="AE122" s="0" t="n">
        <v>3</v>
      </c>
      <c r="AF122" s="0" t="n">
        <v>0</v>
      </c>
      <c r="AG122" s="0" t="n">
        <v>9</v>
      </c>
      <c r="AH122" s="0" t="n">
        <f aca="false">IFERROR(AE122+AF122+AG122,"")</f>
        <v>12</v>
      </c>
      <c r="AI122" s="0" t="n">
        <f aca="false">IFERROR(AH122/AD122,"")</f>
        <v>6</v>
      </c>
      <c r="AJ122" s="12"/>
      <c r="AO122" s="0" t="n">
        <f aca="false">IFERROR(AL122+AM122+AN122,"")</f>
        <v>0</v>
      </c>
      <c r="AP122" s="0" t="str">
        <f aca="false">IFERROR(AO122/AK122,"")</f>
        <v/>
      </c>
    </row>
    <row r="123" customFormat="false" ht="15" hidden="false" customHeight="false" outlineLevel="0" collapsed="false">
      <c r="A123" s="0" t="s">
        <v>834</v>
      </c>
      <c r="B123" s="0" t="s">
        <v>80</v>
      </c>
      <c r="C123" s="0" t="n">
        <v>74</v>
      </c>
      <c r="D123" s="0" t="n">
        <v>310</v>
      </c>
      <c r="E123" s="0" t="n">
        <v>5.27</v>
      </c>
      <c r="F123" s="0" t="n">
        <v>-1.53342976932227</v>
      </c>
      <c r="Q123" s="0" t="n">
        <v>-1.53342976932227</v>
      </c>
      <c r="R123" s="0" t="n">
        <v>-1.53342976932227</v>
      </c>
      <c r="V123" s="12"/>
      <c r="AA123" s="0" t="n">
        <f aca="false">IFERROR(X123+Y123+Z123,"")</f>
        <v>0</v>
      </c>
      <c r="AB123" s="0" t="str">
        <f aca="false">IFERROR(AA123/W123,"")</f>
        <v/>
      </c>
      <c r="AC123" s="12"/>
      <c r="AH123" s="0" t="n">
        <f aca="false">IFERROR(AE123+AF123+AG123,"")</f>
        <v>0</v>
      </c>
      <c r="AI123" s="0" t="str">
        <f aca="false">IFERROR(AH123/AD123,"")</f>
        <v/>
      </c>
      <c r="AJ123" s="12"/>
      <c r="AO123" s="0" t="n">
        <f aca="false">IFERROR(AL123+AM123+AN123,"")</f>
        <v>0</v>
      </c>
      <c r="AP123" s="0" t="str">
        <f aca="false">IFERROR(AO123/AK123,"")</f>
        <v/>
      </c>
    </row>
    <row r="124" customFormat="false" ht="15" hidden="false" customHeight="false" outlineLevel="0" collapsed="false">
      <c r="A124" s="0" t="s">
        <v>846</v>
      </c>
      <c r="B124" s="0" t="s">
        <v>80</v>
      </c>
      <c r="C124" s="0" t="n">
        <v>74</v>
      </c>
      <c r="D124" s="0" t="n">
        <v>291</v>
      </c>
      <c r="E124" s="0" t="n">
        <v>5.27</v>
      </c>
      <c r="F124" s="0" t="n">
        <v>-1.53342976932227</v>
      </c>
      <c r="Q124" s="0" t="n">
        <v>-1.53342976932227</v>
      </c>
      <c r="R124" s="0" t="n">
        <v>-1.53342976932227</v>
      </c>
      <c r="V124" s="12"/>
      <c r="AA124" s="0" t="n">
        <f aca="false">IFERROR(X124+Y124+Z124,"")</f>
        <v>0</v>
      </c>
      <c r="AB124" s="0" t="str">
        <f aca="false">IFERROR(AA124/W124,"")</f>
        <v/>
      </c>
      <c r="AC124" s="12"/>
      <c r="AH124" s="0" t="n">
        <f aca="false">IFERROR(AE124+AF124+AG124,"")</f>
        <v>0</v>
      </c>
      <c r="AI124" s="0" t="str">
        <f aca="false">IFERROR(AH124/AD124,"")</f>
        <v/>
      </c>
      <c r="AJ124" s="12"/>
      <c r="AO124" s="0" t="n">
        <f aca="false">IFERROR(AL124+AM124+AN124,"")</f>
        <v>0</v>
      </c>
      <c r="AP124" s="0" t="str">
        <f aca="false">IFERROR(AO124/AK124,"")</f>
        <v/>
      </c>
    </row>
    <row r="125" customFormat="false" ht="15" hidden="false" customHeight="false" outlineLevel="0" collapsed="false">
      <c r="A125" s="0" t="s">
        <v>889</v>
      </c>
      <c r="B125" s="0" t="s">
        <v>80</v>
      </c>
      <c r="C125" s="0" t="n">
        <v>75</v>
      </c>
      <c r="D125" s="0" t="n">
        <v>300</v>
      </c>
      <c r="E125" s="0" t="n">
        <v>5.27</v>
      </c>
      <c r="F125" s="0" t="n">
        <v>-1.53342976932227</v>
      </c>
      <c r="Q125" s="0" t="n">
        <v>-1.53342976932227</v>
      </c>
      <c r="R125" s="0" t="n">
        <v>-1.53342976932227</v>
      </c>
      <c r="V125" s="12"/>
      <c r="AA125" s="0" t="n">
        <f aca="false">IFERROR(X125+Y125+Z125,"")</f>
        <v>0</v>
      </c>
      <c r="AB125" s="0" t="str">
        <f aca="false">IFERROR(AA125/W125,"")</f>
        <v/>
      </c>
      <c r="AC125" s="12"/>
      <c r="AH125" s="0" t="n">
        <f aca="false">IFERROR(AE125+AF125+AG125,"")</f>
        <v>0</v>
      </c>
      <c r="AI125" s="0" t="str">
        <f aca="false">IFERROR(AH125/AD125,"")</f>
        <v/>
      </c>
      <c r="AJ125" s="12"/>
      <c r="AO125" s="0" t="n">
        <f aca="false">IFERROR(AL125+AM125+AN125,"")</f>
        <v>0</v>
      </c>
      <c r="AP125" s="0" t="str">
        <f aca="false">IFERROR(AO125/AK125,"")</f>
        <v/>
      </c>
    </row>
    <row r="126" customFormat="false" ht="15" hidden="false" customHeight="false" outlineLevel="0" collapsed="false">
      <c r="A126" s="0" t="s">
        <v>933</v>
      </c>
      <c r="B126" s="0" t="s">
        <v>80</v>
      </c>
      <c r="C126" s="0" t="n">
        <v>74</v>
      </c>
      <c r="D126" s="0" t="n">
        <v>305</v>
      </c>
      <c r="E126" s="0" t="n">
        <v>5.45</v>
      </c>
      <c r="F126" s="0" t="n">
        <v>-2.13513812735738</v>
      </c>
      <c r="Q126" s="0" t="n">
        <v>-2.13513812735738</v>
      </c>
      <c r="R126" s="0" t="n">
        <v>-2.13513812735738</v>
      </c>
      <c r="V126" s="12"/>
      <c r="AA126" s="0" t="n">
        <f aca="false">IFERROR(X126+Y126+Z126,"")</f>
        <v>0</v>
      </c>
      <c r="AB126" s="0" t="str">
        <f aca="false">IFERROR(AA126/W126,"")</f>
        <v/>
      </c>
      <c r="AC126" s="12"/>
      <c r="AH126" s="0" t="n">
        <f aca="false">IFERROR(AE126+AF126+AG126,"")</f>
        <v>0</v>
      </c>
      <c r="AI126" s="0" t="str">
        <f aca="false">IFERROR(AH126/AD126,"")</f>
        <v/>
      </c>
      <c r="AJ126" s="12"/>
      <c r="AO126" s="0" t="n">
        <f aca="false">IFERROR(AL126+AM126+AN126,"")</f>
        <v>0</v>
      </c>
      <c r="AP126" s="0" t="str">
        <f aca="false">IFERROR(AO126/AK126,"")</f>
        <v/>
      </c>
    </row>
    <row r="128" customFormat="false" ht="15" hidden="false" customHeight="false" outlineLevel="0" collapsed="false">
      <c r="B128" s="0" t="s">
        <v>991</v>
      </c>
      <c r="C128" s="0" t="n">
        <f aca="false">AVERAGE(C3:C126)</f>
        <v>76.5746774193549</v>
      </c>
      <c r="D128" s="0" t="n">
        <f aca="false">AVERAGE(D3:D126)</f>
        <v>312.838709677419</v>
      </c>
      <c r="E128" s="0" t="n">
        <f aca="false">AVERAGE(E3:E126)</f>
        <v>5.29</v>
      </c>
      <c r="F128" s="0" t="n">
        <f aca="false">AVERAGE(F3:F126)</f>
        <v>-1.60028625354839</v>
      </c>
      <c r="G128" s="0" t="n">
        <f aca="false">AVERAGE(G3:G126)</f>
        <v>25.4324324324324</v>
      </c>
      <c r="H128" s="0" t="n">
        <f aca="false">AVERAGE(H3:H126)</f>
        <v>0.756479256204107</v>
      </c>
      <c r="I128" s="0" t="n">
        <f aca="false">AVERAGE(I3:I126)</f>
        <v>28.5769230769231</v>
      </c>
      <c r="J128" s="0" t="n">
        <f aca="false">AVERAGE(J3:J126)</f>
        <v>-1.19174553407008</v>
      </c>
      <c r="K128" s="0" t="n">
        <f aca="false">AVERAGE(K3:K126)</f>
        <v>102.027027027027</v>
      </c>
      <c r="L128" s="0" t="n">
        <f aca="false">AVERAGE(L3:L126)</f>
        <v>-1.37859888149707</v>
      </c>
      <c r="M128" s="0" t="n">
        <f aca="false">AVERAGE(M3:M126)</f>
        <v>4.71105263157895</v>
      </c>
      <c r="N128" s="0" t="n">
        <f aca="false">AVERAGE(N3:N126)</f>
        <v>-1.35304220896589</v>
      </c>
      <c r="O128" s="0" t="n">
        <f aca="false">AVERAGE(O3:O126)</f>
        <v>7.86151515151515</v>
      </c>
      <c r="P128" s="0" t="n">
        <f aca="false">AVERAGE(P3:P126)</f>
        <v>-1.48668661067715</v>
      </c>
    </row>
    <row r="129" customFormat="false" ht="15" hidden="false" customHeight="false" outlineLevel="0" collapsed="false">
      <c r="B129" s="0" t="s">
        <v>992</v>
      </c>
      <c r="C129" s="0" t="n">
        <f aca="false">_xlfn.STDEV.P(C3:C126)</f>
        <v>1.56872736353486</v>
      </c>
      <c r="D129" s="0" t="n">
        <f aca="false">_xlfn.STDEV.P(D3:D126)</f>
        <v>14.3169125663266</v>
      </c>
      <c r="E129" s="0" t="n">
        <f aca="false">_xlfn.STDEV.P(E3:E126)</f>
        <v>0.146287388383278</v>
      </c>
      <c r="F129" s="0" t="n">
        <f aca="false">_xlfn.STDEV.P(F3:F126)</f>
        <v>0.489013023696369</v>
      </c>
      <c r="G129" s="0" t="n">
        <f aca="false">_xlfn.STDEV.P(G3:G126)</f>
        <v>4.79605998508878</v>
      </c>
      <c r="H129" s="0" t="n">
        <f aca="false">_xlfn.STDEV.P(H3:H126)</f>
        <v>0.784560692207274</v>
      </c>
      <c r="I129" s="0" t="n">
        <f aca="false">_xlfn.STDEV.P(I3:I126)</f>
        <v>3.24143538468025</v>
      </c>
      <c r="J129" s="0" t="n">
        <f aca="false">_xlfn.STDEV.P(J3:J126)</f>
        <v>0.769103606002323</v>
      </c>
      <c r="K129" s="0" t="n">
        <f aca="false">_xlfn.STDEV.P(K3:K126)</f>
        <v>6.99222149475415</v>
      </c>
      <c r="L129" s="0" t="n">
        <f aca="false">_xlfn.STDEV.P(L3:L126)</f>
        <v>0.735923642906724</v>
      </c>
      <c r="M129" s="0" t="n">
        <f aca="false">_xlfn.STDEV.P(M3:M126)</f>
        <v>0.165557900091021</v>
      </c>
      <c r="N129" s="0" t="n">
        <f aca="false">_xlfn.STDEV.P(N3:N126)</f>
        <v>0.650912506871572</v>
      </c>
      <c r="O129" s="0" t="n">
        <f aca="false">_xlfn.STDEV.P(O3:O126)</f>
        <v>0.271975056923633</v>
      </c>
      <c r="P129" s="0" t="n">
        <f aca="false">_xlfn.STDEV.P(P3:P126)</f>
        <v>0.688067247668943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E744:L745 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14"/>
  </cols>
  <sheetData>
    <row r="1" customFormat="fals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BE1" s="8"/>
    </row>
    <row r="2" customFormat="fals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BE2" s="8"/>
    </row>
    <row r="3" customFormat="false" ht="15" hidden="false" customHeight="false" outlineLevel="0" collapsed="false">
      <c r="A3" s="0" t="s">
        <v>75</v>
      </c>
      <c r="B3" s="0" t="s">
        <v>76</v>
      </c>
      <c r="C3" s="0" t="n">
        <v>75</v>
      </c>
      <c r="D3" s="0" t="n">
        <v>225</v>
      </c>
      <c r="E3" s="0" t="n">
        <v>4.9</v>
      </c>
      <c r="F3" s="0" t="n">
        <v>-0.296584811138991</v>
      </c>
      <c r="Q3" s="0" t="n">
        <v>-0.296584811138991</v>
      </c>
      <c r="R3" s="0" t="n">
        <v>-0.296584811138991</v>
      </c>
      <c r="V3" s="12"/>
      <c r="AA3" s="0" t="n">
        <f aca="false">IFERROR(X3+Y3+Z3,"")</f>
        <v>0</v>
      </c>
      <c r="AB3" s="0" t="str">
        <f aca="false">IFERROR(AA3/W3,"")</f>
        <v/>
      </c>
      <c r="AC3" s="12"/>
      <c r="AH3" s="0" t="n">
        <f aca="false">IFERROR(AE3+AF3+AG3,"")</f>
        <v>0</v>
      </c>
      <c r="AI3" s="0" t="str">
        <f aca="false">IFERROR(AH3/AD3,"")</f>
        <v/>
      </c>
      <c r="AJ3" s="12"/>
      <c r="AO3" s="0" t="n">
        <f aca="false">IFERROR(AL3+AM3+AN3,"")</f>
        <v>0</v>
      </c>
      <c r="AP3" s="0" t="str">
        <f aca="false">IFERROR(AO3/AK3,"")</f>
        <v/>
      </c>
    </row>
    <row r="4" customFormat="false" ht="15" hidden="false" customHeight="false" outlineLevel="0" collapsed="false">
      <c r="A4" s="0" t="s">
        <v>89</v>
      </c>
      <c r="B4" s="0" t="s">
        <v>76</v>
      </c>
      <c r="C4" s="0" t="n">
        <v>72.25</v>
      </c>
      <c r="D4" s="0" t="n">
        <v>231</v>
      </c>
      <c r="E4" s="0" t="n">
        <v>5.03</v>
      </c>
      <c r="F4" s="0" t="n">
        <v>-0.731151958608791</v>
      </c>
      <c r="I4" s="0" t="n">
        <v>26.5</v>
      </c>
      <c r="J4" s="0" t="n">
        <v>-1.68454234729687</v>
      </c>
      <c r="K4" s="0" t="n">
        <v>100</v>
      </c>
      <c r="L4" s="0" t="n">
        <v>-1.59194125274765</v>
      </c>
      <c r="M4" s="0" t="n">
        <v>4.62</v>
      </c>
      <c r="N4" s="0" t="n">
        <v>-0.995056895998515</v>
      </c>
      <c r="O4" s="0" t="n">
        <v>7.47</v>
      </c>
      <c r="P4" s="0" t="n">
        <v>-0.496195954030793</v>
      </c>
      <c r="Q4" s="0" t="n">
        <v>-5.49888840868262</v>
      </c>
      <c r="R4" s="0" t="n">
        <v>-1.09977768173652</v>
      </c>
      <c r="V4" s="12"/>
      <c r="AA4" s="0" t="n">
        <f aca="false">IFERROR(X4+Y4+Z4,"")</f>
        <v>0</v>
      </c>
      <c r="AB4" s="0" t="str">
        <f aca="false">IFERROR(AA4/W4,"")</f>
        <v/>
      </c>
      <c r="AC4" s="12"/>
      <c r="AH4" s="0" t="n">
        <f aca="false">IFERROR(AE4+AF4+AG4,"")</f>
        <v>0</v>
      </c>
      <c r="AI4" s="0" t="str">
        <f aca="false">IFERROR(AH4/AD4,"")</f>
        <v/>
      </c>
      <c r="AJ4" s="12"/>
      <c r="AO4" s="0" t="n">
        <f aca="false">IFERROR(AL4+AM4+AN4,"")</f>
        <v>0</v>
      </c>
      <c r="AP4" s="0" t="str">
        <f aca="false">IFERROR(AO4/AK4,"")</f>
        <v/>
      </c>
    </row>
    <row r="5" customFormat="false" ht="15" hidden="false" customHeight="false" outlineLevel="0" collapsed="false">
      <c r="A5" s="0" t="s">
        <v>148</v>
      </c>
      <c r="B5" s="0" t="s">
        <v>76</v>
      </c>
      <c r="C5" s="0" t="n">
        <v>71.5</v>
      </c>
      <c r="D5" s="0" t="n">
        <v>218</v>
      </c>
      <c r="E5" s="0" t="n">
        <v>4.57</v>
      </c>
      <c r="F5" s="0" t="n">
        <v>0.806547178592042</v>
      </c>
      <c r="I5" s="0" t="n">
        <v>30.5</v>
      </c>
      <c r="J5" s="0" t="n">
        <v>-0.73545218848972</v>
      </c>
      <c r="K5" s="0" t="n">
        <v>115</v>
      </c>
      <c r="L5" s="0" t="n">
        <v>-0.0132077054933691</v>
      </c>
      <c r="Q5" s="0" t="n">
        <v>0.0578872846089526</v>
      </c>
      <c r="R5" s="0" t="n">
        <v>0.0192957615363175</v>
      </c>
      <c r="V5" s="12"/>
      <c r="AA5" s="0" t="n">
        <f aca="false">IFERROR(X5+Y5+Z5,"")</f>
        <v>0</v>
      </c>
      <c r="AB5" s="0" t="str">
        <f aca="false">IFERROR(AA5/W5,"")</f>
        <v/>
      </c>
      <c r="AC5" s="12"/>
      <c r="AH5" s="0" t="n">
        <f aca="false">IFERROR(AE5+AF5+AG5,"")</f>
        <v>0</v>
      </c>
      <c r="AI5" s="0" t="str">
        <f aca="false">IFERROR(AH5/AD5,"")</f>
        <v/>
      </c>
      <c r="AJ5" s="12"/>
      <c r="AO5" s="0" t="n">
        <f aca="false">IFERROR(AL5+AM5+AN5,"")</f>
        <v>0</v>
      </c>
      <c r="AP5" s="0" t="str">
        <f aca="false">IFERROR(AO5/AK5,"")</f>
        <v/>
      </c>
    </row>
    <row r="6" customFormat="false" ht="15" hidden="false" customHeight="false" outlineLevel="0" collapsed="false">
      <c r="A6" s="0" t="s">
        <v>149</v>
      </c>
      <c r="B6" s="0" t="s">
        <v>76</v>
      </c>
      <c r="C6" s="0" t="n">
        <v>76</v>
      </c>
      <c r="D6" s="0" t="n">
        <v>211</v>
      </c>
      <c r="E6" s="0" t="n">
        <v>5.08</v>
      </c>
      <c r="F6" s="0" t="n">
        <v>-0.898293169174098</v>
      </c>
      <c r="Q6" s="0" t="n">
        <v>-0.898293169174098</v>
      </c>
      <c r="R6" s="0" t="n">
        <v>-0.898293169174098</v>
      </c>
      <c r="V6" s="12"/>
      <c r="AA6" s="0" t="n">
        <f aca="false">IFERROR(X6+Y6+Z6,"")</f>
        <v>0</v>
      </c>
      <c r="AB6" s="0" t="str">
        <f aca="false">IFERROR(AA6/W6,"")</f>
        <v/>
      </c>
      <c r="AC6" s="12"/>
      <c r="AH6" s="0" t="n">
        <f aca="false">IFERROR(AE6+AF6+AG6,"")</f>
        <v>0</v>
      </c>
      <c r="AI6" s="0" t="str">
        <f aca="false">IFERROR(AH6/AD6,"")</f>
        <v/>
      </c>
      <c r="AJ6" s="12"/>
      <c r="AO6" s="0" t="n">
        <f aca="false">IFERROR(AL6+AM6+AN6,"")</f>
        <v>0</v>
      </c>
      <c r="AP6" s="0" t="str">
        <f aca="false">IFERROR(AO6/AK6,"")</f>
        <v/>
      </c>
    </row>
    <row r="7" customFormat="false" ht="15" hidden="false" customHeight="false" outlineLevel="0" collapsed="false">
      <c r="A7" s="0" t="s">
        <v>159</v>
      </c>
      <c r="B7" s="0" t="s">
        <v>76</v>
      </c>
      <c r="C7" s="0" t="n">
        <v>76.38</v>
      </c>
      <c r="D7" s="0" t="n">
        <v>229</v>
      </c>
      <c r="E7" s="0" t="n">
        <v>4.72</v>
      </c>
      <c r="F7" s="0" t="n">
        <v>0.30512354689612</v>
      </c>
      <c r="I7" s="0" t="n">
        <v>33</v>
      </c>
      <c r="J7" s="0" t="n">
        <v>-0.142270839235251</v>
      </c>
      <c r="K7" s="0" t="n">
        <v>110</v>
      </c>
      <c r="L7" s="0" t="n">
        <v>-0.539452221244796</v>
      </c>
      <c r="M7" s="0" t="n">
        <v>4.37</v>
      </c>
      <c r="N7" s="0" t="n">
        <v>-0.0121492447875011</v>
      </c>
      <c r="O7" s="0" t="n">
        <v>7.18</v>
      </c>
      <c r="P7" s="0" t="n">
        <v>0.237472434831873</v>
      </c>
      <c r="Q7" s="0" t="n">
        <v>-0.151276323539556</v>
      </c>
      <c r="R7" s="0" t="n">
        <v>-0.0302552647079113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O7" s="0" t="n">
        <f aca="false">IFERROR(AL7+AM7+AN7,"")</f>
        <v>0</v>
      </c>
      <c r="AP7" s="0" t="str">
        <f aca="false">IFERROR(AO7/AK7,"")</f>
        <v/>
      </c>
    </row>
    <row r="8" customFormat="false" ht="15" hidden="false" customHeight="false" outlineLevel="0" collapsed="false">
      <c r="A8" s="0" t="s">
        <v>176</v>
      </c>
      <c r="B8" s="0" t="s">
        <v>76</v>
      </c>
      <c r="C8" s="0" t="n">
        <v>75.25</v>
      </c>
      <c r="D8" s="0" t="n">
        <v>226</v>
      </c>
      <c r="E8" s="0" t="n">
        <v>4.63</v>
      </c>
      <c r="F8" s="0" t="n">
        <v>0.605977725913674</v>
      </c>
      <c r="I8" s="0" t="n">
        <v>36</v>
      </c>
      <c r="J8" s="0" t="n">
        <v>0.569546779870111</v>
      </c>
      <c r="K8" s="0" t="n">
        <v>120</v>
      </c>
      <c r="L8" s="0" t="n">
        <v>0.513036810258058</v>
      </c>
      <c r="M8" s="0" t="n">
        <v>3.98</v>
      </c>
      <c r="N8" s="0" t="n">
        <v>1.52118669110168</v>
      </c>
      <c r="O8" s="0" t="n">
        <v>6.93</v>
      </c>
      <c r="P8" s="0" t="n">
        <v>0.869945183851412</v>
      </c>
      <c r="Q8" s="0" t="n">
        <v>4.07969319099494</v>
      </c>
      <c r="R8" s="0" t="n">
        <v>0.815938638198987</v>
      </c>
      <c r="S8" s="0" t="n">
        <v>5</v>
      </c>
      <c r="T8" s="0" t="n">
        <v>147</v>
      </c>
      <c r="U8" s="0" t="n">
        <v>142</v>
      </c>
      <c r="V8" s="12"/>
      <c r="AA8" s="0" t="n">
        <f aca="false">IFERROR(X8+Y8+Z8,"")</f>
        <v>0</v>
      </c>
      <c r="AB8" s="0" t="str">
        <f aca="false">IFERROR(AA8/W8,"")</f>
        <v/>
      </c>
      <c r="AC8" s="12"/>
      <c r="AD8" s="0" t="n">
        <v>4</v>
      </c>
      <c r="AE8" s="0" t="n">
        <v>22</v>
      </c>
      <c r="AF8" s="0" t="n">
        <v>0</v>
      </c>
      <c r="AG8" s="0" t="n">
        <v>0</v>
      </c>
      <c r="AH8" s="0" t="n">
        <f aca="false">IFERROR(AE8+AF8+AG8,"")</f>
        <v>22</v>
      </c>
      <c r="AI8" s="0" t="n">
        <f aca="false">IFERROR(AH8/AD8,"")</f>
        <v>5.5</v>
      </c>
      <c r="AJ8" s="12"/>
      <c r="AK8" s="0" t="n">
        <v>11</v>
      </c>
      <c r="AL8" s="0" t="n">
        <v>623</v>
      </c>
      <c r="AM8" s="0" t="n">
        <v>0</v>
      </c>
      <c r="AN8" s="0" t="n">
        <v>0</v>
      </c>
      <c r="AO8" s="0" t="n">
        <f aca="false">IFERROR(AL8+AM8+AN8,"")</f>
        <v>623</v>
      </c>
      <c r="AP8" s="0" t="n">
        <f aca="false">IFERROR(AO8/AK8,"")</f>
        <v>56.6363636363636</v>
      </c>
    </row>
    <row r="9" customFormat="false" ht="15" hidden="false" customHeight="false" outlineLevel="0" collapsed="false">
      <c r="A9" s="0" t="s">
        <v>187</v>
      </c>
      <c r="B9" s="0" t="s">
        <v>76</v>
      </c>
      <c r="C9" s="0" t="n">
        <v>74.25</v>
      </c>
      <c r="D9" s="0" t="n">
        <v>211</v>
      </c>
      <c r="E9" s="0" t="n">
        <v>4.81</v>
      </c>
      <c r="F9" s="0" t="n">
        <v>0.00426936787856597</v>
      </c>
      <c r="I9" s="0" t="n">
        <v>37</v>
      </c>
      <c r="J9" s="0" t="n">
        <v>0.806819319571898</v>
      </c>
      <c r="K9" s="0" t="n">
        <v>125</v>
      </c>
      <c r="L9" s="0" t="n">
        <v>1.03928132600949</v>
      </c>
      <c r="M9" s="0" t="n">
        <v>4.2</v>
      </c>
      <c r="N9" s="0" t="n">
        <v>0.656227958035988</v>
      </c>
      <c r="O9" s="0" t="n">
        <v>7.13</v>
      </c>
      <c r="P9" s="0" t="n">
        <v>0.36396698463578</v>
      </c>
      <c r="Q9" s="0" t="n">
        <v>2.87056495613172</v>
      </c>
      <c r="R9" s="0" t="n">
        <v>0.574112991226343</v>
      </c>
      <c r="V9" s="12"/>
      <c r="AA9" s="0" t="n">
        <f aca="false">IFERROR(X9+Y9+Z9,"")</f>
        <v>0</v>
      </c>
      <c r="AB9" s="0" t="str">
        <f aca="false">IFERROR(AA9/W9,"")</f>
        <v/>
      </c>
      <c r="AC9" s="12"/>
      <c r="AH9" s="0" t="n">
        <f aca="false">IFERROR(AE9+AF9+AG9,"")</f>
        <v>0</v>
      </c>
      <c r="AI9" s="0" t="str">
        <f aca="false">IFERROR(AH9/AD9,"")</f>
        <v/>
      </c>
      <c r="AJ9" s="12"/>
      <c r="AO9" s="0" t="n">
        <f aca="false">IFERROR(AL9+AM9+AN9,"")</f>
        <v>0</v>
      </c>
      <c r="AP9" s="0" t="str">
        <f aca="false">IFERROR(AO9/AK9,"")</f>
        <v/>
      </c>
    </row>
    <row r="10" customFormat="false" ht="15" hidden="false" customHeight="false" outlineLevel="0" collapsed="false">
      <c r="A10" s="0" t="s">
        <v>192</v>
      </c>
      <c r="B10" s="0" t="s">
        <v>76</v>
      </c>
      <c r="C10" s="0" t="n">
        <v>74.88</v>
      </c>
      <c r="D10" s="0" t="n">
        <v>230</v>
      </c>
      <c r="E10" s="0" t="n">
        <v>4.87</v>
      </c>
      <c r="F10" s="0" t="n">
        <v>-0.196300084799805</v>
      </c>
      <c r="I10" s="0" t="n">
        <v>34</v>
      </c>
      <c r="J10" s="0" t="n">
        <v>0.095001700466536</v>
      </c>
      <c r="K10" s="0" t="n">
        <v>121</v>
      </c>
      <c r="L10" s="0" t="n">
        <v>0.618285713408343</v>
      </c>
      <c r="M10" s="0" t="n">
        <v>4.13</v>
      </c>
      <c r="N10" s="0" t="n">
        <v>0.931442100375073</v>
      </c>
      <c r="O10" s="0" t="n">
        <v>6.91</v>
      </c>
      <c r="P10" s="0" t="n">
        <v>0.920543003772974</v>
      </c>
      <c r="Q10" s="0" t="n">
        <v>2.36897243322312</v>
      </c>
      <c r="R10" s="0" t="n">
        <v>0.473794486644624</v>
      </c>
      <c r="S10" s="0" t="n">
        <v>4</v>
      </c>
      <c r="T10" s="0" t="n">
        <v>103</v>
      </c>
      <c r="U10" s="0" t="n">
        <v>102</v>
      </c>
      <c r="V10" s="12"/>
      <c r="AA10" s="0" t="n">
        <f aca="false">IFERROR(X10+Y10+Z10,"")</f>
        <v>0</v>
      </c>
      <c r="AB10" s="0" t="str">
        <f aca="false">IFERROR(AA10/W10,"")</f>
        <v/>
      </c>
      <c r="AC10" s="12"/>
      <c r="AD10" s="0" t="n">
        <v>6</v>
      </c>
      <c r="AE10" s="0" t="n">
        <v>245</v>
      </c>
      <c r="AF10" s="0" t="n">
        <v>0</v>
      </c>
      <c r="AG10" s="0" t="n">
        <v>0</v>
      </c>
      <c r="AH10" s="0" t="n">
        <f aca="false">IFERROR(AE10+AF10+AG10,"")</f>
        <v>245</v>
      </c>
      <c r="AI10" s="0" t="n">
        <f aca="false">IFERROR(AH10/AD10,"")</f>
        <v>40.8333333333333</v>
      </c>
      <c r="AJ10" s="12"/>
      <c r="AK10" s="0" t="n">
        <v>4</v>
      </c>
      <c r="AL10" s="0" t="n">
        <v>217</v>
      </c>
      <c r="AM10" s="0" t="n">
        <v>0</v>
      </c>
      <c r="AN10" s="0" t="n">
        <v>0</v>
      </c>
      <c r="AO10" s="0" t="n">
        <f aca="false">IFERROR(AL10+AM10+AN10,"")</f>
        <v>217</v>
      </c>
      <c r="AP10" s="0" t="n">
        <f aca="false">IFERROR(AO10/AK10,"")</f>
        <v>54.25</v>
      </c>
    </row>
    <row r="11" customFormat="false" ht="15" hidden="false" customHeight="false" outlineLevel="0" collapsed="false">
      <c r="A11" s="0" t="s">
        <v>238</v>
      </c>
      <c r="B11" s="0" t="s">
        <v>76</v>
      </c>
      <c r="C11" s="0" t="n">
        <v>78</v>
      </c>
      <c r="D11" s="0" t="n">
        <v>237</v>
      </c>
      <c r="E11" s="0" t="n">
        <v>5.12</v>
      </c>
      <c r="F11" s="0" t="n">
        <v>-1.03200613762634</v>
      </c>
      <c r="Q11" s="0" t="n">
        <v>-1.03200613762634</v>
      </c>
      <c r="R11" s="0" t="n">
        <v>-1.03200613762634</v>
      </c>
      <c r="V11" s="12"/>
      <c r="AA11" s="0" t="n">
        <f aca="false">IFERROR(X11+Y11+Z11,"")</f>
        <v>0</v>
      </c>
      <c r="AB11" s="0" t="str">
        <f aca="false">IFERROR(AA11/W11,"")</f>
        <v/>
      </c>
      <c r="AC11" s="12"/>
      <c r="AH11" s="0" t="n">
        <f aca="false">IFERROR(AE11+AF11+AG11,"")</f>
        <v>0</v>
      </c>
      <c r="AI11" s="0" t="str">
        <f aca="false">IFERROR(AH11/AD11,"")</f>
        <v/>
      </c>
      <c r="AJ11" s="12"/>
      <c r="AO11" s="0" t="n">
        <f aca="false">IFERROR(AL11+AM11+AN11,"")</f>
        <v>0</v>
      </c>
      <c r="AP11" s="0" t="str">
        <f aca="false">IFERROR(AO11/AK11,"")</f>
        <v/>
      </c>
    </row>
    <row r="12" customFormat="false" ht="15" hidden="false" customHeight="false" outlineLevel="0" collapsed="false">
      <c r="A12" s="0" t="s">
        <v>256</v>
      </c>
      <c r="B12" s="0" t="s">
        <v>76</v>
      </c>
      <c r="C12" s="0" t="n">
        <v>73.5</v>
      </c>
      <c r="D12" s="0" t="n">
        <v>223</v>
      </c>
      <c r="E12" s="0" t="n">
        <v>4.63</v>
      </c>
      <c r="F12" s="0" t="n">
        <v>0.605977725913674</v>
      </c>
      <c r="I12" s="0" t="n">
        <v>32.5</v>
      </c>
      <c r="J12" s="0" t="n">
        <v>-0.260907109086145</v>
      </c>
      <c r="K12" s="0" t="n">
        <v>118</v>
      </c>
      <c r="L12" s="0" t="n">
        <v>0.302539003957487</v>
      </c>
      <c r="M12" s="0" t="n">
        <v>4.1</v>
      </c>
      <c r="N12" s="0" t="n">
        <v>1.0493910185204</v>
      </c>
      <c r="O12" s="0" t="n">
        <v>6.95</v>
      </c>
      <c r="P12" s="0" t="n">
        <v>0.819347363929847</v>
      </c>
      <c r="Q12" s="0" t="n">
        <v>2.51634800323526</v>
      </c>
      <c r="R12" s="0" t="n">
        <v>0.503269600647052</v>
      </c>
      <c r="V12" s="12"/>
      <c r="AA12" s="0" t="n">
        <f aca="false">IFERROR(X12+Y12+Z12,"")</f>
        <v>0</v>
      </c>
      <c r="AB12" s="0" t="str">
        <f aca="false">IFERROR(AA12/W12,"")</f>
        <v/>
      </c>
      <c r="AC12" s="12"/>
      <c r="AH12" s="0" t="n">
        <f aca="false">IFERROR(AE12+AF12+AG12,"")</f>
        <v>0</v>
      </c>
      <c r="AI12" s="0" t="str">
        <f aca="false">IFERROR(AH12/AD12,"")</f>
        <v/>
      </c>
      <c r="AJ12" s="12"/>
      <c r="AO12" s="0" t="n">
        <f aca="false">IFERROR(AL12+AM12+AN12,"")</f>
        <v>0</v>
      </c>
      <c r="AP12" s="0" t="str">
        <f aca="false">IFERROR(AO12/AK12,"")</f>
        <v/>
      </c>
    </row>
    <row r="13" customFormat="false" ht="15" hidden="false" customHeight="false" outlineLevel="0" collapsed="false">
      <c r="A13" s="0" t="s">
        <v>265</v>
      </c>
      <c r="B13" s="0" t="s">
        <v>76</v>
      </c>
      <c r="C13" s="0" t="n">
        <v>76</v>
      </c>
      <c r="D13" s="0" t="n">
        <v>218</v>
      </c>
      <c r="E13" s="0" t="n">
        <v>4.86</v>
      </c>
      <c r="F13" s="0" t="n">
        <v>-0.162871842686744</v>
      </c>
      <c r="Q13" s="0" t="n">
        <v>-0.162871842686744</v>
      </c>
      <c r="R13" s="0" t="n">
        <v>-0.162871842686744</v>
      </c>
      <c r="V13" s="12"/>
      <c r="AA13" s="0" t="n">
        <f aca="false">IFERROR(X13+Y13+Z13,"")</f>
        <v>0</v>
      </c>
      <c r="AB13" s="0" t="str">
        <f aca="false">IFERROR(AA13/W13,"")</f>
        <v/>
      </c>
      <c r="AC13" s="12"/>
      <c r="AH13" s="0" t="n">
        <f aca="false">IFERROR(AE13+AF13+AG13,"")</f>
        <v>0</v>
      </c>
      <c r="AI13" s="0" t="str">
        <f aca="false">IFERROR(AH13/AD13,"")</f>
        <v/>
      </c>
      <c r="AJ13" s="12"/>
      <c r="AO13" s="0" t="n">
        <f aca="false">IFERROR(AL13+AM13+AN13,"")</f>
        <v>0</v>
      </c>
      <c r="AP13" s="0" t="str">
        <f aca="false">IFERROR(AO13/AK13,"")</f>
        <v/>
      </c>
    </row>
    <row r="14" customFormat="false" ht="15" hidden="false" customHeight="false" outlineLevel="0" collapsed="false">
      <c r="A14" s="0" t="s">
        <v>268</v>
      </c>
      <c r="B14" s="0" t="s">
        <v>76</v>
      </c>
      <c r="C14" s="0" t="n">
        <v>75</v>
      </c>
      <c r="D14" s="0" t="n">
        <v>196</v>
      </c>
      <c r="E14" s="0" t="n">
        <v>4.87</v>
      </c>
      <c r="F14" s="0" t="n">
        <v>-0.196300084799805</v>
      </c>
      <c r="Q14" s="0" t="n">
        <v>-0.196300084799805</v>
      </c>
      <c r="R14" s="0" t="n">
        <v>-0.196300084799805</v>
      </c>
      <c r="V14" s="12"/>
      <c r="AA14" s="0" t="n">
        <f aca="false">IFERROR(X14+Y14+Z14,"")</f>
        <v>0</v>
      </c>
      <c r="AB14" s="0" t="str">
        <f aca="false">IFERROR(AA14/W14,"")</f>
        <v/>
      </c>
      <c r="AC14" s="12"/>
      <c r="AH14" s="0" t="n">
        <f aca="false">IFERROR(AE14+AF14+AG14,"")</f>
        <v>0</v>
      </c>
      <c r="AI14" s="0" t="str">
        <f aca="false">IFERROR(AH14/AD14,"")</f>
        <v/>
      </c>
      <c r="AJ14" s="12"/>
      <c r="AO14" s="0" t="n">
        <f aca="false">IFERROR(AL14+AM14+AN14,"")</f>
        <v>0</v>
      </c>
      <c r="AP14" s="0" t="str">
        <f aca="false">IFERROR(AO14/AK14,"")</f>
        <v/>
      </c>
    </row>
    <row r="15" customFormat="false" ht="15" hidden="false" customHeight="false" outlineLevel="0" collapsed="false">
      <c r="A15" s="0" t="s">
        <v>397</v>
      </c>
      <c r="B15" s="0" t="s">
        <v>76</v>
      </c>
      <c r="C15" s="0" t="n">
        <v>74</v>
      </c>
      <c r="D15" s="0" t="n">
        <v>223</v>
      </c>
      <c r="E15" s="0" t="n">
        <v>4.83</v>
      </c>
      <c r="F15" s="0" t="n">
        <v>-0.0625871163475587</v>
      </c>
      <c r="Q15" s="0" t="n">
        <v>-0.0625871163475587</v>
      </c>
      <c r="R15" s="0" t="n">
        <v>-0.0625871163475587</v>
      </c>
      <c r="V15" s="12"/>
      <c r="AA15" s="0" t="n">
        <f aca="false">IFERROR(X15+Y15+Z15,"")</f>
        <v>0</v>
      </c>
      <c r="AB15" s="0" t="str">
        <f aca="false">IFERROR(AA15/W15,"")</f>
        <v/>
      </c>
      <c r="AC15" s="12"/>
      <c r="AH15" s="0" t="n">
        <f aca="false">IFERROR(AE15+AF15+AG15,"")</f>
        <v>0</v>
      </c>
      <c r="AI15" s="0" t="str">
        <f aca="false">IFERROR(AH15/AD15,"")</f>
        <v/>
      </c>
      <c r="AJ15" s="12"/>
      <c r="AO15" s="0" t="n">
        <f aca="false">IFERROR(AL15+AM15+AN15,"")</f>
        <v>0</v>
      </c>
      <c r="AP15" s="0" t="str">
        <f aca="false">IFERROR(AO15/AK15,"")</f>
        <v/>
      </c>
    </row>
    <row r="16" customFormat="false" ht="15" hidden="false" customHeight="false" outlineLevel="0" collapsed="false">
      <c r="A16" s="0" t="s">
        <v>431</v>
      </c>
      <c r="B16" s="0" t="s">
        <v>76</v>
      </c>
      <c r="C16" s="0" t="n">
        <v>74.5</v>
      </c>
      <c r="D16" s="0" t="n">
        <v>213</v>
      </c>
      <c r="E16" s="0" t="n">
        <v>4.84</v>
      </c>
      <c r="F16" s="0" t="n">
        <v>-0.0960153584606196</v>
      </c>
      <c r="Q16" s="0" t="n">
        <v>-0.0960153584606196</v>
      </c>
      <c r="R16" s="0" t="n">
        <v>-0.0960153584606196</v>
      </c>
      <c r="S16" s="0" t="n">
        <v>3</v>
      </c>
      <c r="T16" s="0" t="n">
        <v>75</v>
      </c>
      <c r="U16" s="0" t="n">
        <v>74</v>
      </c>
      <c r="V16" s="12"/>
      <c r="AA16" s="0" t="n">
        <f aca="false">IFERROR(X16+Y16+Z16,"")</f>
        <v>0</v>
      </c>
      <c r="AB16" s="0" t="str">
        <f aca="false">IFERROR(AA16/W16,"")</f>
        <v/>
      </c>
      <c r="AC16" s="12"/>
      <c r="AH16" s="0" t="n">
        <f aca="false">IFERROR(AE16+AF16+AG16,"")</f>
        <v>0</v>
      </c>
      <c r="AI16" s="0" t="str">
        <f aca="false">IFERROR(AH16/AD16,"")</f>
        <v/>
      </c>
      <c r="AJ16" s="12"/>
      <c r="AO16" s="0" t="n">
        <f aca="false">IFERROR(AL16+AM16+AN16,"")</f>
        <v>0</v>
      </c>
      <c r="AP16" s="0" t="str">
        <f aca="false">IFERROR(AO16/AK16,"")</f>
        <v/>
      </c>
    </row>
    <row r="17" customFormat="false" ht="15" hidden="false" customHeight="false" outlineLevel="0" collapsed="false">
      <c r="A17" s="0" t="s">
        <v>432</v>
      </c>
      <c r="B17" s="0" t="s">
        <v>76</v>
      </c>
      <c r="C17" s="0" t="n">
        <v>73</v>
      </c>
      <c r="D17" s="0" t="n">
        <v>200</v>
      </c>
      <c r="E17" s="0" t="n">
        <v>4.76</v>
      </c>
      <c r="F17" s="0" t="n">
        <v>0.171410578443873</v>
      </c>
      <c r="Q17" s="0" t="n">
        <v>0.171410578443873</v>
      </c>
      <c r="R17" s="0" t="n">
        <v>0.171410578443873</v>
      </c>
      <c r="V17" s="12"/>
      <c r="AA17" s="0" t="n">
        <f aca="false">IFERROR(X17+Y17+Z17,"")</f>
        <v>0</v>
      </c>
      <c r="AB17" s="0" t="str">
        <f aca="false">IFERROR(AA17/W17,"")</f>
        <v/>
      </c>
      <c r="AC17" s="12"/>
      <c r="AH17" s="0" t="n">
        <f aca="false">IFERROR(AE17+AF17+AG17,"")</f>
        <v>0</v>
      </c>
      <c r="AI17" s="0" t="str">
        <f aca="false">IFERROR(AH17/AD17,"")</f>
        <v/>
      </c>
      <c r="AJ17" s="12"/>
      <c r="AO17" s="0" t="n">
        <f aca="false">IFERROR(AL17+AM17+AN17,"")</f>
        <v>0</v>
      </c>
      <c r="AP17" s="0" t="str">
        <f aca="false">IFERROR(AO17/AK17,"")</f>
        <v/>
      </c>
    </row>
    <row r="18" customFormat="false" ht="15" hidden="false" customHeight="false" outlineLevel="0" collapsed="false">
      <c r="A18" s="0" t="s">
        <v>434</v>
      </c>
      <c r="B18" s="0" t="s">
        <v>76</v>
      </c>
      <c r="C18" s="0" t="n">
        <v>73</v>
      </c>
      <c r="D18" s="0" t="n">
        <v>222</v>
      </c>
      <c r="E18" s="0" t="n">
        <v>4.63</v>
      </c>
      <c r="F18" s="0" t="n">
        <v>0.605977725913674</v>
      </c>
      <c r="Q18" s="0" t="n">
        <v>0.605977725913674</v>
      </c>
      <c r="R18" s="0" t="n">
        <v>0.605977725913674</v>
      </c>
      <c r="V18" s="12"/>
      <c r="AA18" s="0" t="n">
        <f aca="false">IFERROR(X18+Y18+Z18,"")</f>
        <v>0</v>
      </c>
      <c r="AB18" s="0" t="str">
        <f aca="false">IFERROR(AA18/W18,"")</f>
        <v/>
      </c>
      <c r="AC18" s="12"/>
      <c r="AH18" s="0" t="n">
        <f aca="false">IFERROR(AE18+AF18+AG18,"")</f>
        <v>0</v>
      </c>
      <c r="AI18" s="0" t="str">
        <f aca="false">IFERROR(AH18/AD18,"")</f>
        <v/>
      </c>
      <c r="AJ18" s="12"/>
      <c r="AO18" s="0" t="n">
        <f aca="false">IFERROR(AL18+AM18+AN18,"")</f>
        <v>0</v>
      </c>
      <c r="AP18" s="0" t="str">
        <f aca="false">IFERROR(AO18/AK18,"")</f>
        <v/>
      </c>
    </row>
    <row r="19" customFormat="false" ht="15" hidden="false" customHeight="false" outlineLevel="0" collapsed="false">
      <c r="A19" s="0" t="s">
        <v>443</v>
      </c>
      <c r="B19" s="0" t="s">
        <v>76</v>
      </c>
      <c r="C19" s="0" t="n">
        <v>73</v>
      </c>
      <c r="D19" s="0" t="n">
        <v>191</v>
      </c>
      <c r="E19" s="0" t="n">
        <v>4.76</v>
      </c>
      <c r="F19" s="0" t="n">
        <v>0.171410578443873</v>
      </c>
      <c r="Q19" s="0" t="n">
        <v>0.171410578443873</v>
      </c>
      <c r="R19" s="0" t="n">
        <v>0.171410578443873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H19" s="0" t="n">
        <f aca="false">IFERROR(AE19+AF19+AG19,"")</f>
        <v>0</v>
      </c>
      <c r="AI19" s="0" t="str">
        <f aca="false">IFERROR(AH19/AD19,"")</f>
        <v/>
      </c>
      <c r="AJ19" s="12"/>
      <c r="AO19" s="0" t="n">
        <f aca="false">IFERROR(AL19+AM19+AN19,"")</f>
        <v>0</v>
      </c>
      <c r="AP19" s="0" t="str">
        <f aca="false">IFERROR(AO19/AK19,"")</f>
        <v/>
      </c>
    </row>
    <row r="20" customFormat="false" ht="15" hidden="false" customHeight="false" outlineLevel="0" collapsed="false">
      <c r="A20" s="0" t="s">
        <v>458</v>
      </c>
      <c r="B20" s="0" t="s">
        <v>76</v>
      </c>
      <c r="C20" s="0" t="n">
        <v>74</v>
      </c>
      <c r="D20" s="0" t="n">
        <v>207</v>
      </c>
      <c r="E20" s="0" t="n">
        <v>4.79</v>
      </c>
      <c r="F20" s="0" t="n">
        <v>0.0711258521046877</v>
      </c>
      <c r="Q20" s="0" t="n">
        <v>0.0711258521046877</v>
      </c>
      <c r="R20" s="0" t="n">
        <v>0.0711258521046877</v>
      </c>
      <c r="V20" s="12"/>
      <c r="AA20" s="0" t="n">
        <f aca="false">IFERROR(X20+Y20+Z20,"")</f>
        <v>0</v>
      </c>
      <c r="AB20" s="0" t="str">
        <f aca="false">IFERROR(AA20/W20,"")</f>
        <v/>
      </c>
      <c r="AC20" s="12"/>
      <c r="AH20" s="0" t="n">
        <f aca="false">IFERROR(AE20+AF20+AG20,"")</f>
        <v>0</v>
      </c>
      <c r="AI20" s="0" t="str">
        <f aca="false">IFERROR(AH20/AD20,"")</f>
        <v/>
      </c>
      <c r="AJ20" s="12"/>
      <c r="AO20" s="0" t="n">
        <f aca="false">IFERROR(AL20+AM20+AN20,"")</f>
        <v>0</v>
      </c>
      <c r="AP20" s="0" t="str">
        <f aca="false">IFERROR(AO20/AK20,"")</f>
        <v/>
      </c>
    </row>
    <row r="21" customFormat="false" ht="15" hidden="false" customHeight="false" outlineLevel="0" collapsed="false">
      <c r="A21" s="0" t="s">
        <v>485</v>
      </c>
      <c r="B21" s="0" t="s">
        <v>76</v>
      </c>
      <c r="C21" s="0" t="n">
        <v>73</v>
      </c>
      <c r="D21" s="0" t="n">
        <v>204</v>
      </c>
      <c r="E21" s="0" t="n">
        <v>4.85</v>
      </c>
      <c r="F21" s="0" t="n">
        <v>-0.12944360057368</v>
      </c>
      <c r="Q21" s="0" t="n">
        <v>-0.12944360057368</v>
      </c>
      <c r="R21" s="0" t="n">
        <v>-0.12944360057368</v>
      </c>
      <c r="V21" s="12"/>
      <c r="AA21" s="0" t="n">
        <f aca="false">IFERROR(X21+Y21+Z21,"")</f>
        <v>0</v>
      </c>
      <c r="AB21" s="0" t="str">
        <f aca="false">IFERROR(AA21/W21,"")</f>
        <v/>
      </c>
      <c r="AC21" s="12"/>
      <c r="AH21" s="0" t="n">
        <f aca="false">IFERROR(AE21+AF21+AG21,"")</f>
        <v>0</v>
      </c>
      <c r="AI21" s="0" t="str">
        <f aca="false">IFERROR(AH21/AD21,"")</f>
        <v/>
      </c>
      <c r="AJ21" s="12"/>
      <c r="AO21" s="0" t="n">
        <f aca="false">IFERROR(AL21+AM21+AN21,"")</f>
        <v>0</v>
      </c>
      <c r="AP21" s="0" t="str">
        <f aca="false">IFERROR(AO21/AK21,"")</f>
        <v/>
      </c>
    </row>
    <row r="22" customFormat="false" ht="15" hidden="false" customHeight="false" outlineLevel="0" collapsed="false">
      <c r="A22" s="0" t="s">
        <v>489</v>
      </c>
      <c r="B22" s="0" t="s">
        <v>76</v>
      </c>
      <c r="C22" s="0" t="n">
        <v>73</v>
      </c>
      <c r="D22" s="0" t="n">
        <v>231</v>
      </c>
      <c r="E22" s="0" t="n">
        <v>4.76</v>
      </c>
      <c r="F22" s="0" t="n">
        <v>0.171410578443873</v>
      </c>
      <c r="Q22" s="0" t="n">
        <v>0.171410578443873</v>
      </c>
      <c r="R22" s="0" t="n">
        <v>0.171410578443873</v>
      </c>
      <c r="V22" s="12"/>
      <c r="AA22" s="0" t="n">
        <f aca="false">IFERROR(X22+Y22+Z22,"")</f>
        <v>0</v>
      </c>
      <c r="AB22" s="0" t="str">
        <f aca="false">IFERROR(AA22/W22,"")</f>
        <v/>
      </c>
      <c r="AC22" s="12"/>
      <c r="AH22" s="0" t="n">
        <f aca="false">IFERROR(AE22+AF22+AG22,"")</f>
        <v>0</v>
      </c>
      <c r="AI22" s="0" t="str">
        <f aca="false">IFERROR(AH22/AD22,"")</f>
        <v/>
      </c>
      <c r="AJ22" s="12"/>
      <c r="AO22" s="0" t="n">
        <f aca="false">IFERROR(AL22+AM22+AN22,"")</f>
        <v>0</v>
      </c>
      <c r="AP22" s="0" t="str">
        <f aca="false">IFERROR(AO22/AK22,"")</f>
        <v/>
      </c>
    </row>
    <row r="23" customFormat="false" ht="15" hidden="false" customHeight="false" outlineLevel="0" collapsed="false">
      <c r="A23" s="0" t="s">
        <v>490</v>
      </c>
      <c r="B23" s="0" t="s">
        <v>76</v>
      </c>
      <c r="C23" s="0" t="n">
        <v>76</v>
      </c>
      <c r="D23" s="0" t="n">
        <v>231</v>
      </c>
      <c r="E23" s="0" t="n">
        <v>4.97</v>
      </c>
      <c r="F23" s="0" t="n">
        <v>-0.53058250593042</v>
      </c>
      <c r="I23" s="0" t="n">
        <v>28.5</v>
      </c>
      <c r="J23" s="0" t="n">
        <v>-1.20999726789329</v>
      </c>
      <c r="K23" s="0" t="n">
        <v>103</v>
      </c>
      <c r="L23" s="0" t="n">
        <v>-1.27619454329679</v>
      </c>
      <c r="M23" s="0" t="n">
        <v>4.36</v>
      </c>
      <c r="N23" s="0" t="n">
        <v>0.0271670612609386</v>
      </c>
      <c r="O23" s="0" t="n">
        <v>7.16</v>
      </c>
      <c r="P23" s="0" t="n">
        <v>0.288070254753435</v>
      </c>
      <c r="Q23" s="0" t="n">
        <v>-2.70153700110614</v>
      </c>
      <c r="R23" s="0" t="n">
        <v>-0.540307400221227</v>
      </c>
      <c r="S23" s="0" t="n">
        <v>1</v>
      </c>
      <c r="T23" s="0" t="n">
        <v>1</v>
      </c>
      <c r="U23" s="0" t="n">
        <v>1</v>
      </c>
      <c r="V23" s="12"/>
      <c r="W23" s="0" t="n">
        <v>16</v>
      </c>
      <c r="X23" s="0" t="n">
        <v>1090</v>
      </c>
      <c r="Y23" s="0" t="n">
        <v>0</v>
      </c>
      <c r="Z23" s="0" t="n">
        <v>0</v>
      </c>
      <c r="AA23" s="0" t="n">
        <f aca="false">IFERROR(X23+Y23+Z23,"")</f>
        <v>1090</v>
      </c>
      <c r="AB23" s="0" t="n">
        <f aca="false">IFERROR(AA23/W23,"")</f>
        <v>68.125</v>
      </c>
      <c r="AC23" s="12"/>
      <c r="AD23" s="0" t="n">
        <v>16</v>
      </c>
      <c r="AE23" s="0" t="n">
        <v>1119</v>
      </c>
      <c r="AF23" s="0" t="n">
        <v>0</v>
      </c>
      <c r="AG23" s="0" t="n">
        <v>0</v>
      </c>
      <c r="AH23" s="0" t="n">
        <f aca="false">IFERROR(AE23+AF23+AG23,"")</f>
        <v>1119</v>
      </c>
      <c r="AI23" s="0" t="n">
        <f aca="false">IFERROR(AH23/AD23,"")</f>
        <v>69.9375</v>
      </c>
      <c r="AJ23" s="12"/>
      <c r="AK23" s="0" t="n">
        <v>13</v>
      </c>
      <c r="AL23" s="0" t="n">
        <v>790</v>
      </c>
      <c r="AM23" s="0" t="n">
        <v>0</v>
      </c>
      <c r="AN23" s="0" t="n">
        <v>0</v>
      </c>
      <c r="AO23" s="0" t="n">
        <f aca="false">IFERROR(AL23+AM23+AN23,"")</f>
        <v>790</v>
      </c>
      <c r="AP23" s="0" t="n">
        <f aca="false">IFERROR(AO23/AK23,"")</f>
        <v>60.7692307692308</v>
      </c>
    </row>
    <row r="24" customFormat="false" ht="15" hidden="false" customHeight="false" outlineLevel="0" collapsed="false">
      <c r="A24" s="0" t="s">
        <v>528</v>
      </c>
      <c r="B24" s="0" t="s">
        <v>76</v>
      </c>
      <c r="C24" s="0" t="n">
        <v>76.5</v>
      </c>
      <c r="D24" s="0" t="n">
        <v>248</v>
      </c>
      <c r="E24" s="0" t="n">
        <v>4.99</v>
      </c>
      <c r="F24" s="0" t="n">
        <v>-0.597438990156545</v>
      </c>
      <c r="I24" s="0" t="n">
        <v>31.5</v>
      </c>
      <c r="J24" s="0" t="n">
        <v>-0.498179648787933</v>
      </c>
      <c r="K24" s="0" t="n">
        <v>113</v>
      </c>
      <c r="L24" s="0" t="n">
        <v>-0.22370551179394</v>
      </c>
      <c r="M24" s="0" t="n">
        <v>4.51</v>
      </c>
      <c r="N24" s="0" t="n">
        <v>-0.562577529465668</v>
      </c>
      <c r="O24" s="0" t="n">
        <v>7.3</v>
      </c>
      <c r="P24" s="0" t="n">
        <v>-0.0661144846975063</v>
      </c>
      <c r="Q24" s="0" t="n">
        <v>-1.94801616490159</v>
      </c>
      <c r="R24" s="0" t="n">
        <v>-0.389603232980318</v>
      </c>
      <c r="V24" s="12"/>
      <c r="AA24" s="0" t="n">
        <f aca="false">IFERROR(X24+Y24+Z24,"")</f>
        <v>0</v>
      </c>
      <c r="AB24" s="0" t="str">
        <f aca="false">IFERROR(AA24/W24,"")</f>
        <v/>
      </c>
      <c r="AC24" s="12"/>
      <c r="AH24" s="0" t="n">
        <f aca="false">IFERROR(AE24+AF24+AG24,"")</f>
        <v>0</v>
      </c>
      <c r="AI24" s="0" t="str">
        <f aca="false">IFERROR(AH24/AD24,"")</f>
        <v/>
      </c>
      <c r="AJ24" s="12"/>
      <c r="AO24" s="0" t="n">
        <f aca="false">IFERROR(AL24+AM24+AN24,"")</f>
        <v>0</v>
      </c>
      <c r="AP24" s="0" t="str">
        <f aca="false">IFERROR(AO24/AK24,"")</f>
        <v/>
      </c>
    </row>
    <row r="25" customFormat="false" ht="15" hidden="false" customHeight="false" outlineLevel="0" collapsed="false">
      <c r="A25" s="0" t="s">
        <v>533</v>
      </c>
      <c r="B25" s="0" t="s">
        <v>76</v>
      </c>
      <c r="C25" s="0" t="n">
        <v>75</v>
      </c>
      <c r="D25" s="0" t="n">
        <v>208</v>
      </c>
      <c r="E25" s="0" t="n">
        <v>4.79</v>
      </c>
      <c r="F25" s="0" t="n">
        <v>0.0711258521046877</v>
      </c>
      <c r="Q25" s="0" t="n">
        <v>0.0711258521046877</v>
      </c>
      <c r="R25" s="0" t="n">
        <v>0.0711258521046877</v>
      </c>
      <c r="V25" s="12"/>
      <c r="AA25" s="0" t="n">
        <f aca="false">IFERROR(X25+Y25+Z25,"")</f>
        <v>0</v>
      </c>
      <c r="AB25" s="0" t="str">
        <f aca="false">IFERROR(AA25/W25,"")</f>
        <v/>
      </c>
      <c r="AC25" s="12"/>
      <c r="AH25" s="0" t="n">
        <f aca="false">IFERROR(AE25+AF25+AG25,"")</f>
        <v>0</v>
      </c>
      <c r="AI25" s="0" t="str">
        <f aca="false">IFERROR(AH25/AD25,"")</f>
        <v/>
      </c>
      <c r="AJ25" s="12"/>
      <c r="AO25" s="0" t="n">
        <f aca="false">IFERROR(AL25+AM25+AN25,"")</f>
        <v>0</v>
      </c>
      <c r="AP25" s="0" t="str">
        <f aca="false">IFERROR(AO25/AK25,"")</f>
        <v/>
      </c>
    </row>
    <row r="26" customFormat="false" ht="15" hidden="false" customHeight="false" outlineLevel="0" collapsed="false">
      <c r="A26" s="0" t="s">
        <v>606</v>
      </c>
      <c r="B26" s="0" t="s">
        <v>76</v>
      </c>
      <c r="C26" s="0" t="n">
        <v>74</v>
      </c>
      <c r="D26" s="0" t="n">
        <v>201</v>
      </c>
      <c r="E26" s="0" t="n">
        <v>5.12</v>
      </c>
      <c r="F26" s="0" t="n">
        <v>-1.03200613762634</v>
      </c>
      <c r="Q26" s="0" t="n">
        <v>-1.03200613762634</v>
      </c>
      <c r="R26" s="0" t="n">
        <v>-1.03200613762634</v>
      </c>
      <c r="V26" s="12"/>
      <c r="AA26" s="0" t="n">
        <f aca="false">IFERROR(X26+Y26+Z26,"")</f>
        <v>0</v>
      </c>
      <c r="AB26" s="0" t="str">
        <f aca="false">IFERROR(AA26/W26,"")</f>
        <v/>
      </c>
      <c r="AC26" s="12"/>
      <c r="AH26" s="0" t="n">
        <f aca="false">IFERROR(AE26+AF26+AG26,"")</f>
        <v>0</v>
      </c>
      <c r="AI26" s="0" t="str">
        <f aca="false">IFERROR(AH26/AD26,"")</f>
        <v/>
      </c>
      <c r="AJ26" s="12"/>
      <c r="AO26" s="0" t="n">
        <f aca="false">IFERROR(AL26+AM26+AN26,"")</f>
        <v>0</v>
      </c>
      <c r="AP26" s="0" t="str">
        <f aca="false">IFERROR(AO26/AK26,"")</f>
        <v/>
      </c>
    </row>
    <row r="27" customFormat="false" ht="15" hidden="false" customHeight="false" outlineLevel="0" collapsed="false">
      <c r="A27" s="0" t="s">
        <v>666</v>
      </c>
      <c r="B27" s="0" t="s">
        <v>76</v>
      </c>
      <c r="C27" s="0" t="n">
        <v>75.75</v>
      </c>
      <c r="D27" s="0" t="n">
        <v>222</v>
      </c>
      <c r="E27" s="0" t="n">
        <v>4.52</v>
      </c>
      <c r="F27" s="0" t="n">
        <v>0.973688389157352</v>
      </c>
      <c r="I27" s="0" t="n">
        <v>36</v>
      </c>
      <c r="J27" s="0" t="n">
        <v>0.569546779870111</v>
      </c>
      <c r="K27" s="0" t="n">
        <v>121</v>
      </c>
      <c r="L27" s="0" t="n">
        <v>0.618285713408343</v>
      </c>
      <c r="M27" s="0" t="n">
        <v>4.11</v>
      </c>
      <c r="N27" s="0" t="n">
        <v>1.01007471247195</v>
      </c>
      <c r="O27" s="0" t="n">
        <v>6.87</v>
      </c>
      <c r="P27" s="0" t="n">
        <v>1.0217386436161</v>
      </c>
      <c r="Q27" s="0" t="n">
        <v>4.19333423852386</v>
      </c>
      <c r="R27" s="0" t="n">
        <v>0.838666847704772</v>
      </c>
      <c r="S27" s="0" t="n">
        <v>1</v>
      </c>
      <c r="T27" s="0" t="n">
        <v>2</v>
      </c>
      <c r="U27" s="0" t="n">
        <v>2</v>
      </c>
      <c r="V27" s="12"/>
      <c r="W27" s="0" t="n">
        <v>12</v>
      </c>
      <c r="X27" s="0" t="n">
        <v>733</v>
      </c>
      <c r="Y27" s="0" t="n">
        <v>0</v>
      </c>
      <c r="Z27" s="0" t="n">
        <v>0</v>
      </c>
      <c r="AA27" s="0" t="n">
        <f aca="false">IFERROR(X27+Y27+Z27,"")</f>
        <v>733</v>
      </c>
      <c r="AB27" s="0" t="n">
        <f aca="false">IFERROR(AA27/W27,"")</f>
        <v>61.0833333333333</v>
      </c>
      <c r="AC27" s="12"/>
      <c r="AD27" s="0" t="n">
        <v>15</v>
      </c>
      <c r="AE27" s="0" t="n">
        <v>964</v>
      </c>
      <c r="AF27" s="0" t="n">
        <v>0</v>
      </c>
      <c r="AG27" s="0" t="n">
        <v>0</v>
      </c>
      <c r="AH27" s="0" t="n">
        <f aca="false">IFERROR(AE27+AF27+AG27,"")</f>
        <v>964</v>
      </c>
      <c r="AI27" s="0" t="n">
        <f aca="false">IFERROR(AH27/AD27,"")</f>
        <v>64.2666666666667</v>
      </c>
      <c r="AJ27" s="12"/>
      <c r="AK27" s="0" t="n">
        <v>15</v>
      </c>
      <c r="AL27" s="0" t="n">
        <v>943</v>
      </c>
      <c r="AM27" s="0" t="n">
        <v>0</v>
      </c>
      <c r="AN27" s="0" t="n">
        <v>0</v>
      </c>
      <c r="AO27" s="0" t="n">
        <f aca="false">IFERROR(AL27+AM27+AN27,"")</f>
        <v>943</v>
      </c>
      <c r="AP27" s="0" t="n">
        <f aca="false">IFERROR(AO27/AK27,"")</f>
        <v>62.8666666666667</v>
      </c>
    </row>
    <row r="28" customFormat="false" ht="15" hidden="false" customHeight="false" outlineLevel="0" collapsed="false">
      <c r="A28" s="0" t="s">
        <v>673</v>
      </c>
      <c r="B28" s="0" t="s">
        <v>76</v>
      </c>
      <c r="C28" s="0" t="n">
        <v>76</v>
      </c>
      <c r="D28" s="0" t="n">
        <v>220</v>
      </c>
      <c r="E28" s="0" t="n">
        <v>4.92</v>
      </c>
      <c r="F28" s="0" t="n">
        <v>-0.363441295365112</v>
      </c>
      <c r="Q28" s="0" t="n">
        <v>-0.363441295365112</v>
      </c>
      <c r="R28" s="0" t="n">
        <v>-0.363441295365112</v>
      </c>
      <c r="V28" s="12"/>
      <c r="AA28" s="0" t="n">
        <f aca="false">IFERROR(X28+Y28+Z28,"")</f>
        <v>0</v>
      </c>
      <c r="AB28" s="0" t="str">
        <f aca="false">IFERROR(AA28/W28,"")</f>
        <v/>
      </c>
      <c r="AC28" s="12"/>
      <c r="AH28" s="0" t="n">
        <f aca="false">IFERROR(AE28+AF28+AG28,"")</f>
        <v>0</v>
      </c>
      <c r="AI28" s="0" t="str">
        <f aca="false">IFERROR(AH28/AD28,"")</f>
        <v/>
      </c>
      <c r="AJ28" s="12"/>
      <c r="AO28" s="0" t="n">
        <f aca="false">IFERROR(AL28+AM28+AN28,"")</f>
        <v>0</v>
      </c>
      <c r="AP28" s="0" t="str">
        <f aca="false">IFERROR(AO28/AK28,"")</f>
        <v/>
      </c>
    </row>
    <row r="29" customFormat="false" ht="15" hidden="false" customHeight="false" outlineLevel="0" collapsed="false">
      <c r="A29" s="0" t="s">
        <v>688</v>
      </c>
      <c r="B29" s="0" t="s">
        <v>76</v>
      </c>
      <c r="C29" s="0" t="n">
        <v>76</v>
      </c>
      <c r="D29" s="0" t="n">
        <v>237</v>
      </c>
      <c r="E29" s="0" t="n">
        <v>4.95</v>
      </c>
      <c r="F29" s="0" t="n">
        <v>-0.463726021704298</v>
      </c>
      <c r="Q29" s="0" t="n">
        <v>-0.463726021704298</v>
      </c>
      <c r="R29" s="0" t="n">
        <v>-0.463726021704298</v>
      </c>
      <c r="V29" s="12"/>
      <c r="AA29" s="0" t="n">
        <f aca="false">IFERROR(X29+Y29+Z29,"")</f>
        <v>0</v>
      </c>
      <c r="AB29" s="0" t="str">
        <f aca="false">IFERROR(AA29/W29,"")</f>
        <v/>
      </c>
      <c r="AC29" s="12"/>
      <c r="AH29" s="0" t="n">
        <f aca="false">IFERROR(AE29+AF29+AG29,"")</f>
        <v>0</v>
      </c>
      <c r="AI29" s="0" t="str">
        <f aca="false">IFERROR(AH29/AD29,"")</f>
        <v/>
      </c>
      <c r="AJ29" s="12"/>
      <c r="AO29" s="0" t="n">
        <f aca="false">IFERROR(AL29+AM29+AN29,"")</f>
        <v>0</v>
      </c>
      <c r="AP29" s="0" t="str">
        <f aca="false">IFERROR(AO29/AK29,"")</f>
        <v/>
      </c>
    </row>
    <row r="30" customFormat="false" ht="15" hidden="false" customHeight="false" outlineLevel="0" collapsed="false">
      <c r="A30" s="0" t="s">
        <v>701</v>
      </c>
      <c r="B30" s="0" t="s">
        <v>76</v>
      </c>
      <c r="C30" s="0" t="n">
        <v>77</v>
      </c>
      <c r="D30" s="0" t="n">
        <v>240</v>
      </c>
      <c r="E30" s="0" t="n">
        <v>5.04</v>
      </c>
      <c r="F30" s="0" t="n">
        <v>-0.764580200721852</v>
      </c>
      <c r="Q30" s="0" t="n">
        <v>-0.764580200721852</v>
      </c>
      <c r="R30" s="0" t="n">
        <v>-0.764580200721852</v>
      </c>
      <c r="V30" s="12"/>
      <c r="AA30" s="0" t="n">
        <f aca="false">IFERROR(X30+Y30+Z30,"")</f>
        <v>0</v>
      </c>
      <c r="AB30" s="0" t="str">
        <f aca="false">IFERROR(AA30/W30,"")</f>
        <v/>
      </c>
      <c r="AC30" s="12"/>
      <c r="AH30" s="0" t="n">
        <f aca="false">IFERROR(AE30+AF30+AG30,"")</f>
        <v>0</v>
      </c>
      <c r="AI30" s="0" t="str">
        <f aca="false">IFERROR(AH30/AD30,"")</f>
        <v/>
      </c>
      <c r="AJ30" s="12"/>
      <c r="AO30" s="0" t="n">
        <f aca="false">IFERROR(AL30+AM30+AN30,"")</f>
        <v>0</v>
      </c>
      <c r="AP30" s="0" t="str">
        <f aca="false">IFERROR(AO30/AK30,"")</f>
        <v/>
      </c>
    </row>
    <row r="31" customFormat="false" ht="15" hidden="false" customHeight="false" outlineLevel="0" collapsed="false">
      <c r="A31" s="0" t="s">
        <v>740</v>
      </c>
      <c r="B31" s="0" t="s">
        <v>76</v>
      </c>
      <c r="C31" s="0" t="n">
        <v>73</v>
      </c>
      <c r="D31" s="0" t="n">
        <v>207</v>
      </c>
      <c r="E31" s="0" t="n">
        <v>4.84</v>
      </c>
      <c r="F31" s="0" t="n">
        <v>-0.0960153584606196</v>
      </c>
      <c r="Q31" s="0" t="n">
        <v>-0.0960153584606196</v>
      </c>
      <c r="R31" s="0" t="n">
        <v>-0.0960153584606196</v>
      </c>
      <c r="V31" s="12"/>
      <c r="AA31" s="0" t="n">
        <f aca="false">IFERROR(X31+Y31+Z31,"")</f>
        <v>0</v>
      </c>
      <c r="AB31" s="0" t="str">
        <f aca="false">IFERROR(AA31/W31,"")</f>
        <v/>
      </c>
      <c r="AC31" s="12"/>
      <c r="AH31" s="0" t="n">
        <f aca="false">IFERROR(AE31+AF31+AG31,"")</f>
        <v>0</v>
      </c>
      <c r="AI31" s="0" t="str">
        <f aca="false">IFERROR(AH31/AD31,"")</f>
        <v/>
      </c>
      <c r="AJ31" s="12"/>
      <c r="AO31" s="0" t="n">
        <f aca="false">IFERROR(AL31+AM31+AN31,"")</f>
        <v>0</v>
      </c>
      <c r="AP31" s="0" t="str">
        <f aca="false">IFERROR(AO31/AK31,"")</f>
        <v/>
      </c>
    </row>
    <row r="32" customFormat="false" ht="15" hidden="false" customHeight="false" outlineLevel="0" collapsed="false">
      <c r="A32" s="0" t="s">
        <v>756</v>
      </c>
      <c r="B32" s="0" t="s">
        <v>76</v>
      </c>
      <c r="C32" s="0" t="n">
        <v>77</v>
      </c>
      <c r="D32" s="0" t="n">
        <v>232</v>
      </c>
      <c r="E32" s="0" t="n">
        <v>5.06</v>
      </c>
      <c r="F32" s="0" t="n">
        <v>-0.831436684947973</v>
      </c>
      <c r="Q32" s="0" t="n">
        <v>-0.831436684947973</v>
      </c>
      <c r="R32" s="0" t="n">
        <v>-0.831436684947973</v>
      </c>
      <c r="V32" s="12"/>
      <c r="AA32" s="0" t="n">
        <f aca="false">IFERROR(X32+Y32+Z32,"")</f>
        <v>0</v>
      </c>
      <c r="AB32" s="0" t="str">
        <f aca="false">IFERROR(AA32/W32,"")</f>
        <v/>
      </c>
      <c r="AC32" s="12"/>
      <c r="AH32" s="0" t="n">
        <f aca="false">IFERROR(AE32+AF32+AG32,"")</f>
        <v>0</v>
      </c>
      <c r="AI32" s="0" t="str">
        <f aca="false">IFERROR(AH32/AD32,"")</f>
        <v/>
      </c>
      <c r="AJ32" s="12"/>
      <c r="AO32" s="0" t="n">
        <f aca="false">IFERROR(AL32+AM32+AN32,"")</f>
        <v>0</v>
      </c>
      <c r="AP32" s="0" t="str">
        <f aca="false">IFERROR(AO32/AK32,"")</f>
        <v/>
      </c>
    </row>
    <row r="33" customFormat="false" ht="15" hidden="false" customHeight="false" outlineLevel="0" collapsed="false">
      <c r="A33" s="0" t="s">
        <v>766</v>
      </c>
      <c r="B33" s="0" t="s">
        <v>76</v>
      </c>
      <c r="C33" s="0" t="n">
        <v>73</v>
      </c>
      <c r="D33" s="0" t="n">
        <v>218</v>
      </c>
      <c r="E33" s="0" t="n">
        <v>4.89</v>
      </c>
      <c r="F33" s="0" t="n">
        <v>-0.263156569025927</v>
      </c>
      <c r="Q33" s="0" t="n">
        <v>-0.263156569025927</v>
      </c>
      <c r="R33" s="0" t="n">
        <v>-0.263156569025927</v>
      </c>
      <c r="V33" s="12"/>
      <c r="AA33" s="0" t="n">
        <f aca="false">IFERROR(X33+Y33+Z33,"")</f>
        <v>0</v>
      </c>
      <c r="AB33" s="0" t="str">
        <f aca="false">IFERROR(AA33/W33,"")</f>
        <v/>
      </c>
      <c r="AC33" s="12"/>
      <c r="AH33" s="0" t="n">
        <f aca="false">IFERROR(AE33+AF33+AG33,"")</f>
        <v>0</v>
      </c>
      <c r="AI33" s="0" t="str">
        <f aca="false">IFERROR(AH33/AD33,"")</f>
        <v/>
      </c>
      <c r="AJ33" s="12"/>
      <c r="AO33" s="0" t="n">
        <f aca="false">IFERROR(AL33+AM33+AN33,"")</f>
        <v>0</v>
      </c>
      <c r="AP33" s="0" t="str">
        <f aca="false">IFERROR(AO33/AK33,"")</f>
        <v/>
      </c>
    </row>
    <row r="34" customFormat="false" ht="15" hidden="false" customHeight="false" outlineLevel="0" collapsed="false">
      <c r="A34" s="0" t="s">
        <v>777</v>
      </c>
      <c r="B34" s="0" t="s">
        <v>76</v>
      </c>
      <c r="C34" s="0" t="n">
        <v>71</v>
      </c>
      <c r="D34" s="0" t="n">
        <v>171</v>
      </c>
      <c r="E34" s="0" t="n">
        <v>4.7</v>
      </c>
      <c r="F34" s="0" t="n">
        <v>0.371980031122241</v>
      </c>
      <c r="Q34" s="0" t="n">
        <v>0.371980031122241</v>
      </c>
      <c r="R34" s="0" t="n">
        <v>0.371980031122241</v>
      </c>
      <c r="V34" s="12"/>
      <c r="AA34" s="0" t="n">
        <f aca="false">IFERROR(X34+Y34+Z34,"")</f>
        <v>0</v>
      </c>
      <c r="AB34" s="0" t="str">
        <f aca="false">IFERROR(AA34/W34,"")</f>
        <v/>
      </c>
      <c r="AC34" s="12"/>
      <c r="AH34" s="0" t="n">
        <f aca="false">IFERROR(AE34+AF34+AG34,"")</f>
        <v>0</v>
      </c>
      <c r="AI34" s="0" t="str">
        <f aca="false">IFERROR(AH34/AD34,"")</f>
        <v/>
      </c>
      <c r="AJ34" s="12"/>
      <c r="AO34" s="0" t="n">
        <f aca="false">IFERROR(AL34+AM34+AN34,"")</f>
        <v>0</v>
      </c>
      <c r="AP34" s="0" t="str">
        <f aca="false">IFERROR(AO34/AK34,"")</f>
        <v/>
      </c>
    </row>
    <row r="35" customFormat="false" ht="15" hidden="false" customHeight="false" outlineLevel="0" collapsed="false">
      <c r="A35" s="0" t="s">
        <v>815</v>
      </c>
      <c r="B35" s="0" t="s">
        <v>76</v>
      </c>
      <c r="C35" s="0" t="n">
        <v>76</v>
      </c>
      <c r="D35" s="0" t="n">
        <v>220</v>
      </c>
      <c r="E35" s="0" t="n">
        <v>5.06</v>
      </c>
      <c r="F35" s="0" t="n">
        <v>-0.831436684947973</v>
      </c>
      <c r="G35" s="0" t="n">
        <v>19</v>
      </c>
      <c r="H35" s="0" t="n">
        <v>-0.295766474136211</v>
      </c>
      <c r="I35" s="0" t="n">
        <v>40</v>
      </c>
      <c r="J35" s="0" t="n">
        <v>1.51863693867726</v>
      </c>
      <c r="K35" s="0" t="n">
        <v>123</v>
      </c>
      <c r="L35" s="0" t="n">
        <v>0.828783519708914</v>
      </c>
      <c r="M35" s="0" t="n">
        <v>4.18</v>
      </c>
      <c r="N35" s="0" t="n">
        <v>0.734860570132871</v>
      </c>
      <c r="O35" s="0" t="n">
        <v>6.96</v>
      </c>
      <c r="P35" s="0" t="n">
        <v>0.794048453969066</v>
      </c>
      <c r="Q35" s="0" t="n">
        <v>2.74912632340393</v>
      </c>
      <c r="R35" s="0" t="n">
        <v>0.458187720567321</v>
      </c>
      <c r="V35" s="12"/>
      <c r="AA35" s="0" t="n">
        <f aca="false">IFERROR(X35+Y35+Z35,"")</f>
        <v>0</v>
      </c>
      <c r="AB35" s="0" t="str">
        <f aca="false">IFERROR(AA35/W35,"")</f>
        <v/>
      </c>
      <c r="AC35" s="12"/>
      <c r="AH35" s="0" t="n">
        <f aca="false">IFERROR(AE35+AF35+AG35,"")</f>
        <v>0</v>
      </c>
      <c r="AI35" s="0" t="str">
        <f aca="false">IFERROR(AH35/AD35,"")</f>
        <v/>
      </c>
      <c r="AJ35" s="12"/>
      <c r="AO35" s="0" t="n">
        <f aca="false">IFERROR(AL35+AM35+AN35,"")</f>
        <v>0</v>
      </c>
      <c r="AP35" s="0" t="str">
        <f aca="false">IFERROR(AO35/AK35,"")</f>
        <v/>
      </c>
    </row>
    <row r="36" customFormat="false" ht="15" hidden="false" customHeight="false" outlineLevel="0" collapsed="false">
      <c r="A36" s="0" t="s">
        <v>824</v>
      </c>
      <c r="B36" s="0" t="s">
        <v>76</v>
      </c>
      <c r="C36" s="0" t="n">
        <v>77.63</v>
      </c>
      <c r="D36" s="0" t="n">
        <v>229</v>
      </c>
      <c r="E36" s="0" t="n">
        <v>5.14</v>
      </c>
      <c r="F36" s="0" t="n">
        <v>-1.09886262185247</v>
      </c>
      <c r="I36" s="0" t="n">
        <v>31</v>
      </c>
      <c r="J36" s="0" t="n">
        <v>-0.616815918638826</v>
      </c>
      <c r="K36" s="0" t="n">
        <v>105</v>
      </c>
      <c r="L36" s="0" t="n">
        <v>-1.06569673699622</v>
      </c>
      <c r="M36" s="0" t="n">
        <v>4.39</v>
      </c>
      <c r="N36" s="0" t="n">
        <v>-0.0907818568843805</v>
      </c>
      <c r="O36" s="0" t="n">
        <v>7.29</v>
      </c>
      <c r="P36" s="0" t="n">
        <v>-0.0408155747367253</v>
      </c>
      <c r="Q36" s="0" t="n">
        <v>-2.91297270910862</v>
      </c>
      <c r="R36" s="0" t="n">
        <v>-0.582594541821724</v>
      </c>
      <c r="S36" s="0" t="n">
        <v>3</v>
      </c>
      <c r="T36" s="0" t="n">
        <v>89</v>
      </c>
      <c r="U36" s="0" t="n">
        <v>88</v>
      </c>
      <c r="V36" s="12"/>
      <c r="W36" s="0" t="n">
        <v>1</v>
      </c>
      <c r="X36" s="0" t="n">
        <v>7</v>
      </c>
      <c r="Y36" s="0" t="n">
        <v>0</v>
      </c>
      <c r="Z36" s="0" t="n">
        <v>0</v>
      </c>
      <c r="AA36" s="0" t="n">
        <f aca="false">IFERROR(X36+Y36+Z36,"")</f>
        <v>7</v>
      </c>
      <c r="AB36" s="0" t="n">
        <f aca="false">IFERROR(AA36/W36,"")</f>
        <v>7</v>
      </c>
      <c r="AC36" s="12"/>
      <c r="AD36" s="0" t="n">
        <v>1</v>
      </c>
      <c r="AE36" s="0" t="n">
        <v>16</v>
      </c>
      <c r="AF36" s="0" t="n">
        <v>0</v>
      </c>
      <c r="AG36" s="0" t="n">
        <v>0</v>
      </c>
      <c r="AH36" s="0" t="n">
        <f aca="false">IFERROR(AE36+AF36+AG36,"")</f>
        <v>16</v>
      </c>
      <c r="AI36" s="0" t="n">
        <f aca="false">IFERROR(AH36/AD36,"")</f>
        <v>16</v>
      </c>
      <c r="AJ36" s="12"/>
      <c r="AK36" s="0" t="n">
        <v>5</v>
      </c>
      <c r="AL36" s="0" t="n">
        <v>101</v>
      </c>
      <c r="AM36" s="0" t="n">
        <v>0</v>
      </c>
      <c r="AN36" s="0" t="n">
        <v>0</v>
      </c>
      <c r="AO36" s="0" t="n">
        <f aca="false">IFERROR(AL36+AM36+AN36,"")</f>
        <v>101</v>
      </c>
      <c r="AP36" s="0" t="n">
        <f aca="false">IFERROR(AO36/AK36,"")</f>
        <v>20.2</v>
      </c>
    </row>
    <row r="37" customFormat="false" ht="15" hidden="false" customHeight="false" outlineLevel="0" collapsed="false">
      <c r="A37" s="0" t="s">
        <v>829</v>
      </c>
      <c r="B37" s="0" t="s">
        <v>76</v>
      </c>
      <c r="C37" s="0" t="n">
        <v>73.88</v>
      </c>
      <c r="D37" s="0" t="n">
        <v>218</v>
      </c>
      <c r="E37" s="0" t="n">
        <v>4.94</v>
      </c>
      <c r="F37" s="0" t="n">
        <v>-0.430297779591237</v>
      </c>
      <c r="I37" s="0" t="n">
        <v>29.5</v>
      </c>
      <c r="J37" s="0" t="n">
        <v>-0.972724728191507</v>
      </c>
      <c r="K37" s="0" t="n">
        <v>104</v>
      </c>
      <c r="L37" s="0" t="n">
        <v>-1.17094564014651</v>
      </c>
      <c r="M37" s="0" t="n">
        <v>4.45</v>
      </c>
      <c r="N37" s="0" t="n">
        <v>-0.326679693175026</v>
      </c>
      <c r="O37" s="0" t="n">
        <v>7.17</v>
      </c>
      <c r="P37" s="0" t="n">
        <v>0.262771344792654</v>
      </c>
      <c r="Q37" s="0" t="n">
        <v>-2.63787649631162</v>
      </c>
      <c r="R37" s="0" t="n">
        <v>-0.527575299262325</v>
      </c>
      <c r="V37" s="12"/>
      <c r="AA37" s="0" t="n">
        <f aca="false">IFERROR(X37+Y37+Z37,"")</f>
        <v>0</v>
      </c>
      <c r="AB37" s="0" t="str">
        <f aca="false">IFERROR(AA37/W37,"")</f>
        <v/>
      </c>
      <c r="AC37" s="12"/>
      <c r="AH37" s="0" t="n">
        <f aca="false">IFERROR(AE37+AF37+AG37,"")</f>
        <v>0</v>
      </c>
      <c r="AI37" s="0" t="str">
        <f aca="false">IFERROR(AH37/AD37,"")</f>
        <v/>
      </c>
      <c r="AJ37" s="12"/>
      <c r="AO37" s="0" t="n">
        <f aca="false">IFERROR(AL37+AM37+AN37,"")</f>
        <v>0</v>
      </c>
      <c r="AP37" s="0" t="str">
        <f aca="false">IFERROR(AO37/AK37,"")</f>
        <v/>
      </c>
    </row>
    <row r="38" customFormat="false" ht="15" hidden="false" customHeight="false" outlineLevel="0" collapsed="false">
      <c r="A38" s="0" t="s">
        <v>857</v>
      </c>
      <c r="B38" s="0" t="s">
        <v>76</v>
      </c>
      <c r="C38" s="0" t="n">
        <v>73</v>
      </c>
      <c r="D38" s="0" t="n">
        <v>211</v>
      </c>
      <c r="E38" s="0" t="n">
        <v>4.76</v>
      </c>
      <c r="F38" s="0" t="n">
        <v>0.171410578443873</v>
      </c>
      <c r="Q38" s="0" t="n">
        <v>0.171410578443873</v>
      </c>
      <c r="R38" s="0" t="n">
        <v>0.171410578443873</v>
      </c>
      <c r="V38" s="12"/>
      <c r="AA38" s="0" t="n">
        <f aca="false">IFERROR(X38+Y38+Z38,"")</f>
        <v>0</v>
      </c>
      <c r="AB38" s="0" t="str">
        <f aca="false">IFERROR(AA38/W38,"")</f>
        <v/>
      </c>
      <c r="AC38" s="12"/>
      <c r="AH38" s="0" t="n">
        <f aca="false">IFERROR(AE38+AF38+AG38,"")</f>
        <v>0</v>
      </c>
      <c r="AI38" s="0" t="str">
        <f aca="false">IFERROR(AH38/AD38,"")</f>
        <v/>
      </c>
      <c r="AJ38" s="12"/>
      <c r="AK38" s="0" t="n">
        <v>1</v>
      </c>
      <c r="AL38" s="0" t="n">
        <v>9</v>
      </c>
      <c r="AM38" s="0" t="n">
        <v>0</v>
      </c>
      <c r="AN38" s="0" t="n">
        <v>0</v>
      </c>
      <c r="AO38" s="0" t="n">
        <f aca="false">IFERROR(AL38+AM38+AN38,"")</f>
        <v>9</v>
      </c>
      <c r="AP38" s="0" t="n">
        <f aca="false">IFERROR(AO38/AK38,"")</f>
        <v>9</v>
      </c>
    </row>
    <row r="39" customFormat="false" ht="15" hidden="false" customHeight="false" outlineLevel="0" collapsed="false">
      <c r="A39" s="0" t="s">
        <v>858</v>
      </c>
      <c r="B39" s="0" t="s">
        <v>76</v>
      </c>
      <c r="C39" s="0" t="n">
        <v>74</v>
      </c>
      <c r="D39" s="0" t="n">
        <v>198</v>
      </c>
      <c r="E39" s="0" t="n">
        <v>4.84</v>
      </c>
      <c r="F39" s="0" t="n">
        <v>-0.0960153584606196</v>
      </c>
      <c r="Q39" s="0" t="n">
        <v>-0.0960153584606196</v>
      </c>
      <c r="R39" s="0" t="n">
        <v>-0.0960153584606196</v>
      </c>
      <c r="V39" s="12"/>
      <c r="AA39" s="0" t="n">
        <f aca="false">IFERROR(X39+Y39+Z39,"")</f>
        <v>0</v>
      </c>
      <c r="AB39" s="0" t="str">
        <f aca="false">IFERROR(AA39/W39,"")</f>
        <v/>
      </c>
      <c r="AC39" s="12"/>
      <c r="AH39" s="0" t="n">
        <f aca="false">IFERROR(AE39+AF39+AG39,"")</f>
        <v>0</v>
      </c>
      <c r="AI39" s="0" t="str">
        <f aca="false">IFERROR(AH39/AD39,"")</f>
        <v/>
      </c>
      <c r="AJ39" s="12"/>
      <c r="AO39" s="0" t="n">
        <f aca="false">IFERROR(AL39+AM39+AN39,"")</f>
        <v>0</v>
      </c>
      <c r="AP39" s="0" t="str">
        <f aca="false">IFERROR(AO39/AK39,"")</f>
        <v/>
      </c>
    </row>
    <row r="40" customFormat="false" ht="15" hidden="false" customHeight="false" outlineLevel="0" collapsed="false">
      <c r="A40" s="0" t="s">
        <v>865</v>
      </c>
      <c r="B40" s="0" t="s">
        <v>76</v>
      </c>
      <c r="C40" s="0" t="n">
        <v>73</v>
      </c>
      <c r="D40" s="0" t="n">
        <v>223</v>
      </c>
      <c r="E40" s="0" t="n">
        <v>4.62</v>
      </c>
      <c r="F40" s="0" t="n">
        <v>0.639405968026734</v>
      </c>
      <c r="Q40" s="0" t="n">
        <v>0.639405968026734</v>
      </c>
      <c r="R40" s="0" t="n">
        <v>0.639405968026734</v>
      </c>
      <c r="V40" s="12"/>
      <c r="AA40" s="0" t="n">
        <f aca="false">IFERROR(X40+Y40+Z40,"")</f>
        <v>0</v>
      </c>
      <c r="AB40" s="0" t="str">
        <f aca="false">IFERROR(AA40/W40,"")</f>
        <v/>
      </c>
      <c r="AC40" s="12"/>
      <c r="AH40" s="0" t="n">
        <f aca="false">IFERROR(AE40+AF40+AG40,"")</f>
        <v>0</v>
      </c>
      <c r="AI40" s="0" t="str">
        <f aca="false">IFERROR(AH40/AD40,"")</f>
        <v/>
      </c>
      <c r="AJ40" s="12"/>
      <c r="AO40" s="0" t="n">
        <f aca="false">IFERROR(AL40+AM40+AN40,"")</f>
        <v>0</v>
      </c>
      <c r="AP40" s="0" t="str">
        <f aca="false">IFERROR(AO40/AK40,"")</f>
        <v/>
      </c>
    </row>
    <row r="41" customFormat="false" ht="15" hidden="false" customHeight="false" outlineLevel="0" collapsed="false">
      <c r="A41" s="0" t="s">
        <v>908</v>
      </c>
      <c r="B41" s="0" t="s">
        <v>76</v>
      </c>
      <c r="C41" s="0" t="n">
        <v>75</v>
      </c>
      <c r="D41" s="0" t="n">
        <v>210</v>
      </c>
      <c r="E41" s="0" t="n">
        <v>4.94</v>
      </c>
      <c r="F41" s="0" t="n">
        <v>-0.430297779591237</v>
      </c>
      <c r="Q41" s="0" t="n">
        <v>-0.430297779591237</v>
      </c>
      <c r="R41" s="0" t="n">
        <v>-0.430297779591237</v>
      </c>
      <c r="S41" s="0" t="n">
        <v>7</v>
      </c>
      <c r="T41" s="0" t="n">
        <v>250</v>
      </c>
      <c r="U41" s="0" t="n">
        <v>237</v>
      </c>
      <c r="V41" s="12"/>
      <c r="W41" s="0" t="n">
        <v>1</v>
      </c>
      <c r="X41" s="0" t="n">
        <v>1</v>
      </c>
      <c r="Y41" s="0" t="n">
        <v>0</v>
      </c>
      <c r="Z41" s="0" t="n">
        <v>0</v>
      </c>
      <c r="AA41" s="0" t="n">
        <f aca="false">IFERROR(X41+Y41+Z41,"")</f>
        <v>1</v>
      </c>
      <c r="AB41" s="0" t="n">
        <f aca="false">IFERROR(AA41/W41,"")</f>
        <v>1</v>
      </c>
      <c r="AC41" s="12"/>
      <c r="AD41" s="0" t="n">
        <v>14</v>
      </c>
      <c r="AE41" s="0" t="n">
        <v>899</v>
      </c>
      <c r="AF41" s="0" t="n">
        <v>0</v>
      </c>
      <c r="AG41" s="0" t="n">
        <v>0</v>
      </c>
      <c r="AH41" s="0" t="n">
        <f aca="false">IFERROR(AE41+AF41+AG41,"")</f>
        <v>899</v>
      </c>
      <c r="AI41" s="0" t="n">
        <f aca="false">IFERROR(AH41/AD41,"")</f>
        <v>64.2142857142857</v>
      </c>
      <c r="AJ41" s="12"/>
      <c r="AK41" s="0" t="n">
        <v>11</v>
      </c>
      <c r="AL41" s="0" t="n">
        <v>677</v>
      </c>
      <c r="AM41" s="0" t="n">
        <v>0</v>
      </c>
      <c r="AN41" s="0" t="n">
        <v>0</v>
      </c>
      <c r="AO41" s="0" t="n">
        <f aca="false">IFERROR(AL41+AM41+AN41,"")</f>
        <v>677</v>
      </c>
      <c r="AP41" s="0" t="n">
        <f aca="false">IFERROR(AO41/AK41,"")</f>
        <v>61.5454545454545</v>
      </c>
    </row>
    <row r="42" customFormat="false" ht="15" hidden="false" customHeight="false" outlineLevel="0" collapsed="false">
      <c r="A42" s="0" t="s">
        <v>924</v>
      </c>
      <c r="B42" s="0" t="s">
        <v>76</v>
      </c>
      <c r="C42" s="0" t="n">
        <v>73</v>
      </c>
      <c r="D42" s="0" t="n">
        <v>210</v>
      </c>
      <c r="E42" s="0" t="n">
        <v>4.78</v>
      </c>
      <c r="F42" s="0" t="n">
        <v>0.104554094217749</v>
      </c>
      <c r="Q42" s="0" t="n">
        <v>0.104554094217749</v>
      </c>
      <c r="R42" s="0" t="n">
        <v>0.104554094217749</v>
      </c>
      <c r="V42" s="12"/>
      <c r="W42" s="0" t="n">
        <v>2</v>
      </c>
      <c r="X42" s="0" t="n">
        <v>7</v>
      </c>
      <c r="Y42" s="0" t="n">
        <v>0</v>
      </c>
      <c r="Z42" s="0" t="n">
        <v>1</v>
      </c>
      <c r="AA42" s="0" t="n">
        <f aca="false">IFERROR(X42+Y42+Z42,"")</f>
        <v>8</v>
      </c>
      <c r="AB42" s="0" t="n">
        <f aca="false">IFERROR(AA42/W42,"")</f>
        <v>4</v>
      </c>
      <c r="AC42" s="12"/>
      <c r="AH42" s="0" t="n">
        <f aca="false">IFERROR(AE42+AF42+AG42,"")</f>
        <v>0</v>
      </c>
      <c r="AI42" s="0" t="str">
        <f aca="false">IFERROR(AH42/AD42,"")</f>
        <v/>
      </c>
      <c r="AJ42" s="12"/>
      <c r="AO42" s="0" t="n">
        <f aca="false">IFERROR(AL42+AM42+AN42,"")</f>
        <v>0</v>
      </c>
      <c r="AP42" s="0" t="str">
        <f aca="false">IFERROR(AO42/AK42,"")</f>
        <v/>
      </c>
    </row>
    <row r="44" customFormat="false" ht="15" hidden="false" customHeight="false" outlineLevel="0" collapsed="false">
      <c r="B44" s="0" t="s">
        <v>991</v>
      </c>
      <c r="C44" s="0" t="n">
        <f aca="false">AVERAGE(C3:C42)</f>
        <v>74.53175</v>
      </c>
      <c r="D44" s="0" t="n">
        <f aca="false">AVERAGE(D3:D42)</f>
        <v>217.5</v>
      </c>
      <c r="E44" s="0" t="n">
        <f aca="false">AVERAGE(E3:E42)</f>
        <v>4.8545</v>
      </c>
      <c r="F44" s="0" t="n">
        <f aca="false">AVERAGE(F3:F42)</f>
        <v>-0.144486309524559</v>
      </c>
      <c r="G44" s="0" t="n">
        <f aca="false">AVERAGE(G3:G42)</f>
        <v>19</v>
      </c>
      <c r="H44" s="0" t="n">
        <f aca="false">AVERAGE(H3:H42)</f>
        <v>-0.295766474136211</v>
      </c>
      <c r="I44" s="0" t="n">
        <f aca="false">AVERAGE(I3:I42)</f>
        <v>32.7692307692308</v>
      </c>
      <c r="J44" s="0" t="n">
        <f aca="false">AVERAGE(J3:J42)</f>
        <v>-0.197026040704895</v>
      </c>
      <c r="K44" s="0" t="n">
        <f aca="false">AVERAGE(K3:K42)</f>
        <v>113.692307692308</v>
      </c>
      <c r="L44" s="0" t="n">
        <f aca="false">AVERAGE(L3:L42)</f>
        <v>-0.15084088653605</v>
      </c>
      <c r="M44" s="0" t="n">
        <f aca="false">AVERAGE(M3:M42)</f>
        <v>4.28333333333333</v>
      </c>
      <c r="N44" s="0" t="n">
        <f aca="false">AVERAGE(N3:N42)</f>
        <v>0.328592074298984</v>
      </c>
      <c r="O44" s="0" t="n">
        <f aca="false">AVERAGE(O3:O42)</f>
        <v>7.11</v>
      </c>
      <c r="P44" s="0" t="n">
        <f aca="false">AVERAGE(P3:P42)</f>
        <v>0.414564804557343</v>
      </c>
    </row>
    <row r="45" customFormat="false" ht="15" hidden="false" customHeight="false" outlineLevel="0" collapsed="false">
      <c r="B45" s="0" t="s">
        <v>992</v>
      </c>
      <c r="C45" s="0" t="n">
        <f aca="false">_xlfn.STDEV.P(C3:C42)</f>
        <v>1.65883827948959</v>
      </c>
      <c r="D45" s="0" t="n">
        <f aca="false">_xlfn.STDEV.P(D3:D42)</f>
        <v>14.7360103148715</v>
      </c>
      <c r="E45" s="0" t="n">
        <f aca="false">_xlfn.STDEV.P(E3:E42)</f>
        <v>0.156555900559513</v>
      </c>
      <c r="F45" s="0" t="n">
        <f aca="false">_xlfn.STDEV.P(F3:F42)</f>
        <v>0.523338854813178</v>
      </c>
      <c r="G45" s="0" t="n">
        <f aca="false">_xlfn.STDEV.P(G3:G42)</f>
        <v>0</v>
      </c>
      <c r="H45" s="0" t="n">
        <f aca="false">_xlfn.STDEV.P(H3:H42)</f>
        <v>0</v>
      </c>
      <c r="I45" s="0" t="n">
        <f aca="false">_xlfn.STDEV.P(I3:I42)</f>
        <v>3.62478320102567</v>
      </c>
      <c r="J45" s="0" t="n">
        <f aca="false">_xlfn.STDEV.P(J3:J42)</f>
        <v>0.860061515975734</v>
      </c>
      <c r="K45" s="0" t="n">
        <f aca="false">_xlfn.STDEV.P(K3:K42)</f>
        <v>8.16544892905575</v>
      </c>
      <c r="L45" s="0" t="n">
        <f aca="false">_xlfn.STDEV.P(L3:L42)</f>
        <v>0.859404543512791</v>
      </c>
      <c r="M45" s="0" t="n">
        <f aca="false">_xlfn.STDEV.P(M3:M42)</f>
        <v>0.185756710660895</v>
      </c>
      <c r="N45" s="0" t="n">
        <f aca="false">_xlfn.STDEV.P(N3:N42)</f>
        <v>0.730326768689538</v>
      </c>
      <c r="O45" s="0" t="n">
        <f aca="false">_xlfn.STDEV.P(O3:O42)</f>
        <v>0.179722007556114</v>
      </c>
      <c r="P45" s="0" t="n">
        <f aca="false">_xlfn.STDEV.P(P3:P42)</f>
        <v>0.454677088713304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B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744:L745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71"/>
  </cols>
  <sheetData>
    <row r="1" customFormat="false" ht="15" hidden="false" customHeight="false" outlineLevel="0" collapsed="false">
      <c r="A1" s="9" t="s">
        <v>970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10"/>
      <c r="W1" s="9" t="n">
        <v>2015</v>
      </c>
      <c r="X1" s="9"/>
      <c r="Y1" s="9"/>
      <c r="Z1" s="9"/>
      <c r="AA1" s="9"/>
      <c r="AB1" s="9"/>
      <c r="AC1" s="10"/>
      <c r="AD1" s="9" t="n">
        <v>2016</v>
      </c>
      <c r="AE1" s="9"/>
      <c r="AF1" s="9"/>
      <c r="AG1" s="9"/>
      <c r="AH1" s="9"/>
      <c r="AI1" s="9"/>
      <c r="AJ1" s="10"/>
      <c r="AK1" s="9" t="n">
        <v>2017</v>
      </c>
      <c r="AL1" s="9"/>
      <c r="AM1" s="9"/>
      <c r="AN1" s="9"/>
      <c r="AO1" s="9"/>
      <c r="AP1" s="9"/>
      <c r="BE1" s="8"/>
    </row>
    <row r="2" customFormat="false" ht="15" hidden="false" customHeight="false" outlineLevel="0" collapsed="false">
      <c r="A2" s="11" t="s">
        <v>1</v>
      </c>
      <c r="B2" s="11" t="s">
        <v>971</v>
      </c>
      <c r="C2" s="11" t="s">
        <v>4</v>
      </c>
      <c r="D2" s="11" t="s">
        <v>5</v>
      </c>
      <c r="E2" s="11" t="s">
        <v>6</v>
      </c>
      <c r="F2" s="11" t="s">
        <v>972</v>
      </c>
      <c r="G2" s="11" t="s">
        <v>7</v>
      </c>
      <c r="H2" s="11" t="s">
        <v>973</v>
      </c>
      <c r="I2" s="11" t="s">
        <v>974</v>
      </c>
      <c r="J2" s="11" t="s">
        <v>975</v>
      </c>
      <c r="K2" s="11" t="s">
        <v>976</v>
      </c>
      <c r="L2" s="11" t="s">
        <v>977</v>
      </c>
      <c r="M2" s="11" t="s">
        <v>10</v>
      </c>
      <c r="N2" s="11" t="s">
        <v>978</v>
      </c>
      <c r="O2" s="11" t="s">
        <v>11</v>
      </c>
      <c r="P2" s="11" t="s">
        <v>979</v>
      </c>
      <c r="Q2" s="11" t="s">
        <v>980</v>
      </c>
      <c r="R2" s="11" t="s">
        <v>981</v>
      </c>
      <c r="S2" s="11" t="s">
        <v>982</v>
      </c>
      <c r="T2" s="11" t="s">
        <v>983</v>
      </c>
      <c r="U2" s="11" t="s">
        <v>984</v>
      </c>
      <c r="V2" s="10"/>
      <c r="W2" s="11" t="s">
        <v>985</v>
      </c>
      <c r="X2" s="11" t="s">
        <v>986</v>
      </c>
      <c r="Y2" s="11" t="s">
        <v>987</v>
      </c>
      <c r="Z2" s="11" t="s">
        <v>988</v>
      </c>
      <c r="AA2" s="11" t="s">
        <v>989</v>
      </c>
      <c r="AB2" s="11" t="s">
        <v>990</v>
      </c>
      <c r="AC2" s="10"/>
      <c r="AD2" s="11" t="s">
        <v>985</v>
      </c>
      <c r="AE2" s="11" t="s">
        <v>986</v>
      </c>
      <c r="AF2" s="11" t="s">
        <v>987</v>
      </c>
      <c r="AG2" s="11" t="s">
        <v>988</v>
      </c>
      <c r="AH2" s="11" t="s">
        <v>989</v>
      </c>
      <c r="AI2" s="11" t="s">
        <v>990</v>
      </c>
      <c r="AJ2" s="10"/>
      <c r="AK2" s="11" t="s">
        <v>985</v>
      </c>
      <c r="AL2" s="11" t="s">
        <v>986</v>
      </c>
      <c r="AM2" s="11" t="s">
        <v>987</v>
      </c>
      <c r="AN2" s="11" t="s">
        <v>988</v>
      </c>
      <c r="AO2" s="11" t="s">
        <v>989</v>
      </c>
      <c r="AP2" s="11" t="s">
        <v>990</v>
      </c>
      <c r="BE2" s="8"/>
    </row>
    <row r="3" customFormat="false" ht="15" hidden="false" customHeight="false" outlineLevel="0" collapsed="false">
      <c r="A3" s="0" t="s">
        <v>39</v>
      </c>
      <c r="B3" s="0" t="s">
        <v>40</v>
      </c>
      <c r="C3" s="0" t="n">
        <v>69</v>
      </c>
      <c r="D3" s="0" t="n">
        <v>189</v>
      </c>
      <c r="E3" s="0" t="n">
        <v>4.38</v>
      </c>
      <c r="F3" s="0" t="n">
        <v>1.44168377874021</v>
      </c>
      <c r="Q3" s="0" t="n">
        <v>1.44168377874021</v>
      </c>
      <c r="R3" s="0" t="n">
        <v>1.44168377874021</v>
      </c>
      <c r="V3" s="12"/>
      <c r="W3" s="0" t="n">
        <v>7</v>
      </c>
      <c r="X3" s="0" t="n">
        <v>51</v>
      </c>
      <c r="Y3" s="0" t="n">
        <v>0</v>
      </c>
      <c r="Z3" s="0" t="n">
        <v>47</v>
      </c>
      <c r="AA3" s="0" t="n">
        <f aca="false">IFERROR(X3+Y3+Z3,"")</f>
        <v>98</v>
      </c>
      <c r="AB3" s="0" t="n">
        <f aca="false">IFERROR(AA3/W3,"")</f>
        <v>14</v>
      </c>
      <c r="AC3" s="12"/>
      <c r="AD3" s="0" t="n">
        <v>8</v>
      </c>
      <c r="AE3" s="0" t="n">
        <v>59</v>
      </c>
      <c r="AF3" s="0" t="n">
        <v>0</v>
      </c>
      <c r="AG3" s="0" t="n">
        <v>111</v>
      </c>
      <c r="AH3" s="0" t="n">
        <f aca="false">IFERROR(AE3+AF3+AG3,"")</f>
        <v>170</v>
      </c>
      <c r="AI3" s="0" t="n">
        <f aca="false">IFERROR(AH3/AD3,"")</f>
        <v>21.25</v>
      </c>
      <c r="AJ3" s="12"/>
      <c r="AK3" s="0" t="n">
        <v>15</v>
      </c>
      <c r="AL3" s="0" t="n">
        <v>52</v>
      </c>
      <c r="AM3" s="0" t="n">
        <v>0</v>
      </c>
      <c r="AN3" s="0" t="n">
        <v>171</v>
      </c>
      <c r="AO3" s="0" t="n">
        <f aca="false">IFERROR(AL3+AM3+AN3,"")</f>
        <v>223</v>
      </c>
      <c r="AP3" s="0" t="n">
        <f aca="false">IFERROR(AO3/AK3,"")</f>
        <v>14.8666666666667</v>
      </c>
    </row>
    <row r="4" customFormat="false" ht="15" hidden="false" customHeight="false" outlineLevel="0" collapsed="false">
      <c r="A4" s="0" t="s">
        <v>52</v>
      </c>
      <c r="B4" s="0" t="s">
        <v>40</v>
      </c>
      <c r="C4" s="0" t="n">
        <v>73</v>
      </c>
      <c r="D4" s="0" t="n">
        <v>243</v>
      </c>
      <c r="E4" s="0" t="n">
        <v>4.56</v>
      </c>
      <c r="F4" s="0" t="n">
        <v>0.839975420705105</v>
      </c>
      <c r="Q4" s="0" t="n">
        <v>0.839975420705105</v>
      </c>
      <c r="R4" s="0" t="n">
        <v>0.839975420705105</v>
      </c>
      <c r="V4" s="12"/>
      <c r="W4" s="0" t="n">
        <v>6</v>
      </c>
      <c r="X4" s="0" t="n">
        <v>7</v>
      </c>
      <c r="Y4" s="0" t="n">
        <v>0</v>
      </c>
      <c r="Z4" s="0" t="n">
        <v>60</v>
      </c>
      <c r="AA4" s="0" t="n">
        <f aca="false">IFERROR(X4+Y4+Z4,"")</f>
        <v>67</v>
      </c>
      <c r="AB4" s="0" t="n">
        <f aca="false">IFERROR(AA4/W4,"")</f>
        <v>11.1666666666667</v>
      </c>
      <c r="AC4" s="12"/>
      <c r="AH4" s="0" t="n">
        <f aca="false">IFERROR(AE4+AF4+AG4,"")</f>
        <v>0</v>
      </c>
      <c r="AI4" s="0" t="str">
        <f aca="false">IFERROR(AH4/AD4,"")</f>
        <v/>
      </c>
      <c r="AJ4" s="12"/>
      <c r="AO4" s="0" t="n">
        <f aca="false">IFERROR(AL4+AM4+AN4,"")</f>
        <v>0</v>
      </c>
      <c r="AP4" s="0" t="str">
        <f aca="false">IFERROR(AO4/AK4,"")</f>
        <v/>
      </c>
    </row>
    <row r="5" customFormat="false" ht="15" hidden="false" customHeight="false" outlineLevel="0" collapsed="false">
      <c r="A5" s="0" t="s">
        <v>61</v>
      </c>
      <c r="B5" s="0" t="s">
        <v>40</v>
      </c>
      <c r="C5" s="0" t="n">
        <v>68.75</v>
      </c>
      <c r="D5" s="0" t="n">
        <v>205</v>
      </c>
      <c r="E5" s="0" t="n">
        <v>4.6</v>
      </c>
      <c r="F5" s="0" t="n">
        <v>0.706262452252859</v>
      </c>
      <c r="G5" s="0" t="n">
        <v>24</v>
      </c>
      <c r="H5" s="0" t="n">
        <v>0.522155627178742</v>
      </c>
      <c r="I5" s="0" t="n">
        <v>42.5</v>
      </c>
      <c r="J5" s="0" t="n">
        <v>2.11181828793173</v>
      </c>
      <c r="K5" s="0" t="n">
        <v>130</v>
      </c>
      <c r="L5" s="0" t="n">
        <v>1.56552584176091</v>
      </c>
      <c r="M5" s="0" t="n">
        <v>3.95</v>
      </c>
      <c r="N5" s="0" t="n">
        <v>1.639135609247</v>
      </c>
      <c r="O5" s="0" t="n">
        <v>6.79</v>
      </c>
      <c r="P5" s="0" t="n">
        <v>1.22412992330235</v>
      </c>
      <c r="Q5" s="0" t="n">
        <v>7.7690277416736</v>
      </c>
      <c r="R5" s="0" t="n">
        <v>1.2948379569456</v>
      </c>
      <c r="S5" s="0" t="n">
        <v>2</v>
      </c>
      <c r="T5" s="0" t="n">
        <v>54</v>
      </c>
      <c r="U5" s="0" t="n">
        <v>53</v>
      </c>
      <c r="V5" s="12"/>
      <c r="W5" s="0" t="n">
        <v>16</v>
      </c>
      <c r="X5" s="0" t="n">
        <v>355</v>
      </c>
      <c r="Y5" s="0" t="n">
        <v>0</v>
      </c>
      <c r="Z5" s="0" t="n">
        <v>72</v>
      </c>
      <c r="AA5" s="0" t="n">
        <f aca="false">IFERROR(X5+Y5+Z5,"")</f>
        <v>427</v>
      </c>
      <c r="AB5" s="0" t="n">
        <f aca="false">IFERROR(AA5/W5,"")</f>
        <v>26.6875</v>
      </c>
      <c r="AC5" s="12"/>
      <c r="AD5" s="0" t="n">
        <v>2</v>
      </c>
      <c r="AE5" s="0" t="n">
        <v>57</v>
      </c>
      <c r="AF5" s="0" t="n">
        <v>0</v>
      </c>
      <c r="AG5" s="0" t="n">
        <v>1</v>
      </c>
      <c r="AH5" s="0" t="n">
        <f aca="false">IFERROR(AE5+AF5+AG5,"")</f>
        <v>58</v>
      </c>
      <c r="AI5" s="0" t="n">
        <f aca="false">IFERROR(AH5/AD5,"")</f>
        <v>29</v>
      </c>
      <c r="AJ5" s="12"/>
      <c r="AK5" s="0" t="n">
        <v>14</v>
      </c>
      <c r="AL5" s="0" t="n">
        <v>378</v>
      </c>
      <c r="AM5" s="0" t="n">
        <v>0</v>
      </c>
      <c r="AN5" s="0" t="n">
        <v>11</v>
      </c>
      <c r="AO5" s="0" t="n">
        <f aca="false">IFERROR(AL5+AM5+AN5,"")</f>
        <v>389</v>
      </c>
      <c r="AP5" s="0" t="n">
        <f aca="false">IFERROR(AO5/AK5,"")</f>
        <v>27.7857142857143</v>
      </c>
    </row>
    <row r="6" customFormat="false" ht="15" hidden="false" customHeight="false" outlineLevel="0" collapsed="false">
      <c r="A6" s="0" t="s">
        <v>121</v>
      </c>
      <c r="B6" s="0" t="s">
        <v>40</v>
      </c>
      <c r="C6" s="0" t="n">
        <v>67.38</v>
      </c>
      <c r="D6" s="0" t="n">
        <v>186</v>
      </c>
      <c r="E6" s="0" t="n">
        <v>4.57</v>
      </c>
      <c r="F6" s="0" t="n">
        <v>0.806547178592042</v>
      </c>
      <c r="I6" s="0" t="n">
        <v>36</v>
      </c>
      <c r="J6" s="0" t="n">
        <v>0.569546779870111</v>
      </c>
      <c r="K6" s="0" t="n">
        <v>114</v>
      </c>
      <c r="L6" s="0" t="n">
        <v>-0.118456608643655</v>
      </c>
      <c r="M6" s="0" t="n">
        <v>4.15</v>
      </c>
      <c r="N6" s="0" t="n">
        <v>0.85280948827819</v>
      </c>
      <c r="O6" s="0" t="n">
        <v>6.9</v>
      </c>
      <c r="P6" s="0" t="n">
        <v>0.945841913733755</v>
      </c>
      <c r="Q6" s="0" t="n">
        <v>3.05628875183044</v>
      </c>
      <c r="R6" s="0" t="n">
        <v>0.611257750366088</v>
      </c>
      <c r="V6" s="12"/>
      <c r="AA6" s="0" t="n">
        <f aca="false">IFERROR(X6+Y6+Z6,"")</f>
        <v>0</v>
      </c>
      <c r="AB6" s="0" t="str">
        <f aca="false">IFERROR(AA6/W6,"")</f>
        <v/>
      </c>
      <c r="AC6" s="12"/>
      <c r="AH6" s="0" t="n">
        <f aca="false">IFERROR(AE6+AF6+AG6,"")</f>
        <v>0</v>
      </c>
      <c r="AI6" s="0" t="str">
        <f aca="false">IFERROR(AH6/AD6,"")</f>
        <v/>
      </c>
      <c r="AJ6" s="12"/>
      <c r="AO6" s="0" t="n">
        <f aca="false">IFERROR(AL6+AM6+AN6,"")</f>
        <v>0</v>
      </c>
      <c r="AP6" s="0" t="str">
        <f aca="false">IFERROR(AO6/AK6,"")</f>
        <v/>
      </c>
    </row>
    <row r="7" customFormat="false" ht="15" hidden="false" customHeight="false" outlineLevel="0" collapsed="false">
      <c r="A7" s="0" t="s">
        <v>141</v>
      </c>
      <c r="B7" s="0" t="s">
        <v>40</v>
      </c>
      <c r="C7" s="0" t="n">
        <v>69</v>
      </c>
      <c r="D7" s="0" t="n">
        <v>204</v>
      </c>
      <c r="E7" s="0" t="n">
        <v>4.55</v>
      </c>
      <c r="F7" s="0" t="n">
        <v>0.873403662818166</v>
      </c>
      <c r="Q7" s="0" t="n">
        <v>0.873403662818166</v>
      </c>
      <c r="R7" s="0" t="n">
        <v>0.873403662818166</v>
      </c>
      <c r="V7" s="12"/>
      <c r="AA7" s="0" t="n">
        <f aca="false">IFERROR(X7+Y7+Z7,"")</f>
        <v>0</v>
      </c>
      <c r="AB7" s="0" t="str">
        <f aca="false">IFERROR(AA7/W7,"")</f>
        <v/>
      </c>
      <c r="AC7" s="12"/>
      <c r="AH7" s="0" t="n">
        <f aca="false">IFERROR(AE7+AF7+AG7,"")</f>
        <v>0</v>
      </c>
      <c r="AI7" s="0" t="str">
        <f aca="false">IFERROR(AH7/AD7,"")</f>
        <v/>
      </c>
      <c r="AJ7" s="12"/>
      <c r="AO7" s="0" t="n">
        <f aca="false">IFERROR(AL7+AM7+AN7,"")</f>
        <v>0</v>
      </c>
      <c r="AP7" s="0" t="str">
        <f aca="false">IFERROR(AO7/AK7,"")</f>
        <v/>
      </c>
    </row>
    <row r="8" customFormat="false" ht="15" hidden="false" customHeight="false" outlineLevel="0" collapsed="false">
      <c r="A8" s="0" t="s">
        <v>165</v>
      </c>
      <c r="B8" s="0" t="s">
        <v>40</v>
      </c>
      <c r="C8" s="0" t="n">
        <v>70</v>
      </c>
      <c r="D8" s="0" t="n">
        <v>214</v>
      </c>
      <c r="E8" s="0" t="n">
        <v>4.52</v>
      </c>
      <c r="F8" s="0" t="n">
        <v>0.973688389157352</v>
      </c>
      <c r="Q8" s="0" t="n">
        <v>0.973688389157352</v>
      </c>
      <c r="R8" s="0" t="n">
        <v>0.973688389157352</v>
      </c>
      <c r="V8" s="12"/>
      <c r="W8" s="0" t="n">
        <v>1</v>
      </c>
      <c r="X8" s="0" t="n">
        <v>2</v>
      </c>
      <c r="Y8" s="0" t="n">
        <v>0</v>
      </c>
      <c r="Z8" s="0" t="n">
        <v>14</v>
      </c>
      <c r="AA8" s="0" t="n">
        <f aca="false">IFERROR(X8+Y8+Z8,"")</f>
        <v>16</v>
      </c>
      <c r="AB8" s="0" t="n">
        <f aca="false">IFERROR(AA8/W8,"")</f>
        <v>16</v>
      </c>
      <c r="AC8" s="12"/>
      <c r="AH8" s="0" t="n">
        <f aca="false">IFERROR(AE8+AF8+AG8,"")</f>
        <v>0</v>
      </c>
      <c r="AI8" s="0" t="str">
        <f aca="false">IFERROR(AH8/AD8,"")</f>
        <v/>
      </c>
      <c r="AJ8" s="12"/>
      <c r="AO8" s="0" t="n">
        <f aca="false">IFERROR(AL8+AM8+AN8,"")</f>
        <v>0</v>
      </c>
      <c r="AP8" s="0" t="str">
        <f aca="false">IFERROR(AO8/AK8,"")</f>
        <v/>
      </c>
    </row>
    <row r="9" customFormat="false" ht="15" hidden="false" customHeight="false" outlineLevel="0" collapsed="false">
      <c r="A9" s="0" t="s">
        <v>167</v>
      </c>
      <c r="B9" s="0" t="s">
        <v>40</v>
      </c>
      <c r="C9" s="0" t="n">
        <v>69.63</v>
      </c>
      <c r="D9" s="0" t="n">
        <v>198</v>
      </c>
      <c r="E9" s="0" t="n">
        <v>4.63</v>
      </c>
      <c r="F9" s="0" t="n">
        <v>0.605977725913674</v>
      </c>
      <c r="G9" s="0" t="n">
        <v>19</v>
      </c>
      <c r="H9" s="0" t="n">
        <v>-0.295766474136211</v>
      </c>
      <c r="I9" s="0" t="n">
        <v>30.5</v>
      </c>
      <c r="J9" s="0" t="n">
        <v>-0.73545218848972</v>
      </c>
      <c r="K9" s="0" t="n">
        <v>116</v>
      </c>
      <c r="L9" s="0" t="n">
        <v>0.0920411976569163</v>
      </c>
      <c r="M9" s="0" t="n">
        <v>4.4</v>
      </c>
      <c r="N9" s="0" t="n">
        <v>-0.130098162932824</v>
      </c>
      <c r="O9" s="0" t="n">
        <v>7.19</v>
      </c>
      <c r="P9" s="0" t="n">
        <v>0.212173524871089</v>
      </c>
      <c r="Q9" s="0" t="n">
        <v>-0.251124377117075</v>
      </c>
      <c r="R9" s="0" t="n">
        <v>-0.0418540628528459</v>
      </c>
      <c r="V9" s="12"/>
      <c r="AA9" s="0" t="n">
        <f aca="false">IFERROR(X9+Y9+Z9,"")</f>
        <v>0</v>
      </c>
      <c r="AB9" s="0" t="str">
        <f aca="false">IFERROR(AA9/W9,"")</f>
        <v/>
      </c>
      <c r="AC9" s="12"/>
      <c r="AH9" s="0" t="n">
        <f aca="false">IFERROR(AE9+AF9+AG9,"")</f>
        <v>0</v>
      </c>
      <c r="AI9" s="0" t="str">
        <f aca="false">IFERROR(AH9/AD9,"")</f>
        <v/>
      </c>
      <c r="AJ9" s="12"/>
      <c r="AO9" s="0" t="n">
        <f aca="false">IFERROR(AL9+AM9+AN9,"")</f>
        <v>0</v>
      </c>
      <c r="AP9" s="0" t="str">
        <f aca="false">IFERROR(AO9/AK9,"")</f>
        <v/>
      </c>
    </row>
    <row r="10" customFormat="false" ht="15" hidden="false" customHeight="false" outlineLevel="0" collapsed="false">
      <c r="A10" s="0" t="s">
        <v>202</v>
      </c>
      <c r="B10" s="0" t="s">
        <v>40</v>
      </c>
      <c r="C10" s="0" t="n">
        <v>69.75</v>
      </c>
      <c r="D10" s="0" t="n">
        <v>212</v>
      </c>
      <c r="E10" s="0" t="n">
        <v>4.53</v>
      </c>
      <c r="F10" s="0" t="n">
        <v>0.940260147044288</v>
      </c>
      <c r="I10" s="0" t="n">
        <v>36.5</v>
      </c>
      <c r="J10" s="0" t="n">
        <v>0.688183049721004</v>
      </c>
      <c r="K10" s="0" t="n">
        <v>118</v>
      </c>
      <c r="L10" s="0" t="n">
        <v>0.302539003957487</v>
      </c>
      <c r="O10" s="0" t="n">
        <v>7.13</v>
      </c>
      <c r="P10" s="0" t="n">
        <v>0.36396698463578</v>
      </c>
      <c r="Q10" s="0" t="n">
        <v>2.29494918535856</v>
      </c>
      <c r="R10" s="0" t="n">
        <v>0.57373729633964</v>
      </c>
      <c r="S10" s="0" t="n">
        <v>5</v>
      </c>
      <c r="T10" s="0" t="n">
        <v>174</v>
      </c>
      <c r="U10" s="0" t="n">
        <v>168</v>
      </c>
      <c r="V10" s="12"/>
      <c r="W10" s="0" t="n">
        <v>7</v>
      </c>
      <c r="X10" s="0" t="n">
        <v>113</v>
      </c>
      <c r="Y10" s="0" t="n">
        <v>0</v>
      </c>
      <c r="Z10" s="0" t="n">
        <v>3</v>
      </c>
      <c r="AA10" s="0" t="n">
        <f aca="false">IFERROR(X10+Y10+Z10,"")</f>
        <v>116</v>
      </c>
      <c r="AB10" s="0" t="n">
        <f aca="false">IFERROR(AA10/W10,"")</f>
        <v>16.5714285714286</v>
      </c>
      <c r="AC10" s="12"/>
      <c r="AD10" s="0" t="n">
        <v>3</v>
      </c>
      <c r="AE10" s="0" t="n">
        <v>84</v>
      </c>
      <c r="AF10" s="0" t="n">
        <v>0</v>
      </c>
      <c r="AG10" s="0" t="n">
        <v>11</v>
      </c>
      <c r="AH10" s="0" t="n">
        <f aca="false">IFERROR(AE10+AF10+AG10,"")</f>
        <v>95</v>
      </c>
      <c r="AI10" s="0" t="n">
        <f aca="false">IFERROR(AH10/AD10,"")</f>
        <v>31.6666666666667</v>
      </c>
      <c r="AJ10" s="12"/>
      <c r="AK10" s="0" t="n">
        <v>13</v>
      </c>
      <c r="AL10" s="0" t="n">
        <v>36</v>
      </c>
      <c r="AM10" s="0" t="n">
        <v>0</v>
      </c>
      <c r="AN10" s="0" t="n">
        <v>227</v>
      </c>
      <c r="AO10" s="0" t="n">
        <f aca="false">IFERROR(AL10+AM10+AN10,"")</f>
        <v>263</v>
      </c>
      <c r="AP10" s="0" t="n">
        <f aca="false">IFERROR(AO10/AK10,"")</f>
        <v>20.2307692307692</v>
      </c>
    </row>
    <row r="11" customFormat="false" ht="15" hidden="false" customHeight="false" outlineLevel="0" collapsed="false">
      <c r="A11" s="0" t="s">
        <v>275</v>
      </c>
      <c r="B11" s="0" t="s">
        <v>40</v>
      </c>
      <c r="C11" s="0" t="n">
        <v>69</v>
      </c>
      <c r="D11" s="0" t="n">
        <v>201</v>
      </c>
      <c r="E11" s="0" t="n">
        <v>4.28</v>
      </c>
      <c r="F11" s="0" t="n">
        <v>1.77596619987083</v>
      </c>
      <c r="Q11" s="0" t="n">
        <v>1.77596619987083</v>
      </c>
      <c r="R11" s="0" t="n">
        <v>1.77596619987083</v>
      </c>
      <c r="V11" s="12"/>
      <c r="W11" s="0" t="n">
        <v>6</v>
      </c>
      <c r="X11" s="0" t="n">
        <v>17</v>
      </c>
      <c r="Y11" s="0" t="n">
        <v>0</v>
      </c>
      <c r="Z11" s="0" t="n">
        <v>98</v>
      </c>
      <c r="AA11" s="0" t="n">
        <f aca="false">IFERROR(X11+Y11+Z11,"")</f>
        <v>115</v>
      </c>
      <c r="AB11" s="0" t="n">
        <f aca="false">IFERROR(AA11/W11,"")</f>
        <v>19.1666666666667</v>
      </c>
      <c r="AC11" s="12"/>
      <c r="AD11" s="0" t="n">
        <v>11</v>
      </c>
      <c r="AE11" s="0" t="n">
        <v>99</v>
      </c>
      <c r="AF11" s="0" t="n">
        <v>0</v>
      </c>
      <c r="AG11" s="0" t="n">
        <v>156</v>
      </c>
      <c r="AH11" s="0" t="n">
        <f aca="false">IFERROR(AE11+AF11+AG11,"")</f>
        <v>255</v>
      </c>
      <c r="AI11" s="0" t="n">
        <f aca="false">IFERROR(AH11/AD11,"")</f>
        <v>23.1818181818182</v>
      </c>
      <c r="AJ11" s="12"/>
      <c r="AK11" s="0" t="n">
        <v>16</v>
      </c>
      <c r="AL11" s="0" t="n">
        <v>49</v>
      </c>
      <c r="AM11" s="0" t="n">
        <v>0</v>
      </c>
      <c r="AN11" s="0" t="n">
        <v>253</v>
      </c>
      <c r="AO11" s="0" t="n">
        <f aca="false">IFERROR(AL11+AM11+AN11,"")</f>
        <v>302</v>
      </c>
      <c r="AP11" s="0" t="n">
        <f aca="false">IFERROR(AO11/AK11,"")</f>
        <v>18.875</v>
      </c>
    </row>
    <row r="12" customFormat="false" ht="15" hidden="false" customHeight="false" outlineLevel="0" collapsed="false">
      <c r="A12" s="0" t="s">
        <v>323</v>
      </c>
      <c r="B12" s="0" t="s">
        <v>40</v>
      </c>
      <c r="C12" s="0" t="n">
        <v>70.88</v>
      </c>
      <c r="D12" s="0" t="n">
        <v>229</v>
      </c>
      <c r="E12" s="0" t="n">
        <v>4.59</v>
      </c>
      <c r="F12" s="0" t="n">
        <v>0.73969069436592</v>
      </c>
      <c r="G12" s="0" t="n">
        <v>17</v>
      </c>
      <c r="H12" s="0" t="n">
        <v>-0.622935314662191</v>
      </c>
      <c r="I12" s="0" t="n">
        <v>38.5</v>
      </c>
      <c r="J12" s="0" t="n">
        <v>1.16272812912458</v>
      </c>
      <c r="K12" s="0" t="n">
        <v>121</v>
      </c>
      <c r="L12" s="0" t="n">
        <v>0.618285713408343</v>
      </c>
      <c r="Q12" s="0" t="n">
        <v>1.89776922223665</v>
      </c>
      <c r="R12" s="0" t="n">
        <v>0.474442305559163</v>
      </c>
      <c r="S12" s="0" t="n">
        <v>5</v>
      </c>
      <c r="T12" s="0" t="n">
        <v>138</v>
      </c>
      <c r="U12" s="0" t="n">
        <v>134</v>
      </c>
      <c r="V12" s="12"/>
      <c r="W12" s="0" t="n">
        <v>7</v>
      </c>
      <c r="X12" s="0" t="n">
        <v>115</v>
      </c>
      <c r="Y12" s="0" t="n">
        <v>0</v>
      </c>
      <c r="Z12" s="0" t="n">
        <v>7</v>
      </c>
      <c r="AA12" s="0" t="n">
        <f aca="false">IFERROR(X12+Y12+Z12,"")</f>
        <v>122</v>
      </c>
      <c r="AB12" s="0" t="n">
        <f aca="false">IFERROR(AA12/W12,"")</f>
        <v>17.4285714285714</v>
      </c>
      <c r="AC12" s="12"/>
      <c r="AH12" s="0" t="n">
        <f aca="false">IFERROR(AE12+AF12+AG12,"")</f>
        <v>0</v>
      </c>
      <c r="AI12" s="0" t="str">
        <f aca="false">IFERROR(AH12/AD12,"")</f>
        <v/>
      </c>
      <c r="AJ12" s="12"/>
      <c r="AO12" s="0" t="n">
        <f aca="false">IFERROR(AL12+AM12+AN12,"")</f>
        <v>0</v>
      </c>
      <c r="AP12" s="0" t="str">
        <f aca="false">IFERROR(AO12/AK12,"")</f>
        <v/>
      </c>
    </row>
    <row r="13" customFormat="false" ht="15" hidden="false" customHeight="false" outlineLevel="0" collapsed="false">
      <c r="A13" s="0" t="s">
        <v>325</v>
      </c>
      <c r="B13" s="0" t="s">
        <v>40</v>
      </c>
      <c r="C13" s="0" t="n">
        <v>72.63</v>
      </c>
      <c r="D13" s="0" t="n">
        <v>224</v>
      </c>
      <c r="E13" s="0" t="n">
        <v>4.5</v>
      </c>
      <c r="F13" s="0" t="n">
        <v>1.04054487338347</v>
      </c>
      <c r="G13" s="0" t="n">
        <v>25</v>
      </c>
      <c r="H13" s="0" t="n">
        <v>0.685740047441732</v>
      </c>
      <c r="I13" s="0" t="n">
        <v>41.5</v>
      </c>
      <c r="J13" s="0" t="n">
        <v>1.87454574822994</v>
      </c>
      <c r="K13" s="0" t="n">
        <v>127</v>
      </c>
      <c r="L13" s="0" t="n">
        <v>1.24977913231006</v>
      </c>
      <c r="M13" s="0" t="n">
        <v>4.27</v>
      </c>
      <c r="N13" s="0" t="n">
        <v>0.381013815696906</v>
      </c>
      <c r="O13" s="0" t="n">
        <v>6.82</v>
      </c>
      <c r="P13" s="0" t="n">
        <v>1.14823319342001</v>
      </c>
      <c r="Q13" s="0" t="n">
        <v>6.37985681048212</v>
      </c>
      <c r="R13" s="0" t="n">
        <v>1.06330946841369</v>
      </c>
      <c r="S13" s="0" t="n">
        <v>3</v>
      </c>
      <c r="T13" s="0" t="n">
        <v>86</v>
      </c>
      <c r="U13" s="0" t="n">
        <v>85</v>
      </c>
      <c r="V13" s="12"/>
      <c r="W13" s="0" t="n">
        <v>16</v>
      </c>
      <c r="X13" s="0" t="n">
        <v>413</v>
      </c>
      <c r="Y13" s="0" t="n">
        <v>0</v>
      </c>
      <c r="Z13" s="0" t="n">
        <v>114</v>
      </c>
      <c r="AA13" s="0" t="n">
        <f aca="false">IFERROR(X13+Y13+Z13,"")</f>
        <v>527</v>
      </c>
      <c r="AB13" s="0" t="n">
        <f aca="false">IFERROR(AA13/W13,"")</f>
        <v>32.9375</v>
      </c>
      <c r="AC13" s="12"/>
      <c r="AD13" s="0" t="n">
        <v>16</v>
      </c>
      <c r="AE13" s="0" t="n">
        <v>964</v>
      </c>
      <c r="AF13" s="0" t="n">
        <v>0</v>
      </c>
      <c r="AG13" s="0" t="n">
        <v>1</v>
      </c>
      <c r="AH13" s="0" t="n">
        <f aca="false">IFERROR(AE13+AF13+AG13,"")</f>
        <v>965</v>
      </c>
      <c r="AI13" s="0" t="n">
        <f aca="false">IFERROR(AH13/AD13,"")</f>
        <v>60.3125</v>
      </c>
      <c r="AJ13" s="12"/>
      <c r="AK13" s="0" t="n">
        <v>1</v>
      </c>
      <c r="AL13" s="0" t="n">
        <v>46</v>
      </c>
      <c r="AM13" s="0" t="n">
        <v>0</v>
      </c>
      <c r="AN13" s="0" t="n">
        <v>0</v>
      </c>
      <c r="AO13" s="0" t="n">
        <f aca="false">IFERROR(AL13+AM13+AN13,"")</f>
        <v>46</v>
      </c>
      <c r="AP13" s="0" t="n">
        <f aca="false">IFERROR(AO13/AK13,"")</f>
        <v>46</v>
      </c>
    </row>
    <row r="14" customFormat="false" ht="15" hidden="false" customHeight="false" outlineLevel="0" collapsed="false">
      <c r="A14" s="0" t="s">
        <v>346</v>
      </c>
      <c r="B14" s="0" t="s">
        <v>40</v>
      </c>
      <c r="C14" s="0" t="n">
        <v>67.5</v>
      </c>
      <c r="D14" s="0" t="n">
        <v>199</v>
      </c>
      <c r="E14" s="0" t="n">
        <v>4.8</v>
      </c>
      <c r="F14" s="0" t="n">
        <v>0.0376976099916268</v>
      </c>
      <c r="I14" s="0" t="n">
        <v>33</v>
      </c>
      <c r="J14" s="0" t="n">
        <v>-0.142270839235251</v>
      </c>
      <c r="K14" s="0" t="n">
        <v>113</v>
      </c>
      <c r="L14" s="0" t="n">
        <v>-0.22370551179394</v>
      </c>
      <c r="M14" s="0" t="n">
        <v>4.38</v>
      </c>
      <c r="N14" s="0" t="n">
        <v>-0.0514655508359408</v>
      </c>
      <c r="O14" s="0" t="n">
        <v>7.2</v>
      </c>
      <c r="P14" s="0" t="n">
        <v>0.186874614910308</v>
      </c>
      <c r="Q14" s="0" t="n">
        <v>-0.192869676963197</v>
      </c>
      <c r="R14" s="0" t="n">
        <v>-0.0385739353926394</v>
      </c>
      <c r="V14" s="12"/>
      <c r="AA14" s="0" t="n">
        <f aca="false">IFERROR(X14+Y14+Z14,"")</f>
        <v>0</v>
      </c>
      <c r="AB14" s="0" t="str">
        <f aca="false">IFERROR(AA14/W14,"")</f>
        <v/>
      </c>
      <c r="AC14" s="12"/>
      <c r="AH14" s="0" t="n">
        <f aca="false">IFERROR(AE14+AF14+AG14,"")</f>
        <v>0</v>
      </c>
      <c r="AI14" s="0" t="str">
        <f aca="false">IFERROR(AH14/AD14,"")</f>
        <v/>
      </c>
      <c r="AJ14" s="12"/>
      <c r="AO14" s="0" t="n">
        <f aca="false">IFERROR(AL14+AM14+AN14,"")</f>
        <v>0</v>
      </c>
      <c r="AP14" s="0" t="str">
        <f aca="false">IFERROR(AO14/AK14,"")</f>
        <v/>
      </c>
    </row>
    <row r="15" customFormat="false" ht="15" hidden="false" customHeight="false" outlineLevel="0" collapsed="false">
      <c r="A15" s="0" t="s">
        <v>384</v>
      </c>
      <c r="B15" s="0" t="s">
        <v>40</v>
      </c>
      <c r="C15" s="0" t="n">
        <v>73.88</v>
      </c>
      <c r="D15" s="0" t="n">
        <v>234</v>
      </c>
      <c r="E15" s="0" t="n">
        <v>4.62</v>
      </c>
      <c r="F15" s="0" t="n">
        <v>0.639405968026734</v>
      </c>
      <c r="G15" s="0" t="n">
        <v>17</v>
      </c>
      <c r="H15" s="0" t="n">
        <v>-0.622935314662191</v>
      </c>
      <c r="Q15" s="0" t="n">
        <v>0.0164706533645429</v>
      </c>
      <c r="R15" s="0" t="n">
        <v>0.00823532668227145</v>
      </c>
      <c r="V15" s="12"/>
      <c r="AA15" s="0" t="n">
        <f aca="false">IFERROR(X15+Y15+Z15,"")</f>
        <v>0</v>
      </c>
      <c r="AB15" s="0" t="str">
        <f aca="false">IFERROR(AA15/W15,"")</f>
        <v/>
      </c>
      <c r="AC15" s="12"/>
      <c r="AH15" s="0" t="n">
        <f aca="false">IFERROR(AE15+AF15+AG15,"")</f>
        <v>0</v>
      </c>
      <c r="AI15" s="0" t="str">
        <f aca="false">IFERROR(AH15/AD15,"")</f>
        <v/>
      </c>
      <c r="AJ15" s="12"/>
      <c r="AO15" s="0" t="n">
        <f aca="false">IFERROR(AL15+AM15+AN15,"")</f>
        <v>0</v>
      </c>
      <c r="AP15" s="0" t="str">
        <f aca="false">IFERROR(AO15/AK15,"")</f>
        <v/>
      </c>
    </row>
    <row r="16" customFormat="false" ht="15" hidden="false" customHeight="false" outlineLevel="0" collapsed="false">
      <c r="A16" s="0" t="s">
        <v>391</v>
      </c>
      <c r="B16" s="0" t="s">
        <v>40</v>
      </c>
      <c r="C16" s="0" t="n">
        <v>71</v>
      </c>
      <c r="D16" s="0" t="n">
        <v>217</v>
      </c>
      <c r="E16" s="0" t="n">
        <v>4.59</v>
      </c>
      <c r="F16" s="0" t="n">
        <v>0.73969069436592</v>
      </c>
      <c r="Q16" s="0" t="n">
        <v>0.73969069436592</v>
      </c>
      <c r="R16" s="0" t="n">
        <v>0.73969069436592</v>
      </c>
      <c r="V16" s="12"/>
      <c r="W16" s="0" t="n">
        <v>1</v>
      </c>
      <c r="X16" s="0" t="n">
        <v>0</v>
      </c>
      <c r="Y16" s="0" t="n">
        <v>0</v>
      </c>
      <c r="Z16" s="0" t="n">
        <v>13</v>
      </c>
      <c r="AA16" s="0" t="n">
        <f aca="false">IFERROR(X16+Y16+Z16,"")</f>
        <v>13</v>
      </c>
      <c r="AB16" s="0" t="n">
        <f aca="false">IFERROR(AA16/W16,"")</f>
        <v>13</v>
      </c>
      <c r="AC16" s="12"/>
      <c r="AH16" s="0" t="n">
        <f aca="false">IFERROR(AE16+AF16+AG16,"")</f>
        <v>0</v>
      </c>
      <c r="AI16" s="0" t="str">
        <f aca="false">IFERROR(AH16/AD16,"")</f>
        <v/>
      </c>
      <c r="AJ16" s="12"/>
      <c r="AO16" s="0" t="n">
        <f aca="false">IFERROR(AL16+AM16+AN16,"")</f>
        <v>0</v>
      </c>
      <c r="AP16" s="0" t="str">
        <f aca="false">IFERROR(AO16/AK16,"")</f>
        <v/>
      </c>
    </row>
    <row r="17" customFormat="false" ht="15" hidden="false" customHeight="false" outlineLevel="0" collapsed="false">
      <c r="A17" s="0" t="s">
        <v>395</v>
      </c>
      <c r="B17" s="0" t="s">
        <v>40</v>
      </c>
      <c r="C17" s="0" t="n">
        <v>69.13</v>
      </c>
      <c r="D17" s="0" t="n">
        <v>207</v>
      </c>
      <c r="E17" s="0" t="n">
        <v>4.54</v>
      </c>
      <c r="F17" s="0" t="n">
        <v>0.906831904931227</v>
      </c>
      <c r="I17" s="0" t="n">
        <v>33.5</v>
      </c>
      <c r="J17" s="0" t="n">
        <v>-0.0236345693843577</v>
      </c>
      <c r="K17" s="0" t="n">
        <v>121</v>
      </c>
      <c r="L17" s="0" t="n">
        <v>0.618285713408343</v>
      </c>
      <c r="Q17" s="0" t="n">
        <v>1.50148304895521</v>
      </c>
      <c r="R17" s="0" t="n">
        <v>0.500494349651738</v>
      </c>
      <c r="S17" s="0" t="n">
        <v>3</v>
      </c>
      <c r="T17" s="0" t="n">
        <v>77</v>
      </c>
      <c r="U17" s="0" t="n">
        <v>76</v>
      </c>
      <c r="V17" s="12"/>
      <c r="W17" s="0" t="n">
        <v>16</v>
      </c>
      <c r="X17" s="0" t="n">
        <v>560</v>
      </c>
      <c r="Y17" s="0" t="n">
        <v>0</v>
      </c>
      <c r="Z17" s="0" t="n">
        <v>5</v>
      </c>
      <c r="AA17" s="0" t="n">
        <f aca="false">IFERROR(X17+Y17+Z17,"")</f>
        <v>565</v>
      </c>
      <c r="AB17" s="0" t="n">
        <f aca="false">IFERROR(AA17/W17,"")</f>
        <v>35.3125</v>
      </c>
      <c r="AC17" s="12"/>
      <c r="AD17" s="0" t="n">
        <v>16</v>
      </c>
      <c r="AE17" s="0" t="n">
        <v>457</v>
      </c>
      <c r="AF17" s="0" t="n">
        <v>0</v>
      </c>
      <c r="AG17" s="0" t="n">
        <v>33</v>
      </c>
      <c r="AH17" s="0" t="n">
        <f aca="false">IFERROR(AE17+AF17+AG17,"")</f>
        <v>490</v>
      </c>
      <c r="AI17" s="0" t="n">
        <f aca="false">IFERROR(AH17/AD17,"")</f>
        <v>30.625</v>
      </c>
      <c r="AJ17" s="12"/>
      <c r="AK17" s="0" t="n">
        <v>16</v>
      </c>
      <c r="AL17" s="0" t="n">
        <v>566</v>
      </c>
      <c r="AM17" s="0" t="n">
        <v>0</v>
      </c>
      <c r="AN17" s="0" t="n">
        <v>7</v>
      </c>
      <c r="AO17" s="0" t="n">
        <f aca="false">IFERROR(AL17+AM17+AN17,"")</f>
        <v>573</v>
      </c>
      <c r="AP17" s="0" t="n">
        <f aca="false">IFERROR(AO17/AK17,"")</f>
        <v>35.8125</v>
      </c>
    </row>
    <row r="18" customFormat="false" ht="15" hidden="false" customHeight="false" outlineLevel="0" collapsed="false">
      <c r="A18" s="0" t="s">
        <v>447</v>
      </c>
      <c r="B18" s="0" t="s">
        <v>40</v>
      </c>
      <c r="C18" s="0" t="n">
        <v>69.63</v>
      </c>
      <c r="D18" s="0" t="n">
        <v>215</v>
      </c>
      <c r="E18" s="0" t="n">
        <v>4.7</v>
      </c>
      <c r="F18" s="0" t="n">
        <v>0.371980031122241</v>
      </c>
      <c r="G18" s="0" t="n">
        <v>26</v>
      </c>
      <c r="H18" s="0" t="n">
        <v>0.849324467704722</v>
      </c>
      <c r="I18" s="0" t="n">
        <v>36.5</v>
      </c>
      <c r="J18" s="0" t="n">
        <v>0.688183049721004</v>
      </c>
      <c r="K18" s="0" t="n">
        <v>120</v>
      </c>
      <c r="L18" s="0" t="n">
        <v>0.513036810258058</v>
      </c>
      <c r="M18" s="0" t="n">
        <v>4.13</v>
      </c>
      <c r="N18" s="0" t="n">
        <v>0.931442100375073</v>
      </c>
      <c r="O18" s="0" t="n">
        <v>7.09</v>
      </c>
      <c r="P18" s="0" t="n">
        <v>0.465162624478906</v>
      </c>
      <c r="Q18" s="0" t="n">
        <v>3.81912908366001</v>
      </c>
      <c r="R18" s="0" t="n">
        <v>0.636521513943334</v>
      </c>
      <c r="V18" s="12"/>
      <c r="AA18" s="0" t="n">
        <f aca="false">IFERROR(X18+Y18+Z18,"")</f>
        <v>0</v>
      </c>
      <c r="AB18" s="0" t="str">
        <f aca="false">IFERROR(AA18/W18,"")</f>
        <v/>
      </c>
      <c r="AC18" s="12"/>
      <c r="AH18" s="0" t="n">
        <f aca="false">IFERROR(AE18+AF18+AG18,"")</f>
        <v>0</v>
      </c>
      <c r="AI18" s="0" t="str">
        <f aca="false">IFERROR(AH18/AD18,"")</f>
        <v/>
      </c>
      <c r="AJ18" s="12"/>
      <c r="AO18" s="0" t="n">
        <f aca="false">IFERROR(AL18+AM18+AN18,"")</f>
        <v>0</v>
      </c>
      <c r="AP18" s="0" t="str">
        <f aca="false">IFERROR(AO18/AK18,"")</f>
        <v/>
      </c>
    </row>
    <row r="19" customFormat="false" ht="15" hidden="false" customHeight="false" outlineLevel="0" collapsed="false">
      <c r="A19" s="0" t="s">
        <v>476</v>
      </c>
      <c r="B19" s="0" t="s">
        <v>40</v>
      </c>
      <c r="C19" s="0" t="n">
        <v>69.5</v>
      </c>
      <c r="D19" s="0" t="n">
        <v>220</v>
      </c>
      <c r="E19" s="0" t="n">
        <v>4.8</v>
      </c>
      <c r="F19" s="0" t="n">
        <v>0.0376976099916268</v>
      </c>
      <c r="G19" s="0" t="n">
        <v>16</v>
      </c>
      <c r="H19" s="0" t="n">
        <v>-0.786519734925182</v>
      </c>
      <c r="I19" s="0" t="n">
        <v>35.5</v>
      </c>
      <c r="J19" s="0" t="n">
        <v>0.450910510019217</v>
      </c>
      <c r="K19" s="0" t="n">
        <v>117</v>
      </c>
      <c r="L19" s="0" t="n">
        <v>0.197290100807202</v>
      </c>
      <c r="M19" s="0" t="n">
        <v>4.5</v>
      </c>
      <c r="N19" s="0" t="n">
        <v>-0.523261223417228</v>
      </c>
      <c r="O19" s="0" t="n">
        <v>7.63</v>
      </c>
      <c r="P19" s="0" t="n">
        <v>-0.900978513403298</v>
      </c>
      <c r="Q19" s="0" t="n">
        <v>-1.52486125092766</v>
      </c>
      <c r="R19" s="0" t="n">
        <v>-0.254143541821277</v>
      </c>
      <c r="V19" s="12"/>
      <c r="AA19" s="0" t="n">
        <f aca="false">IFERROR(X19+Y19+Z19,"")</f>
        <v>0</v>
      </c>
      <c r="AB19" s="0" t="str">
        <f aca="false">IFERROR(AA19/W19,"")</f>
        <v/>
      </c>
      <c r="AC19" s="12"/>
      <c r="AH19" s="0" t="n">
        <f aca="false">IFERROR(AE19+AF19+AG19,"")</f>
        <v>0</v>
      </c>
      <c r="AI19" s="0" t="str">
        <f aca="false">IFERROR(AH19/AD19,"")</f>
        <v/>
      </c>
      <c r="AJ19" s="12"/>
      <c r="AO19" s="0" t="n">
        <f aca="false">IFERROR(AL19+AM19+AN19,"")</f>
        <v>0</v>
      </c>
      <c r="AP19" s="0" t="str">
        <f aca="false">IFERROR(AO19/AK19,"")</f>
        <v/>
      </c>
    </row>
    <row r="20" customFormat="false" ht="15" hidden="false" customHeight="false" outlineLevel="0" collapsed="false">
      <c r="A20" s="0" t="s">
        <v>510</v>
      </c>
      <c r="B20" s="0" t="s">
        <v>40</v>
      </c>
      <c r="C20" s="0" t="n">
        <v>72.5</v>
      </c>
      <c r="D20" s="0" t="n">
        <v>221</v>
      </c>
      <c r="E20" s="0" t="n">
        <v>4.53</v>
      </c>
      <c r="F20" s="0" t="n">
        <v>0.940260147044288</v>
      </c>
      <c r="G20" s="0" t="n">
        <v>11</v>
      </c>
      <c r="H20" s="0" t="n">
        <v>-1.60444183624013</v>
      </c>
      <c r="I20" s="0" t="n">
        <v>35.5</v>
      </c>
      <c r="J20" s="0" t="n">
        <v>0.450910510019217</v>
      </c>
      <c r="K20" s="0" t="n">
        <v>121</v>
      </c>
      <c r="L20" s="0" t="n">
        <v>0.618285713408343</v>
      </c>
      <c r="M20" s="0" t="n">
        <v>4.28</v>
      </c>
      <c r="N20" s="0" t="n">
        <v>0.341697509648463</v>
      </c>
      <c r="O20" s="0" t="n">
        <v>6.96</v>
      </c>
      <c r="P20" s="0" t="n">
        <v>0.794048453969066</v>
      </c>
      <c r="Q20" s="0" t="n">
        <v>1.54076049784924</v>
      </c>
      <c r="R20" s="0" t="n">
        <v>0.256793416308207</v>
      </c>
      <c r="S20" s="0" t="n">
        <v>4</v>
      </c>
      <c r="T20" s="0" t="n">
        <v>125</v>
      </c>
      <c r="U20" s="0" t="n">
        <v>123</v>
      </c>
      <c r="V20" s="12"/>
      <c r="W20" s="0" t="n">
        <v>16</v>
      </c>
      <c r="X20" s="0" t="n">
        <v>393</v>
      </c>
      <c r="Y20" s="0" t="n">
        <v>0</v>
      </c>
      <c r="Z20" s="0" t="n">
        <v>20</v>
      </c>
      <c r="AA20" s="0" t="n">
        <f aca="false">IFERROR(X20+Y20+Z20,"")</f>
        <v>413</v>
      </c>
      <c r="AB20" s="0" t="n">
        <f aca="false">IFERROR(AA20/W20,"")</f>
        <v>25.8125</v>
      </c>
      <c r="AC20" s="12"/>
      <c r="AD20" s="0" t="n">
        <v>8</v>
      </c>
      <c r="AE20" s="0" t="n">
        <v>41</v>
      </c>
      <c r="AF20" s="0" t="n">
        <v>0</v>
      </c>
      <c r="AG20" s="0" t="n">
        <v>93</v>
      </c>
      <c r="AH20" s="0" t="n">
        <f aca="false">IFERROR(AE20+AF20+AG20,"")</f>
        <v>134</v>
      </c>
      <c r="AI20" s="0" t="n">
        <f aca="false">IFERROR(AH20/AD20,"")</f>
        <v>16.75</v>
      </c>
      <c r="AJ20" s="12"/>
      <c r="AK20" s="0" t="n">
        <v>16</v>
      </c>
      <c r="AL20" s="0" t="n">
        <v>464</v>
      </c>
      <c r="AM20" s="0" t="n">
        <v>0</v>
      </c>
      <c r="AN20" s="0" t="n">
        <v>166</v>
      </c>
      <c r="AO20" s="0" t="n">
        <f aca="false">IFERROR(AL20+AM20+AN20,"")</f>
        <v>630</v>
      </c>
      <c r="AP20" s="0" t="n">
        <f aca="false">IFERROR(AO20/AK20,"")</f>
        <v>39.375</v>
      </c>
    </row>
    <row r="21" customFormat="false" ht="15" hidden="false" customHeight="false" outlineLevel="0" collapsed="false">
      <c r="A21" s="0" t="s">
        <v>511</v>
      </c>
      <c r="B21" s="0" t="s">
        <v>40</v>
      </c>
      <c r="C21" s="0" t="n">
        <v>73</v>
      </c>
      <c r="D21" s="0" t="n">
        <v>202</v>
      </c>
      <c r="E21" s="0" t="n">
        <v>4.63</v>
      </c>
      <c r="F21" s="0" t="n">
        <v>0.605977725913674</v>
      </c>
      <c r="Q21" s="0" t="n">
        <v>0.605977725913674</v>
      </c>
      <c r="R21" s="0" t="n">
        <v>0.605977725913674</v>
      </c>
      <c r="V21" s="12"/>
      <c r="AA21" s="0" t="n">
        <f aca="false">IFERROR(X21+Y21+Z21,"")</f>
        <v>0</v>
      </c>
      <c r="AB21" s="0" t="str">
        <f aca="false">IFERROR(AA21/W21,"")</f>
        <v/>
      </c>
      <c r="AC21" s="12"/>
      <c r="AH21" s="0" t="n">
        <f aca="false">IFERROR(AE21+AF21+AG21,"")</f>
        <v>0</v>
      </c>
      <c r="AI21" s="0" t="str">
        <f aca="false">IFERROR(AH21/AD21,"")</f>
        <v/>
      </c>
      <c r="AJ21" s="12"/>
      <c r="AO21" s="0" t="n">
        <f aca="false">IFERROR(AL21+AM21+AN21,"")</f>
        <v>0</v>
      </c>
      <c r="AP21" s="0" t="str">
        <f aca="false">IFERROR(AO21/AK21,"")</f>
        <v/>
      </c>
    </row>
    <row r="22" customFormat="false" ht="15" hidden="false" customHeight="false" outlineLevel="0" collapsed="false">
      <c r="A22" s="0" t="s">
        <v>514</v>
      </c>
      <c r="B22" s="0" t="s">
        <v>40</v>
      </c>
      <c r="C22" s="0" t="n">
        <v>71.75</v>
      </c>
      <c r="D22" s="0" t="n">
        <v>221</v>
      </c>
      <c r="E22" s="0" t="n">
        <v>4.57</v>
      </c>
      <c r="F22" s="0" t="n">
        <v>0.806547178592042</v>
      </c>
      <c r="G22" s="0" t="n">
        <v>19</v>
      </c>
      <c r="H22" s="0" t="n">
        <v>-0.295766474136211</v>
      </c>
      <c r="I22" s="0" t="n">
        <v>39</v>
      </c>
      <c r="J22" s="0" t="n">
        <v>1.28136439897547</v>
      </c>
      <c r="K22" s="0" t="n">
        <v>121</v>
      </c>
      <c r="L22" s="0" t="n">
        <v>0.618285713408343</v>
      </c>
      <c r="M22" s="0" t="n">
        <v>4.1</v>
      </c>
      <c r="N22" s="0" t="n">
        <v>1.0493910185204</v>
      </c>
      <c r="O22" s="0" t="n">
        <v>7.1</v>
      </c>
      <c r="P22" s="0" t="n">
        <v>0.439863714518125</v>
      </c>
      <c r="Q22" s="0" t="n">
        <v>3.89968554987817</v>
      </c>
      <c r="R22" s="0" t="n">
        <v>0.649947591646361</v>
      </c>
      <c r="S22" s="0" t="n">
        <v>5</v>
      </c>
      <c r="T22" s="0" t="n">
        <v>149</v>
      </c>
      <c r="U22" s="0" t="n">
        <v>144</v>
      </c>
      <c r="V22" s="12"/>
      <c r="W22" s="0" t="n">
        <v>9</v>
      </c>
      <c r="X22" s="0" t="n">
        <v>158</v>
      </c>
      <c r="Y22" s="0" t="n">
        <v>0</v>
      </c>
      <c r="Z22" s="0" t="n">
        <v>60</v>
      </c>
      <c r="AA22" s="0" t="n">
        <f aca="false">IFERROR(X22+Y22+Z22,"")</f>
        <v>218</v>
      </c>
      <c r="AB22" s="0" t="n">
        <f aca="false">IFERROR(AA22/W22,"")</f>
        <v>24.2222222222222</v>
      </c>
      <c r="AC22" s="12"/>
      <c r="AD22" s="0" t="n">
        <v>15</v>
      </c>
      <c r="AE22" s="0" t="n">
        <v>581</v>
      </c>
      <c r="AF22" s="0" t="n">
        <v>0</v>
      </c>
      <c r="AG22" s="0" t="n">
        <v>17</v>
      </c>
      <c r="AH22" s="0" t="n">
        <f aca="false">IFERROR(AE22+AF22+AG22,"")</f>
        <v>598</v>
      </c>
      <c r="AI22" s="0" t="n">
        <f aca="false">IFERROR(AH22/AD22,"")</f>
        <v>39.8666666666667</v>
      </c>
      <c r="AJ22" s="12"/>
      <c r="AK22" s="0" t="n">
        <v>14</v>
      </c>
      <c r="AL22" s="0" t="n">
        <v>507</v>
      </c>
      <c r="AM22" s="0" t="n">
        <v>0</v>
      </c>
      <c r="AN22" s="0" t="n">
        <v>0</v>
      </c>
      <c r="AO22" s="0" t="n">
        <f aca="false">IFERROR(AL22+AM22+AN22,"")</f>
        <v>507</v>
      </c>
      <c r="AP22" s="0" t="n">
        <f aca="false">IFERROR(AO22/AK22,"")</f>
        <v>36.2142857142857</v>
      </c>
    </row>
    <row r="23" customFormat="false" ht="15" hidden="false" customHeight="false" outlineLevel="0" collapsed="false">
      <c r="A23" s="0" t="s">
        <v>523</v>
      </c>
      <c r="B23" s="0" t="s">
        <v>40</v>
      </c>
      <c r="C23" s="0" t="n">
        <v>71.63</v>
      </c>
      <c r="D23" s="0" t="n">
        <v>208</v>
      </c>
      <c r="E23" s="0" t="n">
        <v>4.42</v>
      </c>
      <c r="F23" s="0" t="n">
        <v>1.30797081028797</v>
      </c>
      <c r="I23" s="0" t="n">
        <v>34.5</v>
      </c>
      <c r="J23" s="0" t="n">
        <v>0.21363797031743</v>
      </c>
      <c r="K23" s="0" t="n">
        <v>118</v>
      </c>
      <c r="L23" s="0" t="n">
        <v>0.302539003957487</v>
      </c>
      <c r="M23" s="0" t="n">
        <v>4.32</v>
      </c>
      <c r="N23" s="0" t="n">
        <v>0.184432285454701</v>
      </c>
      <c r="O23" s="0" t="n">
        <v>7.22</v>
      </c>
      <c r="P23" s="0" t="n">
        <v>0.136276794988746</v>
      </c>
      <c r="Q23" s="0" t="n">
        <v>2.14485686500633</v>
      </c>
      <c r="R23" s="0" t="n">
        <v>0.428971373001266</v>
      </c>
      <c r="S23" s="0" t="n">
        <v>4</v>
      </c>
      <c r="T23" s="0" t="n">
        <v>106</v>
      </c>
      <c r="U23" s="0" t="n">
        <v>105</v>
      </c>
      <c r="V23" s="12"/>
      <c r="W23" s="0" t="n">
        <v>16</v>
      </c>
      <c r="X23" s="0" t="n">
        <v>392</v>
      </c>
      <c r="Y23" s="0" t="n">
        <v>0</v>
      </c>
      <c r="Z23" s="0" t="n">
        <v>88</v>
      </c>
      <c r="AA23" s="0" t="n">
        <f aca="false">IFERROR(X23+Y23+Z23,"")</f>
        <v>480</v>
      </c>
      <c r="AB23" s="0" t="n">
        <f aca="false">IFERROR(AA23/W23,"")</f>
        <v>30</v>
      </c>
      <c r="AC23" s="12"/>
      <c r="AD23" s="0" t="n">
        <v>12</v>
      </c>
      <c r="AE23" s="0" t="n">
        <v>247</v>
      </c>
      <c r="AF23" s="0" t="n">
        <v>0</v>
      </c>
      <c r="AG23" s="0" t="n">
        <v>0</v>
      </c>
      <c r="AH23" s="0" t="n">
        <f aca="false">IFERROR(AE23+AF23+AG23,"")</f>
        <v>247</v>
      </c>
      <c r="AI23" s="0" t="n">
        <f aca="false">IFERROR(AH23/AD23,"")</f>
        <v>20.5833333333333</v>
      </c>
      <c r="AJ23" s="12"/>
      <c r="AO23" s="0" t="n">
        <f aca="false">IFERROR(AL23+AM23+AN23,"")</f>
        <v>0</v>
      </c>
      <c r="AP23" s="0" t="str">
        <f aca="false">IFERROR(AO23/AK23,"")</f>
        <v/>
      </c>
    </row>
    <row r="24" customFormat="false" ht="15" hidden="false" customHeight="false" outlineLevel="0" collapsed="false">
      <c r="A24" s="0" t="s">
        <v>530</v>
      </c>
      <c r="B24" s="0" t="s">
        <v>40</v>
      </c>
      <c r="C24" s="0" t="n">
        <v>70</v>
      </c>
      <c r="D24" s="0" t="n">
        <v>202</v>
      </c>
      <c r="E24" s="0" t="n">
        <v>4.53</v>
      </c>
      <c r="F24" s="0" t="n">
        <v>0.940260147044288</v>
      </c>
      <c r="Q24" s="0" t="n">
        <v>0.940260147044288</v>
      </c>
      <c r="R24" s="0" t="n">
        <v>0.940260147044288</v>
      </c>
      <c r="V24" s="12"/>
      <c r="AA24" s="0" t="n">
        <f aca="false">IFERROR(X24+Y24+Z24,"")</f>
        <v>0</v>
      </c>
      <c r="AB24" s="0" t="str">
        <f aca="false">IFERROR(AA24/W24,"")</f>
        <v/>
      </c>
      <c r="AC24" s="12"/>
      <c r="AH24" s="0" t="n">
        <f aca="false">IFERROR(AE24+AF24+AG24,"")</f>
        <v>0</v>
      </c>
      <c r="AI24" s="0" t="str">
        <f aca="false">IFERROR(AH24/AD24,"")</f>
        <v/>
      </c>
      <c r="AJ24" s="12"/>
      <c r="AO24" s="0" t="n">
        <f aca="false">IFERROR(AL24+AM24+AN24,"")</f>
        <v>0</v>
      </c>
      <c r="AP24" s="0" t="str">
        <f aca="false">IFERROR(AO24/AK24,"")</f>
        <v/>
      </c>
    </row>
    <row r="25" customFormat="false" ht="15" hidden="false" customHeight="false" outlineLevel="0" collapsed="false">
      <c r="A25" s="0" t="s">
        <v>536</v>
      </c>
      <c r="B25" s="0" t="s">
        <v>40</v>
      </c>
      <c r="C25" s="0" t="n">
        <v>73</v>
      </c>
      <c r="D25" s="0" t="n">
        <v>235</v>
      </c>
      <c r="E25" s="0" t="n">
        <v>4.62</v>
      </c>
      <c r="F25" s="0" t="n">
        <v>0.639405968026734</v>
      </c>
      <c r="Q25" s="0" t="n">
        <v>0.639405968026734</v>
      </c>
      <c r="R25" s="0" t="n">
        <v>0.639405968026734</v>
      </c>
      <c r="V25" s="12"/>
      <c r="AA25" s="0" t="n">
        <f aca="false">IFERROR(X25+Y25+Z25,"")</f>
        <v>0</v>
      </c>
      <c r="AB25" s="0" t="str">
        <f aca="false">IFERROR(AA25/W25,"")</f>
        <v/>
      </c>
      <c r="AC25" s="12"/>
      <c r="AH25" s="0" t="n">
        <f aca="false">IFERROR(AE25+AF25+AG25,"")</f>
        <v>0</v>
      </c>
      <c r="AI25" s="0" t="str">
        <f aca="false">IFERROR(AH25/AD25,"")</f>
        <v/>
      </c>
      <c r="AJ25" s="12"/>
      <c r="AO25" s="0" t="n">
        <f aca="false">IFERROR(AL25+AM25+AN25,"")</f>
        <v>0</v>
      </c>
      <c r="AP25" s="0" t="str">
        <f aca="false">IFERROR(AO25/AK25,"")</f>
        <v/>
      </c>
    </row>
    <row r="26" customFormat="false" ht="15" hidden="false" customHeight="false" outlineLevel="0" collapsed="false">
      <c r="A26" s="0" t="s">
        <v>539</v>
      </c>
      <c r="B26" s="0" t="s">
        <v>40</v>
      </c>
      <c r="C26" s="0" t="n">
        <v>70</v>
      </c>
      <c r="D26" s="0" t="n">
        <v>183</v>
      </c>
      <c r="E26" s="0" t="n">
        <v>4.3</v>
      </c>
      <c r="F26" s="0" t="n">
        <v>1.70910971564471</v>
      </c>
      <c r="Q26" s="0" t="n">
        <v>1.70910971564471</v>
      </c>
      <c r="R26" s="0" t="n">
        <v>1.70910971564471</v>
      </c>
      <c r="V26" s="12"/>
      <c r="AA26" s="0" t="n">
        <f aca="false">IFERROR(X26+Y26+Z26,"")</f>
        <v>0</v>
      </c>
      <c r="AB26" s="0" t="str">
        <f aca="false">IFERROR(AA26/W26,"")</f>
        <v/>
      </c>
      <c r="AC26" s="12"/>
      <c r="AH26" s="0" t="n">
        <f aca="false">IFERROR(AE26+AF26+AG26,"")</f>
        <v>0</v>
      </c>
      <c r="AI26" s="0" t="str">
        <f aca="false">IFERROR(AH26/AD26,"")</f>
        <v/>
      </c>
      <c r="AJ26" s="12"/>
      <c r="AO26" s="0" t="n">
        <f aca="false">IFERROR(AL26+AM26+AN26,"")</f>
        <v>0</v>
      </c>
      <c r="AP26" s="0" t="str">
        <f aca="false">IFERROR(AO26/AK26,"")</f>
        <v/>
      </c>
    </row>
    <row r="27" customFormat="false" ht="15" hidden="false" customHeight="false" outlineLevel="0" collapsed="false">
      <c r="A27" s="0" t="s">
        <v>544</v>
      </c>
      <c r="B27" s="0" t="s">
        <v>40</v>
      </c>
      <c r="C27" s="0" t="n">
        <v>71.75</v>
      </c>
      <c r="D27" s="0" t="n">
        <v>217</v>
      </c>
      <c r="E27" s="0" t="n">
        <v>4.62</v>
      </c>
      <c r="F27" s="0" t="n">
        <v>0.639405968026734</v>
      </c>
      <c r="G27" s="0" t="n">
        <v>15</v>
      </c>
      <c r="H27" s="0" t="n">
        <v>-0.950104155188172</v>
      </c>
      <c r="I27" s="0" t="n">
        <v>40</v>
      </c>
      <c r="J27" s="0" t="n">
        <v>1.51863693867726</v>
      </c>
      <c r="K27" s="0" t="n">
        <v>125</v>
      </c>
      <c r="L27" s="0" t="n">
        <v>1.03928132600949</v>
      </c>
      <c r="M27" s="0" t="n">
        <v>4.25</v>
      </c>
      <c r="N27" s="0" t="n">
        <v>0.459646427793786</v>
      </c>
      <c r="O27" s="0" t="n">
        <v>7.15</v>
      </c>
      <c r="P27" s="0" t="n">
        <v>0.313369164714216</v>
      </c>
      <c r="Q27" s="0" t="n">
        <v>3.02023567003331</v>
      </c>
      <c r="R27" s="0" t="n">
        <v>0.503372611672218</v>
      </c>
      <c r="V27" s="12"/>
      <c r="W27" s="0" t="n">
        <v>2</v>
      </c>
      <c r="X27" s="0" t="n">
        <v>16</v>
      </c>
      <c r="Y27" s="0" t="n">
        <v>0</v>
      </c>
      <c r="Z27" s="0" t="n">
        <v>16</v>
      </c>
      <c r="AA27" s="0" t="n">
        <f aca="false">IFERROR(X27+Y27+Z27,"")</f>
        <v>32</v>
      </c>
      <c r="AB27" s="0" t="n">
        <f aca="false">IFERROR(AA27/W27,"")</f>
        <v>16</v>
      </c>
      <c r="AC27" s="12"/>
      <c r="AH27" s="0" t="n">
        <f aca="false">IFERROR(AE27+AF27+AG27,"")</f>
        <v>0</v>
      </c>
      <c r="AI27" s="0" t="str">
        <f aca="false">IFERROR(AH27/AD27,"")</f>
        <v/>
      </c>
      <c r="AJ27" s="12"/>
      <c r="AO27" s="0" t="n">
        <f aca="false">IFERROR(AL27+AM27+AN27,"")</f>
        <v>0</v>
      </c>
      <c r="AP27" s="0" t="str">
        <f aca="false">IFERROR(AO27/AK27,"")</f>
        <v/>
      </c>
    </row>
    <row r="28" customFormat="false" ht="15" hidden="false" customHeight="false" outlineLevel="0" collapsed="false">
      <c r="A28" s="0" t="s">
        <v>558</v>
      </c>
      <c r="B28" s="0" t="s">
        <v>40</v>
      </c>
      <c r="C28" s="0" t="n">
        <v>68</v>
      </c>
      <c r="D28" s="0" t="n">
        <v>194</v>
      </c>
      <c r="E28" s="0" t="n">
        <v>4.43</v>
      </c>
      <c r="F28" s="0" t="n">
        <v>1.27454256817491</v>
      </c>
      <c r="Q28" s="0" t="n">
        <v>1.27454256817491</v>
      </c>
      <c r="R28" s="0" t="n">
        <v>1.27454256817491</v>
      </c>
      <c r="V28" s="12"/>
      <c r="AA28" s="0" t="n">
        <f aca="false">IFERROR(X28+Y28+Z28,"")</f>
        <v>0</v>
      </c>
      <c r="AB28" s="0" t="str">
        <f aca="false">IFERROR(AA28/W28,"")</f>
        <v/>
      </c>
      <c r="AC28" s="12"/>
      <c r="AH28" s="0" t="n">
        <f aca="false">IFERROR(AE28+AF28+AG28,"")</f>
        <v>0</v>
      </c>
      <c r="AI28" s="0" t="str">
        <f aca="false">IFERROR(AH28/AD28,"")</f>
        <v/>
      </c>
      <c r="AJ28" s="12"/>
      <c r="AO28" s="0" t="n">
        <f aca="false">IFERROR(AL28+AM28+AN28,"")</f>
        <v>0</v>
      </c>
      <c r="AP28" s="0" t="str">
        <f aca="false">IFERROR(AO28/AK28,"")</f>
        <v/>
      </c>
    </row>
    <row r="29" customFormat="false" ht="15" hidden="false" customHeight="false" outlineLevel="0" collapsed="false">
      <c r="A29" s="0" t="s">
        <v>563</v>
      </c>
      <c r="B29" s="0" t="s">
        <v>40</v>
      </c>
      <c r="C29" s="0" t="n">
        <v>67.88</v>
      </c>
      <c r="D29" s="0" t="n">
        <v>217</v>
      </c>
      <c r="E29" s="0" t="n">
        <v>4.7</v>
      </c>
      <c r="F29" s="0" t="n">
        <v>0.371980031122241</v>
      </c>
      <c r="G29" s="0" t="n">
        <v>21</v>
      </c>
      <c r="H29" s="0" t="n">
        <v>0.0314023663897703</v>
      </c>
      <c r="I29" s="0" t="n">
        <v>32</v>
      </c>
      <c r="J29" s="0" t="n">
        <v>-0.379543378937039</v>
      </c>
      <c r="K29" s="0" t="n">
        <v>113</v>
      </c>
      <c r="L29" s="0" t="n">
        <v>-0.22370551179394</v>
      </c>
      <c r="Q29" s="0" t="n">
        <v>-0.199866493218967</v>
      </c>
      <c r="R29" s="0" t="n">
        <v>-0.0499666233047417</v>
      </c>
      <c r="S29" s="0" t="n">
        <v>6</v>
      </c>
      <c r="T29" s="0" t="n">
        <v>205</v>
      </c>
      <c r="U29" s="0" t="n">
        <v>198</v>
      </c>
      <c r="V29" s="12"/>
      <c r="W29" s="0" t="n">
        <v>5</v>
      </c>
      <c r="X29" s="0" t="n">
        <v>57</v>
      </c>
      <c r="Y29" s="0" t="n">
        <v>0</v>
      </c>
      <c r="Z29" s="0" t="n">
        <v>16</v>
      </c>
      <c r="AA29" s="0" t="n">
        <f aca="false">IFERROR(X29+Y29+Z29,"")</f>
        <v>73</v>
      </c>
      <c r="AB29" s="0" t="n">
        <f aca="false">IFERROR(AA29/W29,"")</f>
        <v>14.6</v>
      </c>
      <c r="AC29" s="12"/>
      <c r="AD29" s="0" t="n">
        <v>16</v>
      </c>
      <c r="AE29" s="0" t="n">
        <v>0</v>
      </c>
      <c r="AF29" s="0" t="n">
        <v>2</v>
      </c>
      <c r="AG29" s="0" t="n">
        <v>303</v>
      </c>
      <c r="AH29" s="0" t="n">
        <f aca="false">IFERROR(AE29+AF29+AG29,"")</f>
        <v>305</v>
      </c>
      <c r="AI29" s="0" t="n">
        <f aca="false">IFERROR(AH29/AD29,"")</f>
        <v>19.0625</v>
      </c>
      <c r="AJ29" s="12"/>
      <c r="AK29" s="0" t="n">
        <v>11</v>
      </c>
      <c r="AL29" s="0" t="n">
        <v>0</v>
      </c>
      <c r="AM29" s="0" t="n">
        <v>1</v>
      </c>
      <c r="AN29" s="0" t="n">
        <v>166</v>
      </c>
      <c r="AO29" s="0" t="n">
        <f aca="false">IFERROR(AL29+AM29+AN29,"")</f>
        <v>167</v>
      </c>
      <c r="AP29" s="0" t="n">
        <f aca="false">IFERROR(AO29/AK29,"")</f>
        <v>15.1818181818182</v>
      </c>
    </row>
    <row r="30" customFormat="false" ht="15" hidden="false" customHeight="false" outlineLevel="0" collapsed="false">
      <c r="A30" s="0" t="s">
        <v>586</v>
      </c>
      <c r="B30" s="0" t="s">
        <v>40</v>
      </c>
      <c r="C30" s="0" t="n">
        <v>72.75</v>
      </c>
      <c r="D30" s="0" t="n">
        <v>230</v>
      </c>
      <c r="E30" s="0" t="n">
        <v>4.48</v>
      </c>
      <c r="F30" s="0" t="n">
        <v>1.1074013576096</v>
      </c>
      <c r="G30" s="0" t="n">
        <v>16</v>
      </c>
      <c r="H30" s="0" t="n">
        <v>-0.786519734925182</v>
      </c>
      <c r="I30" s="0" t="n">
        <v>33.5</v>
      </c>
      <c r="J30" s="0" t="n">
        <v>-0.0236345693843577</v>
      </c>
      <c r="K30" s="0" t="n">
        <v>117</v>
      </c>
      <c r="L30" s="0" t="n">
        <v>0.197290100807202</v>
      </c>
      <c r="M30" s="0" t="n">
        <v>4.46</v>
      </c>
      <c r="N30" s="0" t="n">
        <v>-0.365995999223465</v>
      </c>
      <c r="O30" s="0" t="n">
        <v>7.16</v>
      </c>
      <c r="P30" s="0" t="n">
        <v>0.288070254753435</v>
      </c>
      <c r="Q30" s="0" t="n">
        <v>0.416611409637227</v>
      </c>
      <c r="R30" s="0" t="n">
        <v>0.0694352349395378</v>
      </c>
      <c r="S30" s="0" t="n">
        <v>5</v>
      </c>
      <c r="T30" s="0" t="n">
        <v>155</v>
      </c>
      <c r="U30" s="0" t="n">
        <v>150</v>
      </c>
      <c r="V30" s="12"/>
      <c r="W30" s="0" t="n">
        <v>11</v>
      </c>
      <c r="X30" s="0" t="n">
        <v>242</v>
      </c>
      <c r="Y30" s="0" t="n">
        <v>0</v>
      </c>
      <c r="Z30" s="0" t="n">
        <v>21</v>
      </c>
      <c r="AA30" s="0" t="n">
        <f aca="false">IFERROR(X30+Y30+Z30,"")</f>
        <v>263</v>
      </c>
      <c r="AB30" s="0" t="n">
        <f aca="false">IFERROR(AA30/W30,"")</f>
        <v>23.9090909090909</v>
      </c>
      <c r="AC30" s="12"/>
      <c r="AH30" s="0" t="n">
        <f aca="false">IFERROR(AE30+AF30+AG30,"")</f>
        <v>0</v>
      </c>
      <c r="AI30" s="0" t="str">
        <f aca="false">IFERROR(AH30/AD30,"")</f>
        <v/>
      </c>
      <c r="AJ30" s="12"/>
      <c r="AO30" s="0" t="n">
        <f aca="false">IFERROR(AL30+AM30+AN30,"")</f>
        <v>0</v>
      </c>
      <c r="AP30" s="0" t="str">
        <f aca="false">IFERROR(AO30/AK30,"")</f>
        <v/>
      </c>
    </row>
    <row r="31" customFormat="false" ht="15" hidden="false" customHeight="false" outlineLevel="0" collapsed="false">
      <c r="A31" s="0" t="s">
        <v>597</v>
      </c>
      <c r="B31" s="0" t="s">
        <v>40</v>
      </c>
      <c r="C31" s="0" t="n">
        <v>71.63</v>
      </c>
      <c r="D31" s="0" t="n">
        <v>226</v>
      </c>
      <c r="E31" s="0" t="n">
        <v>4.83</v>
      </c>
      <c r="F31" s="0" t="n">
        <v>-0.0625871163475587</v>
      </c>
      <c r="I31" s="0" t="n">
        <v>27</v>
      </c>
      <c r="J31" s="0" t="n">
        <v>-1.56590607744598</v>
      </c>
      <c r="K31" s="0" t="n">
        <v>111</v>
      </c>
      <c r="L31" s="0" t="n">
        <v>-0.434203318094511</v>
      </c>
      <c r="M31" s="0" t="n">
        <v>4.4</v>
      </c>
      <c r="N31" s="0" t="n">
        <v>-0.130098162932824</v>
      </c>
      <c r="O31" s="0" t="n">
        <v>7.17</v>
      </c>
      <c r="P31" s="0" t="n">
        <v>0.262771344792654</v>
      </c>
      <c r="Q31" s="0" t="n">
        <v>-1.93002333002822</v>
      </c>
      <c r="R31" s="0" t="n">
        <v>-0.386004666005643</v>
      </c>
      <c r="S31" s="0" t="n">
        <v>7</v>
      </c>
      <c r="T31" s="0" t="n">
        <v>235</v>
      </c>
      <c r="U31" s="0" t="n">
        <v>225</v>
      </c>
      <c r="V31" s="12"/>
      <c r="AA31" s="0" t="n">
        <f aca="false">IFERROR(X31+Y31+Z31,"")</f>
        <v>0</v>
      </c>
      <c r="AB31" s="0" t="str">
        <f aca="false">IFERROR(AA31/W31,"")</f>
        <v/>
      </c>
      <c r="AC31" s="12"/>
      <c r="AH31" s="0" t="n">
        <f aca="false">IFERROR(AE31+AF31+AG31,"")</f>
        <v>0</v>
      </c>
      <c r="AI31" s="0" t="str">
        <f aca="false">IFERROR(AH31/AD31,"")</f>
        <v/>
      </c>
      <c r="AJ31" s="12"/>
      <c r="AO31" s="0" t="n">
        <f aca="false">IFERROR(AL31+AM31+AN31,"")</f>
        <v>0</v>
      </c>
      <c r="AP31" s="0" t="str">
        <f aca="false">IFERROR(AO31/AK31,"")</f>
        <v/>
      </c>
    </row>
    <row r="32" customFormat="false" ht="15" hidden="false" customHeight="false" outlineLevel="0" collapsed="false">
      <c r="A32" s="0" t="s">
        <v>598</v>
      </c>
      <c r="B32" s="0" t="s">
        <v>40</v>
      </c>
      <c r="C32" s="0" t="n">
        <v>69</v>
      </c>
      <c r="D32" s="0" t="n">
        <v>225</v>
      </c>
      <c r="E32" s="0" t="n">
        <v>4.58</v>
      </c>
      <c r="F32" s="0" t="n">
        <v>0.773118936478981</v>
      </c>
      <c r="Q32" s="0" t="n">
        <v>0.773118936478981</v>
      </c>
      <c r="R32" s="0" t="n">
        <v>0.773118936478981</v>
      </c>
      <c r="V32" s="12"/>
      <c r="AA32" s="0" t="n">
        <f aca="false">IFERROR(X32+Y32+Z32,"")</f>
        <v>0</v>
      </c>
      <c r="AB32" s="0" t="str">
        <f aca="false">IFERROR(AA32/W32,"")</f>
        <v/>
      </c>
      <c r="AC32" s="12"/>
      <c r="AH32" s="0" t="n">
        <f aca="false">IFERROR(AE32+AF32+AG32,"")</f>
        <v>0</v>
      </c>
      <c r="AI32" s="0" t="str">
        <f aca="false">IFERROR(AH32/AD32,"")</f>
        <v/>
      </c>
      <c r="AJ32" s="12"/>
      <c r="AO32" s="0" t="n">
        <f aca="false">IFERROR(AL32+AM32+AN32,"")</f>
        <v>0</v>
      </c>
      <c r="AP32" s="0" t="str">
        <f aca="false">IFERROR(AO32/AK32,"")</f>
        <v/>
      </c>
    </row>
    <row r="33" customFormat="false" ht="15" hidden="false" customHeight="false" outlineLevel="0" collapsed="false">
      <c r="A33" s="0" t="s">
        <v>600</v>
      </c>
      <c r="B33" s="0" t="s">
        <v>40</v>
      </c>
      <c r="C33" s="0" t="n">
        <v>70</v>
      </c>
      <c r="D33" s="0" t="n">
        <v>211</v>
      </c>
      <c r="E33" s="0" t="n">
        <v>4.59</v>
      </c>
      <c r="F33" s="0" t="n">
        <v>0.73969069436592</v>
      </c>
      <c r="Q33" s="0" t="n">
        <v>0.73969069436592</v>
      </c>
      <c r="R33" s="0" t="n">
        <v>0.73969069436592</v>
      </c>
      <c r="V33" s="12"/>
      <c r="AA33" s="0" t="n">
        <f aca="false">IFERROR(X33+Y33+Z33,"")</f>
        <v>0</v>
      </c>
      <c r="AB33" s="0" t="str">
        <f aca="false">IFERROR(AA33/W33,"")</f>
        <v/>
      </c>
      <c r="AC33" s="12"/>
      <c r="AH33" s="0" t="n">
        <f aca="false">IFERROR(AE33+AF33+AG33,"")</f>
        <v>0</v>
      </c>
      <c r="AI33" s="0" t="str">
        <f aca="false">IFERROR(AH33/AD33,"")</f>
        <v/>
      </c>
      <c r="AJ33" s="12"/>
      <c r="AO33" s="0" t="n">
        <f aca="false">IFERROR(AL33+AM33+AN33,"")</f>
        <v>0</v>
      </c>
      <c r="AP33" s="0" t="str">
        <f aca="false">IFERROR(AO33/AK33,"")</f>
        <v/>
      </c>
    </row>
    <row r="34" customFormat="false" ht="15" hidden="false" customHeight="false" outlineLevel="0" collapsed="false">
      <c r="A34" s="0" t="s">
        <v>605</v>
      </c>
      <c r="B34" s="0" t="s">
        <v>40</v>
      </c>
      <c r="C34" s="0" t="n">
        <v>66</v>
      </c>
      <c r="D34" s="0" t="n">
        <v>201</v>
      </c>
      <c r="E34" s="0" t="n">
        <v>4.53</v>
      </c>
      <c r="F34" s="0" t="n">
        <v>0.940260147044288</v>
      </c>
      <c r="Q34" s="0" t="n">
        <v>0.940260147044288</v>
      </c>
      <c r="R34" s="0" t="n">
        <v>0.940260147044288</v>
      </c>
      <c r="V34" s="12"/>
      <c r="AA34" s="0" t="n">
        <f aca="false">IFERROR(X34+Y34+Z34,"")</f>
        <v>0</v>
      </c>
      <c r="AB34" s="0" t="str">
        <f aca="false">IFERROR(AA34/W34,"")</f>
        <v/>
      </c>
      <c r="AC34" s="12"/>
      <c r="AH34" s="0" t="n">
        <f aca="false">IFERROR(AE34+AF34+AG34,"")</f>
        <v>0</v>
      </c>
      <c r="AI34" s="0" t="str">
        <f aca="false">IFERROR(AH34/AD34,"")</f>
        <v/>
      </c>
      <c r="AJ34" s="12"/>
      <c r="AO34" s="0" t="n">
        <f aca="false">IFERROR(AL34+AM34+AN34,"")</f>
        <v>0</v>
      </c>
      <c r="AP34" s="0" t="str">
        <f aca="false">IFERROR(AO34/AK34,"")</f>
        <v/>
      </c>
    </row>
    <row r="35" customFormat="false" ht="15" hidden="false" customHeight="false" outlineLevel="0" collapsed="false">
      <c r="A35" s="0" t="s">
        <v>653</v>
      </c>
      <c r="B35" s="0" t="s">
        <v>40</v>
      </c>
      <c r="C35" s="0" t="n">
        <v>68</v>
      </c>
      <c r="D35" s="0" t="n">
        <v>171</v>
      </c>
      <c r="E35" s="0" t="n">
        <v>4.57</v>
      </c>
      <c r="F35" s="0" t="n">
        <v>0.806547178592042</v>
      </c>
      <c r="Q35" s="0" t="n">
        <v>0.806547178592042</v>
      </c>
      <c r="R35" s="0" t="n">
        <v>0.806547178592042</v>
      </c>
      <c r="V35" s="12"/>
      <c r="AA35" s="0" t="n">
        <f aca="false">IFERROR(X35+Y35+Z35,"")</f>
        <v>0</v>
      </c>
      <c r="AB35" s="0" t="str">
        <f aca="false">IFERROR(AA35/W35,"")</f>
        <v/>
      </c>
      <c r="AC35" s="12"/>
      <c r="AH35" s="0" t="n">
        <f aca="false">IFERROR(AE35+AF35+AG35,"")</f>
        <v>0</v>
      </c>
      <c r="AI35" s="0" t="str">
        <f aca="false">IFERROR(AH35/AD35,"")</f>
        <v/>
      </c>
      <c r="AJ35" s="12"/>
      <c r="AO35" s="0" t="n">
        <f aca="false">IFERROR(AL35+AM35+AN35,"")</f>
        <v>0</v>
      </c>
      <c r="AP35" s="0" t="str">
        <f aca="false">IFERROR(AO35/AK35,"")</f>
        <v/>
      </c>
    </row>
    <row r="36" customFormat="false" ht="15" hidden="false" customHeight="false" outlineLevel="0" collapsed="false">
      <c r="A36" s="0" t="s">
        <v>657</v>
      </c>
      <c r="B36" s="0" t="s">
        <v>40</v>
      </c>
      <c r="C36" s="0" t="n">
        <v>70</v>
      </c>
      <c r="D36" s="0" t="n">
        <v>202</v>
      </c>
      <c r="E36" s="0" t="n">
        <v>4.59</v>
      </c>
      <c r="F36" s="0" t="n">
        <v>0.73969069436592</v>
      </c>
      <c r="Q36" s="0" t="n">
        <v>0.73969069436592</v>
      </c>
      <c r="R36" s="0" t="n">
        <v>0.73969069436592</v>
      </c>
      <c r="V36" s="12"/>
      <c r="AA36" s="0" t="n">
        <f aca="false">IFERROR(X36+Y36+Z36,"")</f>
        <v>0</v>
      </c>
      <c r="AB36" s="0" t="str">
        <f aca="false">IFERROR(AA36/W36,"")</f>
        <v/>
      </c>
      <c r="AC36" s="12"/>
      <c r="AH36" s="0" t="n">
        <f aca="false">IFERROR(AE36+AF36+AG36,"")</f>
        <v>0</v>
      </c>
      <c r="AI36" s="0" t="str">
        <f aca="false">IFERROR(AH36/AD36,"")</f>
        <v/>
      </c>
      <c r="AJ36" s="12"/>
      <c r="AO36" s="0" t="n">
        <f aca="false">IFERROR(AL36+AM36+AN36,"")</f>
        <v>0</v>
      </c>
      <c r="AP36" s="0" t="str">
        <f aca="false">IFERROR(AO36/AK36,"")</f>
        <v/>
      </c>
    </row>
    <row r="37" customFormat="false" ht="15" hidden="false" customHeight="false" outlineLevel="0" collapsed="false">
      <c r="A37" s="0" t="s">
        <v>659</v>
      </c>
      <c r="B37" s="0" t="s">
        <v>40</v>
      </c>
      <c r="C37" s="0" t="n">
        <v>71.38</v>
      </c>
      <c r="D37" s="0" t="n">
        <v>224</v>
      </c>
      <c r="E37" s="0" t="n">
        <v>4.62</v>
      </c>
      <c r="F37" s="0" t="n">
        <v>0.639405968026734</v>
      </c>
      <c r="G37" s="0" t="n">
        <v>19</v>
      </c>
      <c r="H37" s="0" t="n">
        <v>-0.295766474136211</v>
      </c>
      <c r="I37" s="0" t="n">
        <v>34.5</v>
      </c>
      <c r="J37" s="0" t="n">
        <v>0.21363797031743</v>
      </c>
      <c r="K37" s="0" t="n">
        <v>117</v>
      </c>
      <c r="L37" s="0" t="n">
        <v>0.197290100807202</v>
      </c>
      <c r="M37" s="0" t="n">
        <v>4.15</v>
      </c>
      <c r="N37" s="0" t="n">
        <v>0.85280948827819</v>
      </c>
      <c r="O37" s="0" t="n">
        <v>6.86</v>
      </c>
      <c r="P37" s="0" t="n">
        <v>1.04703755357688</v>
      </c>
      <c r="Q37" s="0" t="n">
        <v>2.65441460687023</v>
      </c>
      <c r="R37" s="0" t="n">
        <v>0.442402434478371</v>
      </c>
      <c r="V37" s="12"/>
      <c r="W37" s="0" t="n">
        <v>1</v>
      </c>
      <c r="X37" s="0" t="n">
        <v>9</v>
      </c>
      <c r="Y37" s="0" t="n">
        <v>0</v>
      </c>
      <c r="Z37" s="0" t="n">
        <v>2</v>
      </c>
      <c r="AA37" s="0" t="n">
        <f aca="false">IFERROR(X37+Y37+Z37,"")</f>
        <v>11</v>
      </c>
      <c r="AB37" s="0" t="n">
        <f aca="false">IFERROR(AA37/W37,"")</f>
        <v>11</v>
      </c>
      <c r="AC37" s="12"/>
      <c r="AD37" s="0" t="n">
        <v>16</v>
      </c>
      <c r="AE37" s="0" t="n">
        <v>65</v>
      </c>
      <c r="AF37" s="0" t="n">
        <v>0</v>
      </c>
      <c r="AG37" s="0" t="n">
        <v>169</v>
      </c>
      <c r="AH37" s="0" t="n">
        <f aca="false">IFERROR(AE37+AF37+AG37,"")</f>
        <v>234</v>
      </c>
      <c r="AI37" s="0" t="n">
        <f aca="false">IFERROR(AH37/AD37,"")</f>
        <v>14.625</v>
      </c>
      <c r="AJ37" s="12"/>
      <c r="AK37" s="0" t="n">
        <v>11</v>
      </c>
      <c r="AL37" s="0" t="n">
        <v>149</v>
      </c>
      <c r="AM37" s="0" t="n">
        <v>0</v>
      </c>
      <c r="AN37" s="0" t="n">
        <v>138</v>
      </c>
      <c r="AO37" s="0" t="n">
        <f aca="false">IFERROR(AL37+AM37+AN37,"")</f>
        <v>287</v>
      </c>
      <c r="AP37" s="0" t="n">
        <f aca="false">IFERROR(AO37/AK37,"")</f>
        <v>26.0909090909091</v>
      </c>
    </row>
    <row r="38" customFormat="false" ht="15" hidden="false" customHeight="false" outlineLevel="0" collapsed="false">
      <c r="A38" s="0" t="s">
        <v>667</v>
      </c>
      <c r="B38" s="0" t="s">
        <v>40</v>
      </c>
      <c r="C38" s="0" t="n">
        <v>68</v>
      </c>
      <c r="D38" s="0" t="n">
        <v>193</v>
      </c>
      <c r="E38" s="0" t="n">
        <v>4.61</v>
      </c>
      <c r="F38" s="0" t="n">
        <v>0.672834210139795</v>
      </c>
      <c r="G38" s="0" t="n">
        <v>11</v>
      </c>
      <c r="H38" s="0" t="n">
        <v>-1.60444183624013</v>
      </c>
      <c r="I38" s="0" t="n">
        <v>29</v>
      </c>
      <c r="J38" s="0" t="n">
        <v>-1.0913609980424</v>
      </c>
      <c r="K38" s="0" t="n">
        <v>109</v>
      </c>
      <c r="L38" s="0" t="n">
        <v>-0.644701124395082</v>
      </c>
      <c r="M38" s="0" t="n">
        <v>4.4</v>
      </c>
      <c r="N38" s="0" t="n">
        <v>-0.130098162932824</v>
      </c>
      <c r="Q38" s="0" t="n">
        <v>-2.79776791147064</v>
      </c>
      <c r="R38" s="0" t="n">
        <v>-0.559553582294129</v>
      </c>
      <c r="S38" s="0" t="n">
        <v>7</v>
      </c>
      <c r="T38" s="0" t="n">
        <v>230</v>
      </c>
      <c r="U38" s="0" t="n">
        <v>220</v>
      </c>
      <c r="V38" s="12"/>
      <c r="W38" s="0" t="n">
        <v>13</v>
      </c>
      <c r="X38" s="0" t="n">
        <v>1</v>
      </c>
      <c r="Y38" s="0" t="n">
        <v>0</v>
      </c>
      <c r="Z38" s="0" t="n">
        <v>129</v>
      </c>
      <c r="AA38" s="0" t="n">
        <f aca="false">IFERROR(X38+Y38+Z38,"")</f>
        <v>130</v>
      </c>
      <c r="AB38" s="0" t="n">
        <f aca="false">IFERROR(AA38/W38,"")</f>
        <v>10</v>
      </c>
      <c r="AC38" s="12"/>
      <c r="AD38" s="0" t="n">
        <v>3</v>
      </c>
      <c r="AE38" s="0" t="n">
        <v>1</v>
      </c>
      <c r="AF38" s="0" t="n">
        <v>0</v>
      </c>
      <c r="AG38" s="0" t="n">
        <v>29</v>
      </c>
      <c r="AH38" s="0" t="n">
        <f aca="false">IFERROR(AE38+AF38+AG38,"")</f>
        <v>30</v>
      </c>
      <c r="AI38" s="0" t="n">
        <f aca="false">IFERROR(AH38/AD38,"")</f>
        <v>10</v>
      </c>
      <c r="AJ38" s="12"/>
      <c r="AK38" s="0" t="n">
        <v>1</v>
      </c>
      <c r="AL38" s="0" t="n">
        <v>14</v>
      </c>
      <c r="AM38" s="0" t="n">
        <v>0</v>
      </c>
      <c r="AN38" s="0" t="n">
        <v>2</v>
      </c>
      <c r="AO38" s="0" t="n">
        <f aca="false">IFERROR(AL38+AM38+AN38,"")</f>
        <v>16</v>
      </c>
      <c r="AP38" s="0" t="n">
        <f aca="false">IFERROR(AO38/AK38,"")</f>
        <v>16</v>
      </c>
    </row>
    <row r="39" customFormat="false" ht="15" hidden="false" customHeight="false" outlineLevel="0" collapsed="false">
      <c r="A39" s="0" t="s">
        <v>678</v>
      </c>
      <c r="B39" s="0" t="s">
        <v>40</v>
      </c>
      <c r="C39" s="0" t="n">
        <v>71</v>
      </c>
      <c r="D39" s="0" t="n">
        <v>210</v>
      </c>
      <c r="E39" s="0" t="n">
        <v>4.59</v>
      </c>
      <c r="F39" s="0" t="n">
        <v>0.73969069436592</v>
      </c>
      <c r="Q39" s="0" t="n">
        <v>0.73969069436592</v>
      </c>
      <c r="R39" s="0" t="n">
        <v>0.73969069436592</v>
      </c>
      <c r="V39" s="12"/>
      <c r="AA39" s="0" t="n">
        <f aca="false">IFERROR(X39+Y39+Z39,"")</f>
        <v>0</v>
      </c>
      <c r="AB39" s="0" t="str">
        <f aca="false">IFERROR(AA39/W39,"")</f>
        <v/>
      </c>
      <c r="AC39" s="12"/>
      <c r="AH39" s="0" t="n">
        <f aca="false">IFERROR(AE39+AF39+AG39,"")</f>
        <v>0</v>
      </c>
      <c r="AI39" s="0" t="str">
        <f aca="false">IFERROR(AH39/AD39,"")</f>
        <v/>
      </c>
      <c r="AJ39" s="12"/>
      <c r="AO39" s="0" t="n">
        <f aca="false">IFERROR(AL39+AM39+AN39,"")</f>
        <v>0</v>
      </c>
      <c r="AP39" s="0" t="str">
        <f aca="false">IFERROR(AO39/AK39,"")</f>
        <v/>
      </c>
    </row>
    <row r="40" customFormat="false" ht="15" hidden="false" customHeight="false" outlineLevel="0" collapsed="false">
      <c r="A40" s="0" t="s">
        <v>689</v>
      </c>
      <c r="B40" s="0" t="s">
        <v>40</v>
      </c>
      <c r="C40" s="0" t="n">
        <v>74.38</v>
      </c>
      <c r="D40" s="0" t="n">
        <v>231</v>
      </c>
      <c r="E40" s="0" t="n">
        <v>4.61</v>
      </c>
      <c r="F40" s="0" t="n">
        <v>0.672834210139795</v>
      </c>
      <c r="G40" s="0" t="n">
        <v>20</v>
      </c>
      <c r="H40" s="0" t="n">
        <v>-0.13218205387322</v>
      </c>
      <c r="I40" s="0" t="n">
        <v>31.5</v>
      </c>
      <c r="J40" s="0" t="n">
        <v>-0.498179648787933</v>
      </c>
      <c r="K40" s="0" t="n">
        <v>112</v>
      </c>
      <c r="L40" s="0" t="n">
        <v>-0.328954414944225</v>
      </c>
      <c r="M40" s="0" t="n">
        <v>4.2</v>
      </c>
      <c r="N40" s="0" t="n">
        <v>0.656227958035988</v>
      </c>
      <c r="Q40" s="0" t="n">
        <v>0.369746050570405</v>
      </c>
      <c r="R40" s="0" t="n">
        <v>0.073949210114081</v>
      </c>
      <c r="S40" s="0" t="n">
        <v>3</v>
      </c>
      <c r="T40" s="0" t="n">
        <v>95</v>
      </c>
      <c r="U40" s="0" t="n">
        <v>94</v>
      </c>
      <c r="V40" s="12"/>
      <c r="W40" s="0" t="n">
        <v>13</v>
      </c>
      <c r="X40" s="0" t="n">
        <v>341</v>
      </c>
      <c r="Y40" s="0" t="n">
        <v>0</v>
      </c>
      <c r="Z40" s="0" t="n">
        <v>50</v>
      </c>
      <c r="AA40" s="0" t="n">
        <f aca="false">IFERROR(X40+Y40+Z40,"")</f>
        <v>391</v>
      </c>
      <c r="AB40" s="0" t="n">
        <f aca="false">IFERROR(AA40/W40,"")</f>
        <v>30.0769230769231</v>
      </c>
      <c r="AC40" s="12"/>
      <c r="AD40" s="0" t="n">
        <v>7</v>
      </c>
      <c r="AE40" s="0" t="n">
        <v>221</v>
      </c>
      <c r="AF40" s="0" t="n">
        <v>0</v>
      </c>
      <c r="AG40" s="0" t="n">
        <v>0</v>
      </c>
      <c r="AH40" s="0" t="n">
        <f aca="false">IFERROR(AE40+AF40+AG40,"")</f>
        <v>221</v>
      </c>
      <c r="AI40" s="0" t="n">
        <f aca="false">IFERROR(AH40/AD40,"")</f>
        <v>31.5714285714286</v>
      </c>
      <c r="AJ40" s="12"/>
      <c r="AK40" s="0" t="n">
        <v>5</v>
      </c>
      <c r="AL40" s="0" t="n">
        <v>9</v>
      </c>
      <c r="AM40" s="0" t="n">
        <v>0</v>
      </c>
      <c r="AN40" s="0" t="n">
        <v>40</v>
      </c>
      <c r="AO40" s="0" t="n">
        <f aca="false">IFERROR(AL40+AM40+AN40,"")</f>
        <v>49</v>
      </c>
      <c r="AP40" s="0" t="n">
        <f aca="false">IFERROR(AO40/AK40,"")</f>
        <v>9.8</v>
      </c>
    </row>
    <row r="41" customFormat="false" ht="15" hidden="false" customHeight="false" outlineLevel="0" collapsed="false">
      <c r="A41" s="0" t="s">
        <v>705</v>
      </c>
      <c r="B41" s="0" t="s">
        <v>40</v>
      </c>
      <c r="C41" s="0" t="n">
        <v>72.63</v>
      </c>
      <c r="D41" s="0" t="n">
        <v>215</v>
      </c>
      <c r="E41" s="0" t="n">
        <v>4.52</v>
      </c>
      <c r="F41" s="0" t="n">
        <v>0.973688389157352</v>
      </c>
      <c r="G41" s="0" t="n">
        <v>19</v>
      </c>
      <c r="H41" s="0" t="n">
        <v>-0.295766474136211</v>
      </c>
      <c r="I41" s="0" t="n">
        <v>35</v>
      </c>
      <c r="J41" s="0" t="n">
        <v>0.332274240168323</v>
      </c>
      <c r="K41" s="0" t="n">
        <v>126</v>
      </c>
      <c r="L41" s="0" t="n">
        <v>1.14453022915977</v>
      </c>
      <c r="M41" s="0" t="n">
        <v>4.07</v>
      </c>
      <c r="N41" s="0" t="n">
        <v>1.16733993666571</v>
      </c>
      <c r="O41" s="0" t="n">
        <v>7.04</v>
      </c>
      <c r="P41" s="0" t="n">
        <v>0.591657174282814</v>
      </c>
      <c r="Q41" s="0" t="n">
        <v>3.91372349529776</v>
      </c>
      <c r="R41" s="0" t="n">
        <v>0.652287249216294</v>
      </c>
      <c r="S41" s="0" t="n">
        <v>1</v>
      </c>
      <c r="T41" s="0" t="n">
        <v>15</v>
      </c>
      <c r="U41" s="0" t="n">
        <v>15</v>
      </c>
      <c r="V41" s="12"/>
      <c r="W41" s="0" t="n">
        <v>14</v>
      </c>
      <c r="X41" s="0" t="n">
        <v>394</v>
      </c>
      <c r="Y41" s="0" t="n">
        <v>0</v>
      </c>
      <c r="Z41" s="0" t="n">
        <v>0</v>
      </c>
      <c r="AA41" s="0" t="n">
        <f aca="false">IFERROR(X41+Y41+Z41,"")</f>
        <v>394</v>
      </c>
      <c r="AB41" s="0" t="n">
        <f aca="false">IFERROR(AA41/W41,"")</f>
        <v>28.1428571428571</v>
      </c>
      <c r="AC41" s="12"/>
      <c r="AD41" s="0" t="n">
        <v>13</v>
      </c>
      <c r="AE41" s="0" t="n">
        <v>658</v>
      </c>
      <c r="AF41" s="0" t="n">
        <v>0</v>
      </c>
      <c r="AG41" s="0" t="n">
        <v>0</v>
      </c>
      <c r="AH41" s="0" t="n">
        <f aca="false">IFERROR(AE41+AF41+AG41,"")</f>
        <v>658</v>
      </c>
      <c r="AI41" s="0" t="n">
        <f aca="false">IFERROR(AH41/AD41,"")</f>
        <v>50.6153846153846</v>
      </c>
      <c r="AJ41" s="12"/>
      <c r="AK41" s="0" t="n">
        <v>16</v>
      </c>
      <c r="AL41" s="0" t="n">
        <v>749</v>
      </c>
      <c r="AM41" s="0" t="n">
        <v>0</v>
      </c>
      <c r="AN41" s="0" t="n">
        <v>0</v>
      </c>
      <c r="AO41" s="0" t="n">
        <f aca="false">IFERROR(AL41+AM41+AN41,"")</f>
        <v>749</v>
      </c>
      <c r="AP41" s="0" t="n">
        <f aca="false">IFERROR(AO41/AK41,"")</f>
        <v>46.8125</v>
      </c>
    </row>
    <row r="42" customFormat="false" ht="15" hidden="false" customHeight="false" outlineLevel="0" collapsed="false">
      <c r="A42" s="0" t="s">
        <v>710</v>
      </c>
      <c r="B42" s="0" t="s">
        <v>40</v>
      </c>
      <c r="C42" s="0" t="n">
        <v>68.5</v>
      </c>
      <c r="D42" s="0" t="n">
        <v>218</v>
      </c>
      <c r="E42" s="0" t="n">
        <v>4.58</v>
      </c>
      <c r="F42" s="0" t="n">
        <v>0.773118936478981</v>
      </c>
      <c r="G42" s="0" t="n">
        <v>26</v>
      </c>
      <c r="H42" s="0" t="n">
        <v>0.849324467704722</v>
      </c>
      <c r="I42" s="0" t="n">
        <v>34</v>
      </c>
      <c r="J42" s="0" t="n">
        <v>0.095001700466536</v>
      </c>
      <c r="K42" s="0" t="n">
        <v>120</v>
      </c>
      <c r="L42" s="0" t="n">
        <v>0.513036810258058</v>
      </c>
      <c r="Q42" s="0" t="n">
        <v>2.2304819149083</v>
      </c>
      <c r="R42" s="0" t="n">
        <v>0.557620478727074</v>
      </c>
      <c r="V42" s="12"/>
      <c r="AA42" s="0" t="n">
        <f aca="false">IFERROR(X42+Y42+Z42,"")</f>
        <v>0</v>
      </c>
      <c r="AB42" s="0" t="str">
        <f aca="false">IFERROR(AA42/W42,"")</f>
        <v/>
      </c>
      <c r="AC42" s="12"/>
      <c r="AH42" s="0" t="n">
        <f aca="false">IFERROR(AE42+AF42+AG42,"")</f>
        <v>0</v>
      </c>
      <c r="AI42" s="0" t="str">
        <f aca="false">IFERROR(AH42/AD42,"")</f>
        <v/>
      </c>
      <c r="AJ42" s="12"/>
      <c r="AO42" s="0" t="n">
        <f aca="false">IFERROR(AL42+AM42+AN42,"")</f>
        <v>0</v>
      </c>
      <c r="AP42" s="0" t="str">
        <f aca="false">IFERROR(AO42/AK42,"")</f>
        <v/>
      </c>
    </row>
    <row r="43" customFormat="false" ht="15" hidden="false" customHeight="false" outlineLevel="0" collapsed="false">
      <c r="A43" s="0" t="s">
        <v>717</v>
      </c>
      <c r="B43" s="0" t="s">
        <v>40</v>
      </c>
      <c r="C43" s="0" t="n">
        <v>69.13</v>
      </c>
      <c r="D43" s="0" t="n">
        <v>217</v>
      </c>
      <c r="E43" s="0" t="n">
        <v>4.61</v>
      </c>
      <c r="F43" s="0" t="n">
        <v>0.672834210139795</v>
      </c>
      <c r="G43" s="0" t="n">
        <v>17</v>
      </c>
      <c r="H43" s="0" t="n">
        <v>-0.622935314662191</v>
      </c>
      <c r="I43" s="0" t="n">
        <v>34</v>
      </c>
      <c r="J43" s="0" t="n">
        <v>0.095001700466536</v>
      </c>
      <c r="K43" s="0" t="n">
        <v>116</v>
      </c>
      <c r="L43" s="0" t="n">
        <v>0.0920411976569163</v>
      </c>
      <c r="M43" s="0" t="n">
        <v>4.18</v>
      </c>
      <c r="N43" s="0" t="n">
        <v>0.734860570132871</v>
      </c>
      <c r="O43" s="0" t="n">
        <v>7</v>
      </c>
      <c r="P43" s="0" t="n">
        <v>0.69285281412594</v>
      </c>
      <c r="Q43" s="0" t="n">
        <v>1.66465517785987</v>
      </c>
      <c r="R43" s="0" t="n">
        <v>0.277442529643311</v>
      </c>
      <c r="S43" s="0" t="n">
        <v>4</v>
      </c>
      <c r="T43" s="0" t="n">
        <v>126</v>
      </c>
      <c r="U43" s="0" t="n">
        <v>124</v>
      </c>
      <c r="V43" s="12"/>
      <c r="W43" s="0" t="n">
        <v>6</v>
      </c>
      <c r="X43" s="0" t="n">
        <v>126</v>
      </c>
      <c r="Y43" s="0" t="n">
        <v>0</v>
      </c>
      <c r="Z43" s="0" t="n">
        <v>0</v>
      </c>
      <c r="AA43" s="0" t="n">
        <f aca="false">IFERROR(X43+Y43+Z43,"")</f>
        <v>126</v>
      </c>
      <c r="AB43" s="0" t="n">
        <f aca="false">IFERROR(AA43/W43,"")</f>
        <v>21</v>
      </c>
      <c r="AC43" s="12"/>
      <c r="AD43" s="0" t="n">
        <v>8</v>
      </c>
      <c r="AE43" s="0" t="n">
        <v>66</v>
      </c>
      <c r="AF43" s="0" t="n">
        <v>0</v>
      </c>
      <c r="AG43" s="0" t="n">
        <v>63</v>
      </c>
      <c r="AH43" s="0" t="n">
        <f aca="false">IFERROR(AE43+AF43+AG43,"")</f>
        <v>129</v>
      </c>
      <c r="AI43" s="0" t="n">
        <f aca="false">IFERROR(AH43/AD43,"")</f>
        <v>16.125</v>
      </c>
      <c r="AJ43" s="12"/>
      <c r="AK43" s="0" t="n">
        <v>6</v>
      </c>
      <c r="AL43" s="0" t="n">
        <v>175</v>
      </c>
      <c r="AM43" s="0" t="n">
        <v>0</v>
      </c>
      <c r="AN43" s="0" t="n">
        <v>0</v>
      </c>
      <c r="AO43" s="0" t="n">
        <f aca="false">IFERROR(AL43+AM43+AN43,"")</f>
        <v>175</v>
      </c>
      <c r="AP43" s="0" t="n">
        <f aca="false">IFERROR(AO43/AK43,"")</f>
        <v>29.1666666666667</v>
      </c>
    </row>
    <row r="44" customFormat="false" ht="15" hidden="false" customHeight="false" outlineLevel="0" collapsed="false">
      <c r="A44" s="0" t="s">
        <v>738</v>
      </c>
      <c r="B44" s="0" t="s">
        <v>40</v>
      </c>
      <c r="C44" s="0" t="n">
        <v>68</v>
      </c>
      <c r="D44" s="0" t="n">
        <v>197</v>
      </c>
      <c r="E44" s="0" t="n">
        <v>4.4</v>
      </c>
      <c r="F44" s="0" t="n">
        <v>1.37482729451409</v>
      </c>
      <c r="Q44" s="0" t="n">
        <v>1.37482729451409</v>
      </c>
      <c r="R44" s="0" t="n">
        <v>1.37482729451409</v>
      </c>
      <c r="V44" s="12"/>
      <c r="AA44" s="0" t="n">
        <f aca="false">IFERROR(X44+Y44+Z44,"")</f>
        <v>0</v>
      </c>
      <c r="AB44" s="0" t="str">
        <f aca="false">IFERROR(AA44/W44,"")</f>
        <v/>
      </c>
      <c r="AC44" s="12"/>
      <c r="AH44" s="0" t="n">
        <f aca="false">IFERROR(AE44+AF44+AG44,"")</f>
        <v>0</v>
      </c>
      <c r="AI44" s="0" t="str">
        <f aca="false">IFERROR(AH44/AD44,"")</f>
        <v/>
      </c>
      <c r="AJ44" s="12"/>
      <c r="AO44" s="0" t="n">
        <f aca="false">IFERROR(AL44+AM44+AN44,"")</f>
        <v>0</v>
      </c>
      <c r="AP44" s="0" t="str">
        <f aca="false">IFERROR(AO44/AK44,"")</f>
        <v/>
      </c>
    </row>
    <row r="45" customFormat="false" ht="15" hidden="false" customHeight="false" outlineLevel="0" collapsed="false">
      <c r="A45" s="0" t="s">
        <v>759</v>
      </c>
      <c r="B45" s="0" t="s">
        <v>40</v>
      </c>
      <c r="C45" s="0" t="n">
        <v>68</v>
      </c>
      <c r="D45" s="0" t="n">
        <v>194</v>
      </c>
      <c r="E45" s="0" t="n">
        <v>4.63</v>
      </c>
      <c r="F45" s="0" t="n">
        <v>0.605977725913674</v>
      </c>
      <c r="Q45" s="0" t="n">
        <v>0.605977725913674</v>
      </c>
      <c r="R45" s="0" t="n">
        <v>0.605977725913674</v>
      </c>
      <c r="V45" s="12"/>
      <c r="AA45" s="0" t="n">
        <f aca="false">IFERROR(X45+Y45+Z45,"")</f>
        <v>0</v>
      </c>
      <c r="AB45" s="0" t="str">
        <f aca="false">IFERROR(AA45/W45,"")</f>
        <v/>
      </c>
      <c r="AC45" s="12"/>
      <c r="AH45" s="0" t="n">
        <f aca="false">IFERROR(AE45+AF45+AG45,"")</f>
        <v>0</v>
      </c>
      <c r="AI45" s="0" t="str">
        <f aca="false">IFERROR(AH45/AD45,"")</f>
        <v/>
      </c>
      <c r="AJ45" s="12"/>
      <c r="AO45" s="0" t="n">
        <f aca="false">IFERROR(AL45+AM45+AN45,"")</f>
        <v>0</v>
      </c>
      <c r="AP45" s="0" t="str">
        <f aca="false">IFERROR(AO45/AK45,"")</f>
        <v/>
      </c>
    </row>
    <row r="46" customFormat="false" ht="15" hidden="false" customHeight="false" outlineLevel="0" collapsed="false">
      <c r="A46" s="0" t="s">
        <v>776</v>
      </c>
      <c r="B46" s="0" t="s">
        <v>40</v>
      </c>
      <c r="C46" s="0" t="n">
        <v>71</v>
      </c>
      <c r="D46" s="0" t="n">
        <v>190</v>
      </c>
      <c r="E46" s="0" t="n">
        <v>4.34</v>
      </c>
      <c r="F46" s="0" t="n">
        <v>1.57539674719246</v>
      </c>
      <c r="Q46" s="0" t="n">
        <v>1.57539674719246</v>
      </c>
      <c r="R46" s="0" t="n">
        <v>1.57539674719246</v>
      </c>
      <c r="V46" s="12"/>
      <c r="W46" s="0" t="n">
        <v>11</v>
      </c>
      <c r="X46" s="0" t="n">
        <v>2</v>
      </c>
      <c r="Y46" s="0" t="n">
        <v>0</v>
      </c>
      <c r="Z46" s="0" t="n">
        <v>152</v>
      </c>
      <c r="AA46" s="0" t="n">
        <f aca="false">IFERROR(X46+Y46+Z46,"")</f>
        <v>154</v>
      </c>
      <c r="AB46" s="0" t="n">
        <f aca="false">IFERROR(AA46/W46,"")</f>
        <v>14</v>
      </c>
      <c r="AC46" s="12"/>
      <c r="AD46" s="0" t="n">
        <v>3</v>
      </c>
      <c r="AE46" s="0" t="n">
        <v>4</v>
      </c>
      <c r="AF46" s="0" t="n">
        <v>0</v>
      </c>
      <c r="AG46" s="0" t="n">
        <v>40</v>
      </c>
      <c r="AH46" s="0" t="n">
        <f aca="false">IFERROR(AE46+AF46+AG46,"")</f>
        <v>44</v>
      </c>
      <c r="AI46" s="0" t="n">
        <f aca="false">IFERROR(AH46/AD46,"")</f>
        <v>14.6666666666667</v>
      </c>
      <c r="AJ46" s="12"/>
      <c r="AK46" s="0" t="n">
        <v>11</v>
      </c>
      <c r="AL46" s="0" t="n">
        <v>15</v>
      </c>
      <c r="AM46" s="0" t="n">
        <v>0</v>
      </c>
      <c r="AN46" s="0" t="n">
        <v>204</v>
      </c>
      <c r="AO46" s="0" t="n">
        <f aca="false">IFERROR(AL46+AM46+AN46,"")</f>
        <v>219</v>
      </c>
      <c r="AP46" s="0" t="n">
        <f aca="false">IFERROR(AO46/AK46,"")</f>
        <v>19.9090909090909</v>
      </c>
    </row>
    <row r="47" customFormat="false" ht="15" hidden="false" customHeight="false" outlineLevel="0" collapsed="false">
      <c r="A47" s="0" t="s">
        <v>848</v>
      </c>
      <c r="B47" s="0" t="s">
        <v>40</v>
      </c>
      <c r="C47" s="0" t="n">
        <v>73</v>
      </c>
      <c r="D47" s="0" t="n">
        <v>232</v>
      </c>
      <c r="E47" s="0" t="n">
        <v>4.67</v>
      </c>
      <c r="F47" s="0" t="n">
        <v>0.472264757461427</v>
      </c>
      <c r="Q47" s="0" t="n">
        <v>0.472264757461427</v>
      </c>
      <c r="R47" s="0" t="n">
        <v>0.472264757461427</v>
      </c>
      <c r="V47" s="12"/>
      <c r="AA47" s="0" t="n">
        <f aca="false">IFERROR(X47+Y47+Z47,"")</f>
        <v>0</v>
      </c>
      <c r="AB47" s="0" t="str">
        <f aca="false">IFERROR(AA47/W47,"")</f>
        <v/>
      </c>
      <c r="AC47" s="12"/>
      <c r="AH47" s="0" t="n">
        <f aca="false">IFERROR(AE47+AF47+AG47,"")</f>
        <v>0</v>
      </c>
      <c r="AI47" s="0" t="str">
        <f aca="false">IFERROR(AH47/AD47,"")</f>
        <v/>
      </c>
      <c r="AJ47" s="12"/>
      <c r="AO47" s="0" t="n">
        <f aca="false">IFERROR(AL47+AM47+AN47,"")</f>
        <v>0</v>
      </c>
      <c r="AP47" s="0" t="str">
        <f aca="false">IFERROR(AO47/AK47,"")</f>
        <v/>
      </c>
    </row>
    <row r="48" customFormat="false" ht="15" hidden="false" customHeight="false" outlineLevel="0" collapsed="false">
      <c r="A48" s="0" t="s">
        <v>850</v>
      </c>
      <c r="B48" s="0" t="s">
        <v>40</v>
      </c>
      <c r="C48" s="0" t="n">
        <v>73</v>
      </c>
      <c r="D48" s="0" t="n">
        <v>226</v>
      </c>
      <c r="E48" s="0" t="n">
        <v>4.61</v>
      </c>
      <c r="F48" s="0" t="n">
        <v>0.672834210139795</v>
      </c>
      <c r="G48" s="0" t="n">
        <v>22</v>
      </c>
      <c r="H48" s="0" t="n">
        <v>0.194986786652761</v>
      </c>
      <c r="I48" s="0" t="n">
        <v>36</v>
      </c>
      <c r="J48" s="0" t="n">
        <v>0.569546779870111</v>
      </c>
      <c r="K48" s="0" t="n">
        <v>117</v>
      </c>
      <c r="L48" s="0" t="n">
        <v>0.197290100807202</v>
      </c>
      <c r="M48" s="0" t="n">
        <v>4.22</v>
      </c>
      <c r="N48" s="0" t="n">
        <v>0.577595345939109</v>
      </c>
      <c r="O48" s="0" t="n">
        <v>7.19</v>
      </c>
      <c r="P48" s="0" t="n">
        <v>0.212173524871089</v>
      </c>
      <c r="Q48" s="0" t="n">
        <v>2.42442674828007</v>
      </c>
      <c r="R48" s="0" t="n">
        <v>0.404071124713344</v>
      </c>
      <c r="S48" s="0" t="n">
        <v>2</v>
      </c>
      <c r="T48" s="0" t="n">
        <v>36</v>
      </c>
      <c r="U48" s="0" t="n">
        <v>35</v>
      </c>
      <c r="V48" s="12"/>
      <c r="W48" s="0" t="n">
        <v>12</v>
      </c>
      <c r="X48" s="0" t="n">
        <v>620</v>
      </c>
      <c r="Y48" s="0" t="n">
        <v>0</v>
      </c>
      <c r="Z48" s="0" t="n">
        <v>0</v>
      </c>
      <c r="AA48" s="0" t="n">
        <f aca="false">IFERROR(X48+Y48+Z48,"")</f>
        <v>620</v>
      </c>
      <c r="AB48" s="0" t="n">
        <f aca="false">IFERROR(AA48/W48,"")</f>
        <v>51.6666666666667</v>
      </c>
      <c r="AC48" s="12"/>
      <c r="AD48" s="0" t="n">
        <v>15</v>
      </c>
      <c r="AE48" s="0" t="n">
        <v>577</v>
      </c>
      <c r="AF48" s="0" t="n">
        <v>0</v>
      </c>
      <c r="AG48" s="0" t="n">
        <v>0</v>
      </c>
      <c r="AH48" s="0" t="n">
        <f aca="false">IFERROR(AE48+AF48+AG48,"")</f>
        <v>577</v>
      </c>
      <c r="AI48" s="0" t="n">
        <f aca="false">IFERROR(AH48/AD48,"")</f>
        <v>38.4666666666667</v>
      </c>
      <c r="AJ48" s="12"/>
      <c r="AK48" s="0" t="n">
        <v>10</v>
      </c>
      <c r="AL48" s="0" t="n">
        <v>226</v>
      </c>
      <c r="AM48" s="0" t="n">
        <v>0</v>
      </c>
      <c r="AN48" s="0" t="n">
        <v>0</v>
      </c>
      <c r="AO48" s="0" t="n">
        <f aca="false">IFERROR(AL48+AM48+AN48,"")</f>
        <v>226</v>
      </c>
      <c r="AP48" s="0" t="n">
        <f aca="false">IFERROR(AO48/AK48,"")</f>
        <v>22.6</v>
      </c>
    </row>
    <row r="49" customFormat="false" ht="15" hidden="false" customHeight="false" outlineLevel="0" collapsed="false">
      <c r="A49" s="0" t="s">
        <v>869</v>
      </c>
      <c r="B49" s="0" t="s">
        <v>40</v>
      </c>
      <c r="C49" s="0" t="n">
        <v>73</v>
      </c>
      <c r="D49" s="0" t="n">
        <v>239</v>
      </c>
      <c r="E49" s="0" t="n">
        <v>4.59</v>
      </c>
      <c r="F49" s="0" t="n">
        <v>0.73969069436592</v>
      </c>
      <c r="Q49" s="0" t="n">
        <v>0.73969069436592</v>
      </c>
      <c r="R49" s="0" t="n">
        <v>0.73969069436592</v>
      </c>
      <c r="V49" s="12"/>
      <c r="AA49" s="0" t="n">
        <f aca="false">IFERROR(X49+Y49+Z49,"")</f>
        <v>0</v>
      </c>
      <c r="AB49" s="0" t="str">
        <f aca="false">IFERROR(AA49/W49,"")</f>
        <v/>
      </c>
      <c r="AC49" s="12"/>
      <c r="AD49" s="0" t="n">
        <v>1</v>
      </c>
      <c r="AE49" s="0" t="n">
        <v>12</v>
      </c>
      <c r="AF49" s="0" t="n">
        <v>0</v>
      </c>
      <c r="AG49" s="0" t="n">
        <v>5</v>
      </c>
      <c r="AH49" s="0" t="n">
        <f aca="false">IFERROR(AE49+AF49+AG49,"")</f>
        <v>17</v>
      </c>
      <c r="AI49" s="0" t="n">
        <f aca="false">IFERROR(AH49/AD49,"")</f>
        <v>17</v>
      </c>
      <c r="AJ49" s="12"/>
      <c r="AK49" s="0" t="n">
        <v>10</v>
      </c>
      <c r="AL49" s="0" t="n">
        <v>6</v>
      </c>
      <c r="AM49" s="0" t="n">
        <v>0</v>
      </c>
      <c r="AN49" s="0" t="n">
        <v>147</v>
      </c>
      <c r="AO49" s="0" t="n">
        <f aca="false">IFERROR(AL49+AM49+AN49,"")</f>
        <v>153</v>
      </c>
      <c r="AP49" s="0" t="n">
        <f aca="false">IFERROR(AO49/AK49,"")</f>
        <v>15.3</v>
      </c>
    </row>
    <row r="50" customFormat="false" ht="15" hidden="false" customHeight="false" outlineLevel="0" collapsed="false">
      <c r="A50" s="0" t="s">
        <v>873</v>
      </c>
      <c r="B50" s="0" t="s">
        <v>40</v>
      </c>
      <c r="C50" s="0" t="n">
        <v>68.5</v>
      </c>
      <c r="D50" s="0" t="n">
        <v>213</v>
      </c>
      <c r="E50" s="0" t="n">
        <v>4.57</v>
      </c>
      <c r="F50" s="0" t="n">
        <v>0.806547178592042</v>
      </c>
      <c r="G50" s="0" t="n">
        <v>22</v>
      </c>
      <c r="H50" s="0" t="n">
        <v>0.194986786652761</v>
      </c>
      <c r="I50" s="0" t="n">
        <v>37</v>
      </c>
      <c r="J50" s="0" t="n">
        <v>0.806819319571898</v>
      </c>
      <c r="K50" s="0" t="n">
        <v>115</v>
      </c>
      <c r="L50" s="0" t="n">
        <v>-0.0132077054933691</v>
      </c>
      <c r="M50" s="0" t="n">
        <v>4.37</v>
      </c>
      <c r="N50" s="0" t="n">
        <v>-0.0121492447875011</v>
      </c>
      <c r="O50" s="0" t="n">
        <v>7.52</v>
      </c>
      <c r="P50" s="0" t="n">
        <v>-0.6226905038347</v>
      </c>
      <c r="Q50" s="0" t="n">
        <v>1.16030583070113</v>
      </c>
      <c r="R50" s="0" t="n">
        <v>0.193384305116855</v>
      </c>
      <c r="V50" s="12"/>
      <c r="W50" s="0" t="n">
        <v>3</v>
      </c>
      <c r="X50" s="0" t="n">
        <v>11</v>
      </c>
      <c r="Y50" s="0" t="n">
        <v>0</v>
      </c>
      <c r="Z50" s="0" t="n">
        <v>12</v>
      </c>
      <c r="AA50" s="0" t="n">
        <f aca="false">IFERROR(X50+Y50+Z50,"")</f>
        <v>23</v>
      </c>
      <c r="AB50" s="0" t="n">
        <f aca="false">IFERROR(AA50/W50,"")</f>
        <v>7.66666666666667</v>
      </c>
      <c r="AC50" s="12"/>
      <c r="AD50" s="0" t="n">
        <v>2</v>
      </c>
      <c r="AE50" s="0" t="n">
        <v>6</v>
      </c>
      <c r="AF50" s="0" t="n">
        <v>0</v>
      </c>
      <c r="AG50" s="0" t="n">
        <v>0</v>
      </c>
      <c r="AH50" s="0" t="n">
        <f aca="false">IFERROR(AE50+AF50+AG50,"")</f>
        <v>6</v>
      </c>
      <c r="AI50" s="0" t="n">
        <f aca="false">IFERROR(AH50/AD50,"")</f>
        <v>3</v>
      </c>
      <c r="AJ50" s="12"/>
      <c r="AK50" s="0" t="n">
        <v>2</v>
      </c>
      <c r="AL50" s="0" t="n">
        <v>0</v>
      </c>
      <c r="AM50" s="0" t="n">
        <v>0</v>
      </c>
      <c r="AN50" s="0" t="n">
        <v>15</v>
      </c>
      <c r="AO50" s="0" t="n">
        <f aca="false">IFERROR(AL50+AM50+AN50,"")</f>
        <v>15</v>
      </c>
      <c r="AP50" s="0" t="n">
        <f aca="false">IFERROR(AO50/AK50,"")</f>
        <v>7.5</v>
      </c>
    </row>
    <row r="51" customFormat="false" ht="15" hidden="false" customHeight="false" outlineLevel="0" collapsed="false">
      <c r="A51" s="0" t="s">
        <v>874</v>
      </c>
      <c r="B51" s="0" t="s">
        <v>40</v>
      </c>
      <c r="C51" s="0" t="n">
        <v>67</v>
      </c>
      <c r="D51" s="0" t="n">
        <v>198</v>
      </c>
      <c r="E51" s="0" t="n">
        <v>4.56</v>
      </c>
      <c r="F51" s="0" t="n">
        <v>0.839975420705105</v>
      </c>
      <c r="Q51" s="0" t="n">
        <v>0.839975420705105</v>
      </c>
      <c r="R51" s="0" t="n">
        <v>0.839975420705105</v>
      </c>
      <c r="V51" s="12"/>
      <c r="AA51" s="0" t="n">
        <f aca="false">IFERROR(X51+Y51+Z51,"")</f>
        <v>0</v>
      </c>
      <c r="AB51" s="0" t="str">
        <f aca="false">IFERROR(AA51/W51,"")</f>
        <v/>
      </c>
      <c r="AC51" s="12"/>
      <c r="AH51" s="0" t="n">
        <f aca="false">IFERROR(AE51+AF51+AG51,"")</f>
        <v>0</v>
      </c>
      <c r="AI51" s="0" t="str">
        <f aca="false">IFERROR(AH51/AD51,"")</f>
        <v/>
      </c>
      <c r="AJ51" s="12"/>
      <c r="AO51" s="0" t="n">
        <f aca="false">IFERROR(AL51+AM51+AN51,"")</f>
        <v>0</v>
      </c>
      <c r="AP51" s="0" t="str">
        <f aca="false">IFERROR(AO51/AK51,"")</f>
        <v/>
      </c>
    </row>
    <row r="52" customFormat="false" ht="15" hidden="false" customHeight="false" outlineLevel="0" collapsed="false">
      <c r="A52" s="0" t="s">
        <v>875</v>
      </c>
      <c r="B52" s="0" t="s">
        <v>40</v>
      </c>
      <c r="C52" s="0" t="n">
        <v>67</v>
      </c>
      <c r="D52" s="0" t="n">
        <v>197</v>
      </c>
      <c r="E52" s="0" t="n">
        <v>4.49</v>
      </c>
      <c r="F52" s="0" t="n">
        <v>1.07397311549653</v>
      </c>
      <c r="Q52" s="0" t="n">
        <v>1.07397311549653</v>
      </c>
      <c r="R52" s="0" t="n">
        <v>1.07397311549653</v>
      </c>
      <c r="V52" s="12"/>
      <c r="W52" s="0" t="n">
        <v>13</v>
      </c>
      <c r="X52" s="0" t="n">
        <v>114</v>
      </c>
      <c r="Y52" s="0" t="n">
        <v>0</v>
      </c>
      <c r="Z52" s="0" t="n">
        <v>91</v>
      </c>
      <c r="AA52" s="0" t="n">
        <f aca="false">IFERROR(X52+Y52+Z52,"")</f>
        <v>205</v>
      </c>
      <c r="AB52" s="0" t="n">
        <f aca="false">IFERROR(AA52/W52,"")</f>
        <v>15.7692307692308</v>
      </c>
      <c r="AC52" s="12"/>
      <c r="AD52" s="0" t="n">
        <v>5</v>
      </c>
      <c r="AE52" s="0" t="n">
        <v>66</v>
      </c>
      <c r="AF52" s="0" t="n">
        <v>0</v>
      </c>
      <c r="AG52" s="0" t="n">
        <v>35</v>
      </c>
      <c r="AH52" s="0" t="n">
        <f aca="false">IFERROR(AE52+AF52+AG52,"")</f>
        <v>101</v>
      </c>
      <c r="AI52" s="0" t="n">
        <f aca="false">IFERROR(AH52/AD52,"")</f>
        <v>20.2</v>
      </c>
      <c r="AJ52" s="12"/>
      <c r="AK52" s="0" t="n">
        <v>14</v>
      </c>
      <c r="AL52" s="0" t="n">
        <v>74</v>
      </c>
      <c r="AM52" s="0" t="n">
        <v>0</v>
      </c>
      <c r="AN52" s="0" t="n">
        <v>161</v>
      </c>
      <c r="AO52" s="0" t="n">
        <f aca="false">IFERROR(AL52+AM52+AN52,"")</f>
        <v>235</v>
      </c>
      <c r="AP52" s="0" t="n">
        <f aca="false">IFERROR(AO52/AK52,"")</f>
        <v>16.7857142857143</v>
      </c>
    </row>
    <row r="53" customFormat="false" ht="15" hidden="false" customHeight="false" outlineLevel="0" collapsed="false">
      <c r="A53" s="0" t="s">
        <v>879</v>
      </c>
      <c r="B53" s="0" t="s">
        <v>40</v>
      </c>
      <c r="C53" s="0" t="n">
        <v>71.38</v>
      </c>
      <c r="D53" s="0" t="n">
        <v>206</v>
      </c>
      <c r="E53" s="0" t="n">
        <v>4.59</v>
      </c>
      <c r="F53" s="0" t="n">
        <v>0.73969069436592</v>
      </c>
      <c r="G53" s="0" t="n">
        <v>22</v>
      </c>
      <c r="H53" s="0" t="n">
        <v>0.194986786652761</v>
      </c>
      <c r="Q53" s="0" t="n">
        <v>0.934677481018681</v>
      </c>
      <c r="R53" s="0" t="n">
        <v>0.46733874050934</v>
      </c>
      <c r="S53" s="0" t="n">
        <v>3</v>
      </c>
      <c r="T53" s="0" t="n">
        <v>73</v>
      </c>
      <c r="U53" s="0" t="n">
        <v>72</v>
      </c>
      <c r="V53" s="12"/>
      <c r="W53" s="0" t="n">
        <v>12</v>
      </c>
      <c r="X53" s="0" t="n">
        <v>226</v>
      </c>
      <c r="Y53" s="0" t="n">
        <v>0</v>
      </c>
      <c r="Z53" s="0" t="n">
        <v>20</v>
      </c>
      <c r="AA53" s="0" t="n">
        <f aca="false">IFERROR(X53+Y53+Z53,"")</f>
        <v>246</v>
      </c>
      <c r="AB53" s="0" t="n">
        <f aca="false">IFERROR(AA53/W53,"")</f>
        <v>20.5</v>
      </c>
      <c r="AC53" s="12"/>
      <c r="AD53" s="0" t="n">
        <v>13</v>
      </c>
      <c r="AE53" s="0" t="n">
        <v>353</v>
      </c>
      <c r="AF53" s="0" t="n">
        <v>0</v>
      </c>
      <c r="AG53" s="0" t="n">
        <v>0</v>
      </c>
      <c r="AH53" s="0" t="n">
        <f aca="false">IFERROR(AE53+AF53+AG53,"")</f>
        <v>353</v>
      </c>
      <c r="AI53" s="0" t="n">
        <f aca="false">IFERROR(AH53/AD53,"")</f>
        <v>27.1538461538462</v>
      </c>
      <c r="AJ53" s="12"/>
      <c r="AK53" s="0" t="n">
        <v>15</v>
      </c>
      <c r="AL53" s="0" t="n">
        <v>424</v>
      </c>
      <c r="AM53" s="0" t="n">
        <v>0</v>
      </c>
      <c r="AN53" s="0" t="n">
        <v>0</v>
      </c>
      <c r="AO53" s="0" t="n">
        <f aca="false">IFERROR(AL53+AM53+AN53,"")</f>
        <v>424</v>
      </c>
      <c r="AP53" s="0" t="n">
        <f aca="false">IFERROR(AO53/AK53,"")</f>
        <v>28.2666666666667</v>
      </c>
    </row>
    <row r="54" customFormat="false" ht="15" hidden="false" customHeight="false" outlineLevel="0" collapsed="false">
      <c r="A54" s="0" t="s">
        <v>882</v>
      </c>
      <c r="B54" s="0" t="s">
        <v>40</v>
      </c>
      <c r="C54" s="0" t="n">
        <v>69</v>
      </c>
      <c r="D54" s="0" t="n">
        <v>215</v>
      </c>
      <c r="E54" s="0" t="n">
        <v>4.65</v>
      </c>
      <c r="F54" s="0" t="n">
        <v>0.539121241687549</v>
      </c>
      <c r="G54" s="0" t="n">
        <v>15</v>
      </c>
      <c r="H54" s="0" t="n">
        <v>-0.950104155188172</v>
      </c>
      <c r="I54" s="0" t="n">
        <v>35.5</v>
      </c>
      <c r="J54" s="0" t="n">
        <v>0.450910510019217</v>
      </c>
      <c r="K54" s="0" t="n">
        <v>116</v>
      </c>
      <c r="L54" s="0" t="n">
        <v>0.0920411976569163</v>
      </c>
      <c r="Q54" s="0" t="n">
        <v>0.13196879417551</v>
      </c>
      <c r="R54" s="0" t="n">
        <v>0.0329921985438774</v>
      </c>
      <c r="V54" s="12"/>
      <c r="W54" s="0" t="n">
        <v>13</v>
      </c>
      <c r="X54" s="0" t="n">
        <v>289</v>
      </c>
      <c r="Y54" s="0" t="n">
        <v>0</v>
      </c>
      <c r="Z54" s="0" t="n">
        <v>0</v>
      </c>
      <c r="AA54" s="0" t="n">
        <f aca="false">IFERROR(X54+Y54+Z54,"")</f>
        <v>289</v>
      </c>
      <c r="AB54" s="0" t="n">
        <f aca="false">IFERROR(AA54/W54,"")</f>
        <v>22.2307692307692</v>
      </c>
      <c r="AC54" s="12"/>
      <c r="AD54" s="0" t="n">
        <v>9</v>
      </c>
      <c r="AE54" s="0" t="n">
        <v>303</v>
      </c>
      <c r="AF54" s="0" t="n">
        <v>0</v>
      </c>
      <c r="AG54" s="0" t="n">
        <v>0</v>
      </c>
      <c r="AH54" s="0" t="n">
        <f aca="false">IFERROR(AE54+AF54+AG54,"")</f>
        <v>303</v>
      </c>
      <c r="AI54" s="0" t="n">
        <f aca="false">IFERROR(AH54/AD54,"")</f>
        <v>33.6666666666667</v>
      </c>
      <c r="AJ54" s="12"/>
      <c r="AK54" s="0" t="n">
        <v>12</v>
      </c>
      <c r="AL54" s="0" t="n">
        <v>218</v>
      </c>
      <c r="AM54" s="0" t="n">
        <v>0</v>
      </c>
      <c r="AN54" s="0" t="n">
        <v>1</v>
      </c>
      <c r="AO54" s="0" t="n">
        <f aca="false">IFERROR(AL54+AM54+AN54,"")</f>
        <v>219</v>
      </c>
      <c r="AP54" s="0" t="n">
        <f aca="false">IFERROR(AO54/AK54,"")</f>
        <v>18.25</v>
      </c>
    </row>
    <row r="55" customFormat="false" ht="15" hidden="false" customHeight="false" outlineLevel="0" collapsed="false">
      <c r="A55" s="0" t="s">
        <v>888</v>
      </c>
      <c r="B55" s="0" t="s">
        <v>40</v>
      </c>
      <c r="C55" s="0" t="n">
        <v>72.63</v>
      </c>
      <c r="D55" s="0" t="n">
        <v>222</v>
      </c>
      <c r="E55" s="0" t="n">
        <v>4.52</v>
      </c>
      <c r="F55" s="0" t="n">
        <v>0.973688389157352</v>
      </c>
      <c r="G55" s="0" t="n">
        <v>17</v>
      </c>
      <c r="H55" s="0" t="n">
        <v>-0.622935314662191</v>
      </c>
      <c r="Q55" s="0" t="n">
        <v>0.35075307449516</v>
      </c>
      <c r="R55" s="0" t="n">
        <v>0.17537653724758</v>
      </c>
      <c r="S55" s="0" t="n">
        <v>1</v>
      </c>
      <c r="T55" s="0" t="n">
        <v>10</v>
      </c>
      <c r="U55" s="0" t="n">
        <v>10</v>
      </c>
      <c r="V55" s="12"/>
      <c r="X55" s="0" t="n">
        <v>457</v>
      </c>
      <c r="Y55" s="0" t="n">
        <v>0</v>
      </c>
      <c r="Z55" s="0" t="n">
        <v>0</v>
      </c>
      <c r="AA55" s="0" t="n">
        <f aca="false">IFERROR(X55+Y55+Z55,"")</f>
        <v>457</v>
      </c>
      <c r="AB55" s="0" t="str">
        <f aca="false">IFERROR(AA55/W55,"")</f>
        <v/>
      </c>
      <c r="AC55" s="12"/>
      <c r="AD55" s="0" t="n">
        <v>16</v>
      </c>
      <c r="AE55" s="0" t="n">
        <v>742</v>
      </c>
      <c r="AF55" s="0" t="n">
        <v>0</v>
      </c>
      <c r="AG55" s="0" t="n">
        <v>0</v>
      </c>
      <c r="AH55" s="0" t="n">
        <f aca="false">IFERROR(AE55+AF55+AG55,"")</f>
        <v>742</v>
      </c>
      <c r="AI55" s="0" t="n">
        <f aca="false">IFERROR(AH55/AD55,"")</f>
        <v>46.375</v>
      </c>
      <c r="AJ55" s="12"/>
      <c r="AK55" s="0" t="n">
        <v>15</v>
      </c>
      <c r="AL55" s="0" t="n">
        <v>788</v>
      </c>
      <c r="AM55" s="0" t="n">
        <v>0</v>
      </c>
      <c r="AN55" s="0" t="n">
        <v>0</v>
      </c>
      <c r="AO55" s="0" t="n">
        <f aca="false">IFERROR(AL55+AM55+AN55,"")</f>
        <v>788</v>
      </c>
      <c r="AP55" s="0" t="n">
        <f aca="false">IFERROR(AO55/AK55,"")</f>
        <v>52.5333333333333</v>
      </c>
    </row>
    <row r="56" customFormat="false" ht="15" hidden="false" customHeight="false" outlineLevel="0" collapsed="false">
      <c r="A56" s="0" t="s">
        <v>891</v>
      </c>
      <c r="B56" s="0" t="s">
        <v>40</v>
      </c>
      <c r="C56" s="0" t="n">
        <v>71</v>
      </c>
      <c r="D56" s="0" t="n">
        <v>215</v>
      </c>
      <c r="E56" s="0" t="n">
        <v>4.56</v>
      </c>
      <c r="F56" s="0" t="n">
        <v>0.839975420705105</v>
      </c>
      <c r="Q56" s="0" t="n">
        <v>0.839975420705105</v>
      </c>
      <c r="R56" s="0" t="n">
        <v>0.839975420705105</v>
      </c>
      <c r="V56" s="12"/>
      <c r="AA56" s="0" t="n">
        <f aca="false">IFERROR(X56+Y56+Z56,"")</f>
        <v>0</v>
      </c>
      <c r="AB56" s="0" t="str">
        <f aca="false">IFERROR(AA56/W56,"")</f>
        <v/>
      </c>
      <c r="AC56" s="12"/>
      <c r="AH56" s="0" t="n">
        <f aca="false">IFERROR(AE56+AF56+AG56,"")</f>
        <v>0</v>
      </c>
      <c r="AI56" s="0" t="str">
        <f aca="false">IFERROR(AH56/AD56,"")</f>
        <v/>
      </c>
      <c r="AJ56" s="12"/>
      <c r="AO56" s="0" t="n">
        <f aca="false">IFERROR(AL56+AM56+AN56,"")</f>
        <v>0</v>
      </c>
      <c r="AP56" s="0" t="str">
        <f aca="false">IFERROR(AO56/AK56,"")</f>
        <v/>
      </c>
    </row>
    <row r="57" customFormat="false" ht="15" hidden="false" customHeight="false" outlineLevel="0" collapsed="false">
      <c r="A57" s="0" t="s">
        <v>911</v>
      </c>
      <c r="B57" s="0" t="s">
        <v>40</v>
      </c>
      <c r="C57" s="0" t="n">
        <v>67.5</v>
      </c>
      <c r="D57" s="0" t="n">
        <v>195</v>
      </c>
      <c r="E57" s="0" t="n">
        <v>4.49</v>
      </c>
      <c r="F57" s="0" t="n">
        <v>1.07397311549653</v>
      </c>
      <c r="G57" s="0" t="n">
        <v>18</v>
      </c>
      <c r="H57" s="0" t="n">
        <v>-0.459350894399201</v>
      </c>
      <c r="I57" s="0" t="n">
        <v>33.5</v>
      </c>
      <c r="J57" s="0" t="n">
        <v>-0.0236345693843577</v>
      </c>
      <c r="K57" s="0" t="n">
        <v>119</v>
      </c>
      <c r="L57" s="0" t="n">
        <v>0.407787907107773</v>
      </c>
      <c r="M57" s="0" t="n">
        <v>4.12</v>
      </c>
      <c r="N57" s="0" t="n">
        <v>0.970758406423513</v>
      </c>
      <c r="O57" s="0" t="n">
        <v>6.84</v>
      </c>
      <c r="P57" s="0" t="n">
        <v>1.09763537349845</v>
      </c>
      <c r="Q57" s="0" t="n">
        <v>3.06716933874271</v>
      </c>
      <c r="R57" s="0" t="n">
        <v>0.511194889790451</v>
      </c>
      <c r="V57" s="12"/>
      <c r="W57" s="0" t="n">
        <v>2</v>
      </c>
      <c r="X57" s="0" t="n">
        <v>2</v>
      </c>
      <c r="Y57" s="0" t="n">
        <v>0</v>
      </c>
      <c r="Z57" s="0" t="n">
        <v>4</v>
      </c>
      <c r="AA57" s="0" t="n">
        <f aca="false">IFERROR(X57+Y57+Z57,"")</f>
        <v>6</v>
      </c>
      <c r="AB57" s="0" t="n">
        <f aca="false">IFERROR(AA57/W57,"")</f>
        <v>3</v>
      </c>
      <c r="AC57" s="12"/>
      <c r="AH57" s="0" t="n">
        <f aca="false">IFERROR(AE57+AF57+AG57,"")</f>
        <v>0</v>
      </c>
      <c r="AI57" s="0" t="str">
        <f aca="false">IFERROR(AH57/AD57,"")</f>
        <v/>
      </c>
      <c r="AJ57" s="12"/>
      <c r="AO57" s="0" t="n">
        <f aca="false">IFERROR(AL57+AM57+AN57,"")</f>
        <v>0</v>
      </c>
      <c r="AP57" s="0" t="str">
        <f aca="false">IFERROR(AO57/AK57,"")</f>
        <v/>
      </c>
    </row>
    <row r="58" customFormat="false" ht="15" hidden="false" customHeight="false" outlineLevel="0" collapsed="false">
      <c r="A58" s="0" t="s">
        <v>935</v>
      </c>
      <c r="B58" s="0" t="s">
        <v>40</v>
      </c>
      <c r="C58" s="0" t="n">
        <v>67</v>
      </c>
      <c r="D58" s="0" t="n">
        <v>175</v>
      </c>
      <c r="E58" s="0" t="n">
        <v>4.38</v>
      </c>
      <c r="F58" s="0" t="n">
        <v>1.44168377874021</v>
      </c>
      <c r="Q58" s="0" t="n">
        <v>1.44168377874021</v>
      </c>
      <c r="R58" s="0" t="n">
        <v>1.44168377874021</v>
      </c>
      <c r="V58" s="12"/>
      <c r="AA58" s="0" t="n">
        <f aca="false">IFERROR(X58+Y58+Z58,"")</f>
        <v>0</v>
      </c>
      <c r="AB58" s="0" t="str">
        <f aca="false">IFERROR(AA58/W58,"")</f>
        <v/>
      </c>
      <c r="AC58" s="12"/>
      <c r="AH58" s="0" t="n">
        <f aca="false">IFERROR(AE58+AF58+AG58,"")</f>
        <v>0</v>
      </c>
      <c r="AI58" s="0" t="str">
        <f aca="false">IFERROR(AH58/AD58,"")</f>
        <v/>
      </c>
      <c r="AJ58" s="12"/>
      <c r="AO58" s="0" t="n">
        <f aca="false">IFERROR(AL58+AM58+AN58,"")</f>
        <v>0</v>
      </c>
      <c r="AP58" s="0" t="str">
        <f aca="false">IFERROR(AO58/AK58,"")</f>
        <v/>
      </c>
    </row>
    <row r="59" customFormat="false" ht="15" hidden="false" customHeight="false" outlineLevel="0" collapsed="false">
      <c r="A59" s="0" t="s">
        <v>26</v>
      </c>
      <c r="B59" s="0" t="s">
        <v>27</v>
      </c>
      <c r="C59" s="0" t="n">
        <v>73</v>
      </c>
      <c r="D59" s="0" t="n">
        <v>255</v>
      </c>
      <c r="E59" s="0" t="n">
        <v>4.89</v>
      </c>
      <c r="F59" s="0" t="n">
        <v>-0.263156569025927</v>
      </c>
      <c r="Q59" s="0" t="n">
        <v>-0.263156569025927</v>
      </c>
      <c r="R59" s="0" t="n">
        <v>-0.263156569025927</v>
      </c>
      <c r="S59" s="0" t="n">
        <v>6</v>
      </c>
      <c r="T59" s="0" t="n">
        <v>206</v>
      </c>
      <c r="U59" s="0" t="n">
        <v>199</v>
      </c>
      <c r="V59" s="12"/>
      <c r="W59" s="0" t="n">
        <v>15</v>
      </c>
      <c r="X59" s="0" t="n">
        <v>18</v>
      </c>
      <c r="Y59" s="0" t="n">
        <v>0</v>
      </c>
      <c r="Z59" s="0" t="n">
        <v>272</v>
      </c>
      <c r="AA59" s="0" t="n">
        <f aca="false">IFERROR(X59+Y59+Z59,"")</f>
        <v>290</v>
      </c>
      <c r="AB59" s="0" t="n">
        <f aca="false">IFERROR(AA59/W59,"")</f>
        <v>19.3333333333333</v>
      </c>
      <c r="AC59" s="12"/>
      <c r="AD59" s="0" t="n">
        <v>16</v>
      </c>
      <c r="AE59" s="0" t="n">
        <v>288</v>
      </c>
      <c r="AF59" s="0" t="n">
        <v>0</v>
      </c>
      <c r="AG59" s="0" t="n">
        <v>230</v>
      </c>
      <c r="AH59" s="0" t="n">
        <f aca="false">IFERROR(AE59+AF59+AG59,"")</f>
        <v>518</v>
      </c>
      <c r="AI59" s="0" t="n">
        <f aca="false">IFERROR(AH59/AD59,"")</f>
        <v>32.375</v>
      </c>
      <c r="AJ59" s="12"/>
      <c r="AK59" s="0" t="n">
        <v>16</v>
      </c>
      <c r="AL59" s="0" t="n">
        <v>180</v>
      </c>
      <c r="AM59" s="0" t="n">
        <v>0</v>
      </c>
      <c r="AN59" s="0" t="n">
        <v>196</v>
      </c>
      <c r="AO59" s="0" t="n">
        <f aca="false">IFERROR(AL59+AM59+AN59,"")</f>
        <v>376</v>
      </c>
      <c r="AP59" s="0" t="n">
        <f aca="false">IFERROR(AO59/AK59,"")</f>
        <v>23.5</v>
      </c>
    </row>
    <row r="60" customFormat="false" ht="15" hidden="false" customHeight="false" outlineLevel="0" collapsed="false">
      <c r="A60" s="0" t="s">
        <v>266</v>
      </c>
      <c r="B60" s="0" t="s">
        <v>27</v>
      </c>
      <c r="C60" s="0" t="n">
        <v>70</v>
      </c>
      <c r="D60" s="0" t="n">
        <v>242</v>
      </c>
      <c r="E60" s="0" t="n">
        <v>4.72</v>
      </c>
      <c r="F60" s="0" t="n">
        <v>0.30512354689612</v>
      </c>
      <c r="Q60" s="0" t="n">
        <v>0.30512354689612</v>
      </c>
      <c r="R60" s="0" t="n">
        <v>0.30512354689612</v>
      </c>
      <c r="V60" s="12"/>
      <c r="AA60" s="0" t="n">
        <f aca="false">IFERROR(X60+Y60+Z60,"")</f>
        <v>0</v>
      </c>
      <c r="AB60" s="0" t="str">
        <f aca="false">IFERROR(AA60/W60,"")</f>
        <v/>
      </c>
      <c r="AC60" s="12"/>
      <c r="AH60" s="0" t="n">
        <f aca="false">IFERROR(AE60+AF60+AG60,"")</f>
        <v>0</v>
      </c>
      <c r="AI60" s="0" t="str">
        <f aca="false">IFERROR(AH60/AD60,"")</f>
        <v/>
      </c>
      <c r="AJ60" s="12"/>
      <c r="AO60" s="0" t="n">
        <f aca="false">IFERROR(AL60+AM60+AN60,"")</f>
        <v>0</v>
      </c>
      <c r="AP60" s="0" t="str">
        <f aca="false">IFERROR(AO60/AK60,"")</f>
        <v/>
      </c>
    </row>
    <row r="61" customFormat="false" ht="15" hidden="false" customHeight="false" outlineLevel="0" collapsed="false">
      <c r="A61" s="0" t="s">
        <v>272</v>
      </c>
      <c r="B61" s="0" t="s">
        <v>27</v>
      </c>
      <c r="C61" s="0" t="n">
        <v>71</v>
      </c>
      <c r="D61" s="0" t="n">
        <v>243</v>
      </c>
      <c r="E61" s="0" t="n">
        <v>4.85</v>
      </c>
      <c r="F61" s="0" t="n">
        <v>-0.12944360057368</v>
      </c>
      <c r="Q61" s="0" t="n">
        <v>-0.12944360057368</v>
      </c>
      <c r="R61" s="0" t="n">
        <v>-0.12944360057368</v>
      </c>
      <c r="V61" s="12"/>
      <c r="AA61" s="0" t="n">
        <f aca="false">IFERROR(X61+Y61+Z61,"")</f>
        <v>0</v>
      </c>
      <c r="AB61" s="0" t="str">
        <f aca="false">IFERROR(AA61/W61,"")</f>
        <v/>
      </c>
      <c r="AC61" s="12"/>
      <c r="AH61" s="0" t="n">
        <f aca="false">IFERROR(AE61+AF61+AG61,"")</f>
        <v>0</v>
      </c>
      <c r="AI61" s="0" t="str">
        <f aca="false">IFERROR(AH61/AD61,"")</f>
        <v/>
      </c>
      <c r="AJ61" s="12"/>
      <c r="AO61" s="0" t="n">
        <f aca="false">IFERROR(AL61+AM61+AN61,"")</f>
        <v>0</v>
      </c>
      <c r="AP61" s="0" t="str">
        <f aca="false">IFERROR(AO61/AK61,"")</f>
        <v/>
      </c>
    </row>
    <row r="62" customFormat="false" ht="15" hidden="false" customHeight="false" outlineLevel="0" collapsed="false">
      <c r="A62" s="0" t="s">
        <v>351</v>
      </c>
      <c r="B62" s="0" t="s">
        <v>27</v>
      </c>
      <c r="C62" s="0" t="n">
        <v>74</v>
      </c>
      <c r="D62" s="0" t="n">
        <v>235</v>
      </c>
      <c r="E62" s="0" t="n">
        <v>4.76</v>
      </c>
      <c r="F62" s="0" t="n">
        <v>0.171410578443873</v>
      </c>
      <c r="Q62" s="0" t="n">
        <v>0.171410578443873</v>
      </c>
      <c r="R62" s="0" t="n">
        <v>0.171410578443873</v>
      </c>
      <c r="V62" s="12"/>
      <c r="AA62" s="0" t="n">
        <f aca="false">IFERROR(X62+Y62+Z62,"")</f>
        <v>0</v>
      </c>
      <c r="AB62" s="0" t="str">
        <f aca="false">IFERROR(AA62/W62,"")</f>
        <v/>
      </c>
      <c r="AC62" s="12"/>
      <c r="AH62" s="0" t="n">
        <f aca="false">IFERROR(AE62+AF62+AG62,"")</f>
        <v>0</v>
      </c>
      <c r="AI62" s="0" t="str">
        <f aca="false">IFERROR(AH62/AD62,"")</f>
        <v/>
      </c>
      <c r="AJ62" s="12"/>
      <c r="AO62" s="0" t="n">
        <f aca="false">IFERROR(AL62+AM62+AN62,"")</f>
        <v>0</v>
      </c>
      <c r="AP62" s="0" t="str">
        <f aca="false">IFERROR(AO62/AK62,"")</f>
        <v/>
      </c>
    </row>
    <row r="63" customFormat="false" ht="15" hidden="false" customHeight="false" outlineLevel="0" collapsed="false">
      <c r="A63" s="0" t="s">
        <v>457</v>
      </c>
      <c r="B63" s="0" t="s">
        <v>27</v>
      </c>
      <c r="C63" s="0" t="n">
        <v>71</v>
      </c>
      <c r="D63" s="0" t="n">
        <v>232</v>
      </c>
      <c r="E63" s="0" t="n">
        <v>4.73</v>
      </c>
      <c r="F63" s="0" t="n">
        <v>0.271695304783056</v>
      </c>
      <c r="Q63" s="0" t="n">
        <v>0.271695304783056</v>
      </c>
      <c r="R63" s="0" t="n">
        <v>0.271695304783056</v>
      </c>
      <c r="V63" s="12"/>
      <c r="AA63" s="0" t="n">
        <f aca="false">IFERROR(X63+Y63+Z63,"")</f>
        <v>0</v>
      </c>
      <c r="AB63" s="0" t="str">
        <f aca="false">IFERROR(AA63/W63,"")</f>
        <v/>
      </c>
      <c r="AC63" s="12"/>
      <c r="AH63" s="0" t="n">
        <f aca="false">IFERROR(AE63+AF63+AG63,"")</f>
        <v>0</v>
      </c>
      <c r="AI63" s="0" t="str">
        <f aca="false">IFERROR(AH63/AD63,"")</f>
        <v/>
      </c>
      <c r="AJ63" s="12"/>
      <c r="AO63" s="0" t="n">
        <f aca="false">IFERROR(AL63+AM63+AN63,"")</f>
        <v>0</v>
      </c>
      <c r="AP63" s="0" t="str">
        <f aca="false">IFERROR(AO63/AK63,"")</f>
        <v/>
      </c>
    </row>
    <row r="64" customFormat="false" ht="15" hidden="false" customHeight="false" outlineLevel="0" collapsed="false">
      <c r="A64" s="0" t="s">
        <v>487</v>
      </c>
      <c r="B64" s="0" t="s">
        <v>27</v>
      </c>
      <c r="C64" s="0" t="n">
        <v>71</v>
      </c>
      <c r="D64" s="0" t="n">
        <v>254</v>
      </c>
      <c r="E64" s="0" t="n">
        <v>4.94</v>
      </c>
      <c r="F64" s="0" t="n">
        <v>-0.430297779591237</v>
      </c>
      <c r="G64" s="0" t="n">
        <v>23</v>
      </c>
      <c r="H64" s="0" t="n">
        <v>0.358571206915751</v>
      </c>
      <c r="I64" s="0" t="n">
        <v>33.5</v>
      </c>
      <c r="J64" s="0" t="n">
        <v>-0.0236345693843577</v>
      </c>
      <c r="K64" s="0" t="n">
        <v>114</v>
      </c>
      <c r="L64" s="0" t="n">
        <v>-0.118456608643655</v>
      </c>
      <c r="M64" s="0" t="n">
        <v>4.4</v>
      </c>
      <c r="N64" s="0" t="n">
        <v>-0.130098162932824</v>
      </c>
      <c r="O64" s="0" t="n">
        <v>7.56</v>
      </c>
      <c r="P64" s="0" t="n">
        <v>-0.723886143677826</v>
      </c>
      <c r="Q64" s="0" t="n">
        <v>-1.06780205731415</v>
      </c>
      <c r="R64" s="0" t="n">
        <v>-0.177967009552358</v>
      </c>
      <c r="S64" s="0" t="n">
        <v>4</v>
      </c>
      <c r="T64" s="0" t="n">
        <v>108</v>
      </c>
      <c r="U64" s="0" t="n">
        <v>107</v>
      </c>
      <c r="V64" s="12"/>
      <c r="W64" s="0" t="n">
        <v>16</v>
      </c>
      <c r="X64" s="0" t="n">
        <v>145</v>
      </c>
      <c r="Y64" s="0" t="n">
        <v>0</v>
      </c>
      <c r="Z64" s="0" t="n">
        <v>273</v>
      </c>
      <c r="AA64" s="0" t="n">
        <f aca="false">IFERROR(X64+Y64+Z64,"")</f>
        <v>418</v>
      </c>
      <c r="AB64" s="0" t="n">
        <f aca="false">IFERROR(AA64/W64,"")</f>
        <v>26.125</v>
      </c>
      <c r="AC64" s="12"/>
      <c r="AD64" s="0" t="n">
        <v>16</v>
      </c>
      <c r="AE64" s="0" t="n">
        <v>190</v>
      </c>
      <c r="AF64" s="0" t="n">
        <v>0</v>
      </c>
      <c r="AG64" s="0" t="n">
        <v>85</v>
      </c>
      <c r="AH64" s="0" t="n">
        <f aca="false">IFERROR(AE64+AF64+AG64,"")</f>
        <v>275</v>
      </c>
      <c r="AI64" s="0" t="n">
        <f aca="false">IFERROR(AH64/AD64,"")</f>
        <v>17.1875</v>
      </c>
      <c r="AJ64" s="12"/>
      <c r="AK64" s="0" t="n">
        <v>10</v>
      </c>
      <c r="AL64" s="0" t="n">
        <v>94</v>
      </c>
      <c r="AM64" s="0" t="n">
        <v>0</v>
      </c>
      <c r="AN64" s="0" t="n">
        <v>1</v>
      </c>
      <c r="AO64" s="0" t="n">
        <f aca="false">IFERROR(AL64+AM64+AN64,"")</f>
        <v>95</v>
      </c>
      <c r="AP64" s="0" t="n">
        <f aca="false">IFERROR(AO64/AK64,"")</f>
        <v>9.5</v>
      </c>
    </row>
    <row r="65" customFormat="false" ht="15" hidden="false" customHeight="false" outlineLevel="0" collapsed="false">
      <c r="A65" s="0" t="s">
        <v>534</v>
      </c>
      <c r="B65" s="0" t="s">
        <v>27</v>
      </c>
      <c r="C65" s="0" t="n">
        <v>73</v>
      </c>
      <c r="D65" s="0" t="n">
        <v>237</v>
      </c>
      <c r="E65" s="0" t="n">
        <v>4.66</v>
      </c>
      <c r="F65" s="0" t="n">
        <v>0.505692999574488</v>
      </c>
      <c r="Q65" s="0" t="n">
        <v>0.505692999574488</v>
      </c>
      <c r="R65" s="0" t="n">
        <v>0.505692999574488</v>
      </c>
      <c r="V65" s="12"/>
      <c r="AA65" s="0" t="n">
        <f aca="false">IFERROR(X65+Y65+Z65,"")</f>
        <v>0</v>
      </c>
      <c r="AB65" s="0" t="str">
        <f aca="false">IFERROR(AA65/W65,"")</f>
        <v/>
      </c>
      <c r="AC65" s="12"/>
      <c r="AH65" s="0" t="n">
        <f aca="false">IFERROR(AE65+AF65+AG65,"")</f>
        <v>0</v>
      </c>
      <c r="AI65" s="0" t="str">
        <f aca="false">IFERROR(AH65/AD65,"")</f>
        <v/>
      </c>
      <c r="AJ65" s="12"/>
      <c r="AO65" s="0" t="n">
        <f aca="false">IFERROR(AL65+AM65+AN65,"")</f>
        <v>0</v>
      </c>
      <c r="AP65" s="0" t="str">
        <f aca="false">IFERROR(AO65/AK65,"")</f>
        <v/>
      </c>
    </row>
    <row r="66" customFormat="false" ht="15" hidden="false" customHeight="false" outlineLevel="0" collapsed="false">
      <c r="A66" s="0" t="s">
        <v>541</v>
      </c>
      <c r="B66" s="0" t="s">
        <v>27</v>
      </c>
      <c r="C66" s="0" t="n">
        <v>71.75</v>
      </c>
      <c r="D66" s="0" t="n">
        <v>247</v>
      </c>
      <c r="E66" s="0" t="n">
        <v>5.02</v>
      </c>
      <c r="F66" s="0" t="n">
        <v>-0.697723716495727</v>
      </c>
      <c r="G66" s="0" t="n">
        <v>30</v>
      </c>
      <c r="H66" s="0" t="n">
        <v>1.50366214875668</v>
      </c>
      <c r="I66" s="0" t="n">
        <v>31.5</v>
      </c>
      <c r="J66" s="0" t="n">
        <v>-0.498179648787933</v>
      </c>
      <c r="K66" s="0" t="n">
        <v>110</v>
      </c>
      <c r="L66" s="0" t="n">
        <v>-0.539452221244796</v>
      </c>
      <c r="M66" s="0" t="n">
        <v>4.33</v>
      </c>
      <c r="N66" s="0" t="n">
        <v>0.145115979406261</v>
      </c>
      <c r="O66" s="0" t="n">
        <v>7.24</v>
      </c>
      <c r="P66" s="0" t="n">
        <v>0.085678975067182</v>
      </c>
      <c r="Q66" s="0" t="n">
        <v>-0.000898483298328243</v>
      </c>
      <c r="R66" s="0" t="n">
        <v>-0.00014974721638804</v>
      </c>
      <c r="S66" s="0" t="n">
        <v>7</v>
      </c>
      <c r="T66" s="0" t="n">
        <v>231</v>
      </c>
      <c r="U66" s="0" t="n">
        <v>221</v>
      </c>
      <c r="V66" s="12"/>
      <c r="W66" s="0" t="n">
        <v>2</v>
      </c>
      <c r="X66" s="0" t="n">
        <v>23</v>
      </c>
      <c r="Y66" s="0" t="n">
        <v>0</v>
      </c>
      <c r="Z66" s="0" t="n">
        <v>18</v>
      </c>
      <c r="AA66" s="0" t="n">
        <f aca="false">IFERROR(X66+Y66+Z66,"")</f>
        <v>41</v>
      </c>
      <c r="AB66" s="0" t="n">
        <f aca="false">IFERROR(AA66/W66,"")</f>
        <v>20.5</v>
      </c>
      <c r="AC66" s="12"/>
      <c r="AH66" s="0" t="n">
        <f aca="false">IFERROR(AE66+AF66+AG66,"")</f>
        <v>0</v>
      </c>
      <c r="AI66" s="0" t="str">
        <f aca="false">IFERROR(AH66/AD66,"")</f>
        <v/>
      </c>
      <c r="AJ66" s="12"/>
      <c r="AO66" s="0" t="n">
        <f aca="false">IFERROR(AL66+AM66+AN66,"")</f>
        <v>0</v>
      </c>
      <c r="AP66" s="0" t="str">
        <f aca="false">IFERROR(AO66/AK66,"")</f>
        <v/>
      </c>
    </row>
    <row r="67" customFormat="false" ht="15" hidden="false" customHeight="false" outlineLevel="0" collapsed="false">
      <c r="A67" s="0" t="s">
        <v>635</v>
      </c>
      <c r="B67" s="0" t="s">
        <v>27</v>
      </c>
      <c r="C67" s="0" t="n">
        <v>70</v>
      </c>
      <c r="D67" s="0" t="n">
        <v>237</v>
      </c>
      <c r="E67" s="0" t="n">
        <v>4.78</v>
      </c>
      <c r="F67" s="0" t="n">
        <v>0.104554094217749</v>
      </c>
      <c r="Q67" s="0" t="n">
        <v>0.104554094217749</v>
      </c>
      <c r="R67" s="0" t="n">
        <v>0.104554094217749</v>
      </c>
      <c r="V67" s="12"/>
      <c r="AA67" s="0" t="n">
        <f aca="false">IFERROR(X67+Y67+Z67,"")</f>
        <v>0</v>
      </c>
      <c r="AB67" s="0" t="str">
        <f aca="false">IFERROR(AA67/W67,"")</f>
        <v/>
      </c>
      <c r="AC67" s="12"/>
      <c r="AH67" s="0" t="n">
        <f aca="false">IFERROR(AE67+AF67+AG67,"")</f>
        <v>0</v>
      </c>
      <c r="AI67" s="0" t="str">
        <f aca="false">IFERROR(AH67/AD67,"")</f>
        <v/>
      </c>
      <c r="AJ67" s="12"/>
      <c r="AO67" s="0" t="n">
        <f aca="false">IFERROR(AL67+AM67+AN67,"")</f>
        <v>0</v>
      </c>
      <c r="AP67" s="0" t="str">
        <f aca="false">IFERROR(AO67/AK67,"")</f>
        <v/>
      </c>
    </row>
    <row r="68" customFormat="false" ht="15" hidden="false" customHeight="false" outlineLevel="0" collapsed="false">
      <c r="A68" s="0" t="s">
        <v>640</v>
      </c>
      <c r="B68" s="0" t="s">
        <v>27</v>
      </c>
      <c r="C68" s="0" t="n">
        <v>73</v>
      </c>
      <c r="D68" s="0" t="n">
        <v>245</v>
      </c>
      <c r="E68" s="0" t="n">
        <v>4.97</v>
      </c>
      <c r="F68" s="0" t="n">
        <v>-0.53058250593042</v>
      </c>
      <c r="Q68" s="0" t="n">
        <v>-0.53058250593042</v>
      </c>
      <c r="R68" s="0" t="n">
        <v>-0.53058250593042</v>
      </c>
      <c r="V68" s="12"/>
      <c r="AA68" s="0" t="n">
        <f aca="false">IFERROR(X68+Y68+Z68,"")</f>
        <v>0</v>
      </c>
      <c r="AB68" s="0" t="str">
        <f aca="false">IFERROR(AA68/W68,"")</f>
        <v/>
      </c>
      <c r="AC68" s="12"/>
      <c r="AH68" s="0" t="n">
        <f aca="false">IFERROR(AE68+AF68+AG68,"")</f>
        <v>0</v>
      </c>
      <c r="AI68" s="0" t="str">
        <f aca="false">IFERROR(AH68/AD68,"")</f>
        <v/>
      </c>
      <c r="AJ68" s="12"/>
      <c r="AO68" s="0" t="n">
        <f aca="false">IFERROR(AL68+AM68+AN68,"")</f>
        <v>0</v>
      </c>
      <c r="AP68" s="0" t="str">
        <f aca="false">IFERROR(AO68/AK68,"")</f>
        <v/>
      </c>
    </row>
    <row r="69" customFormat="false" ht="15" hidden="false" customHeight="false" outlineLevel="0" collapsed="false">
      <c r="A69" s="0" t="s">
        <v>661</v>
      </c>
      <c r="B69" s="0" t="s">
        <v>27</v>
      </c>
      <c r="C69" s="0" t="n">
        <v>73</v>
      </c>
      <c r="D69" s="0" t="n">
        <v>231</v>
      </c>
      <c r="E69" s="0" t="n">
        <v>4.76</v>
      </c>
      <c r="F69" s="0" t="n">
        <v>0.171410578443873</v>
      </c>
      <c r="Q69" s="0" t="n">
        <v>0.171410578443873</v>
      </c>
      <c r="R69" s="0" t="n">
        <v>0.171410578443873</v>
      </c>
      <c r="S69" s="0" t="n">
        <v>6</v>
      </c>
      <c r="T69" s="0" t="n">
        <v>195</v>
      </c>
      <c r="U69" s="0" t="n">
        <v>189</v>
      </c>
      <c r="V69" s="12"/>
      <c r="W69" s="0" t="n">
        <v>12</v>
      </c>
      <c r="X69" s="0" t="n">
        <v>154</v>
      </c>
      <c r="Y69" s="0" t="n">
        <v>0</v>
      </c>
      <c r="Z69" s="0" t="n">
        <v>108</v>
      </c>
      <c r="AA69" s="0" t="n">
        <f aca="false">IFERROR(X69+Y69+Z69,"")</f>
        <v>262</v>
      </c>
      <c r="AB69" s="0" t="n">
        <f aca="false">IFERROR(AA69/W69,"")</f>
        <v>21.8333333333333</v>
      </c>
      <c r="AC69" s="12"/>
      <c r="AD69" s="0" t="n">
        <v>7</v>
      </c>
      <c r="AE69" s="0" t="n">
        <v>85</v>
      </c>
      <c r="AF69" s="0" t="n">
        <v>0</v>
      </c>
      <c r="AG69" s="0" t="n">
        <v>71</v>
      </c>
      <c r="AH69" s="0" t="n">
        <f aca="false">IFERROR(AE69+AF69+AG69,"")</f>
        <v>156</v>
      </c>
      <c r="AI69" s="0" t="n">
        <f aca="false">IFERROR(AH69/AD69,"")</f>
        <v>22.2857142857143</v>
      </c>
      <c r="AJ69" s="12"/>
      <c r="AO69" s="0" t="n">
        <f aca="false">IFERROR(AL69+AM69+AN69,"")</f>
        <v>0</v>
      </c>
      <c r="AP69" s="0" t="str">
        <f aca="false">IFERROR(AO69/AK69,"")</f>
        <v/>
      </c>
    </row>
    <row r="70" customFormat="false" ht="15" hidden="false" customHeight="false" outlineLevel="0" collapsed="false">
      <c r="A70" s="0" t="s">
        <v>676</v>
      </c>
      <c r="B70" s="0" t="s">
        <v>27</v>
      </c>
      <c r="C70" s="0" t="n">
        <v>73</v>
      </c>
      <c r="D70" s="0" t="n">
        <v>240</v>
      </c>
      <c r="E70" s="0" t="n">
        <v>4.7</v>
      </c>
      <c r="F70" s="0" t="n">
        <v>0.371980031122241</v>
      </c>
      <c r="Q70" s="0" t="n">
        <v>0.371980031122241</v>
      </c>
      <c r="R70" s="0" t="n">
        <v>0.371980031122241</v>
      </c>
      <c r="V70" s="12"/>
      <c r="AA70" s="0" t="n">
        <f aca="false">IFERROR(X70+Y70+Z70,"")</f>
        <v>0</v>
      </c>
      <c r="AB70" s="0" t="str">
        <f aca="false">IFERROR(AA70/W70,"")</f>
        <v/>
      </c>
      <c r="AC70" s="12"/>
      <c r="AH70" s="0" t="n">
        <f aca="false">IFERROR(AE70+AF70+AG70,"")</f>
        <v>0</v>
      </c>
      <c r="AI70" s="0" t="str">
        <f aca="false">IFERROR(AH70/AD70,"")</f>
        <v/>
      </c>
      <c r="AJ70" s="12"/>
      <c r="AO70" s="0" t="n">
        <f aca="false">IFERROR(AL70+AM70+AN70,"")</f>
        <v>0</v>
      </c>
      <c r="AP70" s="0" t="str">
        <f aca="false">IFERROR(AO70/AK70,"")</f>
        <v/>
      </c>
    </row>
    <row r="71" customFormat="false" ht="15" hidden="false" customHeight="false" outlineLevel="0" collapsed="false">
      <c r="A71" s="0" t="s">
        <v>716</v>
      </c>
      <c r="B71" s="0" t="s">
        <v>27</v>
      </c>
      <c r="C71" s="0" t="n">
        <v>71.25</v>
      </c>
      <c r="D71" s="0" t="n">
        <v>242</v>
      </c>
      <c r="E71" s="0" t="n">
        <v>4.74</v>
      </c>
      <c r="F71" s="0" t="n">
        <v>0.238267062669995</v>
      </c>
      <c r="G71" s="0" t="n">
        <v>25</v>
      </c>
      <c r="H71" s="0" t="n">
        <v>0.685740047441732</v>
      </c>
      <c r="I71" s="0" t="n">
        <v>33</v>
      </c>
      <c r="J71" s="0" t="n">
        <v>-0.142270839235251</v>
      </c>
      <c r="K71" s="0" t="n">
        <v>115</v>
      </c>
      <c r="L71" s="0" t="n">
        <v>-0.0132077054933691</v>
      </c>
      <c r="M71" s="0" t="n">
        <v>4.34</v>
      </c>
      <c r="N71" s="0" t="n">
        <v>0.105799673357822</v>
      </c>
      <c r="O71" s="0" t="n">
        <v>7.2</v>
      </c>
      <c r="P71" s="0" t="n">
        <v>0.186874614910308</v>
      </c>
      <c r="Q71" s="0" t="n">
        <v>1.06120285365124</v>
      </c>
      <c r="R71" s="0" t="n">
        <v>0.176867142275206</v>
      </c>
      <c r="S71" s="0" t="n">
        <v>5</v>
      </c>
      <c r="T71" s="0" t="n">
        <v>168</v>
      </c>
      <c r="U71" s="0" t="n">
        <v>163</v>
      </c>
      <c r="V71" s="12"/>
      <c r="AA71" s="0" t="n">
        <f aca="false">IFERROR(X71+Y71+Z71,"")</f>
        <v>0</v>
      </c>
      <c r="AB71" s="0" t="str">
        <f aca="false">IFERROR(AA71/W71,"")</f>
        <v/>
      </c>
      <c r="AC71" s="12"/>
      <c r="AH71" s="0" t="n">
        <f aca="false">IFERROR(AE71+AF71+AG71,"")</f>
        <v>0</v>
      </c>
      <c r="AI71" s="0" t="str">
        <f aca="false">IFERROR(AH71/AD71,"")</f>
        <v/>
      </c>
      <c r="AJ71" s="12"/>
      <c r="AO71" s="0" t="n">
        <f aca="false">IFERROR(AL71+AM71+AN71,"")</f>
        <v>0</v>
      </c>
      <c r="AP71" s="0" t="str">
        <f aca="false">IFERROR(AO71/AK71,"")</f>
        <v/>
      </c>
    </row>
    <row r="72" customFormat="false" ht="15" hidden="false" customHeight="false" outlineLevel="0" collapsed="false">
      <c r="A72" s="0" t="s">
        <v>722</v>
      </c>
      <c r="B72" s="0" t="s">
        <v>27</v>
      </c>
      <c r="C72" s="0" t="n">
        <v>73</v>
      </c>
      <c r="D72" s="0" t="n">
        <v>245</v>
      </c>
      <c r="E72" s="0" t="n">
        <v>4.89</v>
      </c>
      <c r="F72" s="0" t="n">
        <v>-0.263156569025927</v>
      </c>
      <c r="Q72" s="0" t="n">
        <v>-0.263156569025927</v>
      </c>
      <c r="R72" s="0" t="n">
        <v>-0.263156569025927</v>
      </c>
      <c r="V72" s="12"/>
      <c r="AA72" s="0" t="n">
        <f aca="false">IFERROR(X72+Y72+Z72,"")</f>
        <v>0</v>
      </c>
      <c r="AB72" s="0" t="str">
        <f aca="false">IFERROR(AA72/W72,"")</f>
        <v/>
      </c>
      <c r="AC72" s="12"/>
      <c r="AH72" s="0" t="n">
        <f aca="false">IFERROR(AE72+AF72+AG72,"")</f>
        <v>0</v>
      </c>
      <c r="AI72" s="0" t="str">
        <f aca="false">IFERROR(AH72/AD72,"")</f>
        <v/>
      </c>
      <c r="AJ72" s="12"/>
      <c r="AO72" s="0" t="n">
        <f aca="false">IFERROR(AL72+AM72+AN72,"")</f>
        <v>0</v>
      </c>
      <c r="AP72" s="0" t="str">
        <f aca="false">IFERROR(AO72/AK72,"")</f>
        <v/>
      </c>
    </row>
    <row r="73" customFormat="false" ht="15" hidden="false" customHeight="false" outlineLevel="0" collapsed="false">
      <c r="A73" s="0" t="s">
        <v>755</v>
      </c>
      <c r="B73" s="0" t="s">
        <v>27</v>
      </c>
      <c r="C73" s="0" t="n">
        <v>70</v>
      </c>
      <c r="D73" s="0" t="n">
        <v>257</v>
      </c>
      <c r="E73" s="0" t="n">
        <v>4.73</v>
      </c>
      <c r="F73" s="0" t="n">
        <v>0.271695304783056</v>
      </c>
      <c r="Q73" s="0" t="n">
        <v>0.271695304783056</v>
      </c>
      <c r="R73" s="0" t="n">
        <v>0.271695304783056</v>
      </c>
      <c r="V73" s="12"/>
      <c r="AA73" s="0" t="n">
        <f aca="false">IFERROR(X73+Y73+Z73,"")</f>
        <v>0</v>
      </c>
      <c r="AB73" s="0" t="str">
        <f aca="false">IFERROR(AA73/W73,"")</f>
        <v/>
      </c>
      <c r="AC73" s="12"/>
      <c r="AD73" s="0" t="n">
        <v>10</v>
      </c>
      <c r="AE73" s="0" t="n">
        <v>76</v>
      </c>
      <c r="AF73" s="0" t="n">
        <v>0</v>
      </c>
      <c r="AG73" s="0" t="n">
        <v>34</v>
      </c>
      <c r="AH73" s="0" t="n">
        <f aca="false">IFERROR(AE73+AF73+AG73,"")</f>
        <v>110</v>
      </c>
      <c r="AI73" s="0" t="n">
        <f aca="false">IFERROR(AH73/AD73,"")</f>
        <v>11</v>
      </c>
      <c r="AJ73" s="12"/>
      <c r="AO73" s="0" t="n">
        <f aca="false">IFERROR(AL73+AM73+AN73,"")</f>
        <v>0</v>
      </c>
      <c r="AP73" s="0" t="str">
        <f aca="false">IFERROR(AO73/AK73,"")</f>
        <v/>
      </c>
    </row>
    <row r="74" customFormat="false" ht="15" hidden="false" customHeight="false" outlineLevel="0" collapsed="false">
      <c r="A74" s="0" t="s">
        <v>919</v>
      </c>
      <c r="B74" s="0" t="s">
        <v>27</v>
      </c>
      <c r="C74" s="0" t="n">
        <v>71</v>
      </c>
      <c r="D74" s="0" t="n">
        <v>260</v>
      </c>
      <c r="E74" s="0" t="n">
        <v>4.74</v>
      </c>
      <c r="F74" s="0" t="n">
        <v>0.238267062669995</v>
      </c>
      <c r="Q74" s="0" t="n">
        <v>0.238267062669995</v>
      </c>
      <c r="R74" s="0" t="n">
        <v>0.238267062669995</v>
      </c>
      <c r="V74" s="12"/>
      <c r="AA74" s="0" t="n">
        <f aca="false">IFERROR(X74+Y74+Z74,"")</f>
        <v>0</v>
      </c>
      <c r="AB74" s="0" t="str">
        <f aca="false">IFERROR(AA74/W74,"")</f>
        <v/>
      </c>
      <c r="AC74" s="12"/>
      <c r="AH74" s="0" t="n">
        <f aca="false">IFERROR(AE74+AF74+AG74,"")</f>
        <v>0</v>
      </c>
      <c r="AI74" s="0" t="str">
        <f aca="false">IFERROR(AH74/AD74,"")</f>
        <v/>
      </c>
      <c r="AJ74" s="12"/>
      <c r="AO74" s="0" t="n">
        <f aca="false">IFERROR(AL74+AM74+AN74,"")</f>
        <v>0</v>
      </c>
      <c r="AP74" s="0" t="str">
        <f aca="false">IFERROR(AO74/AK74,"")</f>
        <v/>
      </c>
    </row>
    <row r="75" customFormat="false" ht="15" hidden="false" customHeight="false" outlineLevel="0" collapsed="false">
      <c r="A75" s="0" t="s">
        <v>925</v>
      </c>
      <c r="B75" s="0" t="s">
        <v>27</v>
      </c>
      <c r="C75" s="0" t="n">
        <v>70.63</v>
      </c>
      <c r="D75" s="0" t="n">
        <v>222</v>
      </c>
      <c r="E75" s="0" t="n">
        <v>4.64</v>
      </c>
      <c r="F75" s="0" t="n">
        <v>0.572549483800613</v>
      </c>
      <c r="G75" s="0" t="n">
        <v>23</v>
      </c>
      <c r="H75" s="0" t="n">
        <v>0.358571206915751</v>
      </c>
      <c r="Q75" s="0" t="n">
        <v>0.931120690716364</v>
      </c>
      <c r="R75" s="0" t="n">
        <v>0.465560345358182</v>
      </c>
      <c r="V75" s="12"/>
      <c r="W75" s="0" t="n">
        <v>3</v>
      </c>
      <c r="X75" s="0" t="n">
        <v>36</v>
      </c>
      <c r="Y75" s="0" t="n">
        <v>0</v>
      </c>
      <c r="Z75" s="0" t="n">
        <v>51</v>
      </c>
      <c r="AA75" s="0" t="n">
        <f aca="false">IFERROR(X75+Y75+Z75,"")</f>
        <v>87</v>
      </c>
      <c r="AB75" s="0" t="n">
        <f aca="false">IFERROR(AA75/W75,"")</f>
        <v>29</v>
      </c>
      <c r="AC75" s="12"/>
      <c r="AH75" s="0" t="n">
        <f aca="false">IFERROR(AE75+AF75+AG75,"")</f>
        <v>0</v>
      </c>
      <c r="AI75" s="0" t="str">
        <f aca="false">IFERROR(AH75/AD75,"")</f>
        <v/>
      </c>
      <c r="AJ75" s="12"/>
      <c r="AO75" s="0" t="n">
        <f aca="false">IFERROR(AL75+AM75+AN75,"")</f>
        <v>0</v>
      </c>
      <c r="AP75" s="0" t="str">
        <f aca="false">IFERROR(AO75/AK75,"")</f>
        <v/>
      </c>
    </row>
    <row r="76" customFormat="false" ht="15" hidden="false" customHeight="false" outlineLevel="0" collapsed="false">
      <c r="A76" s="0" t="s">
        <v>951</v>
      </c>
      <c r="B76" s="0" t="s">
        <v>27</v>
      </c>
      <c r="C76" s="0" t="n">
        <v>73</v>
      </c>
      <c r="D76" s="0" t="n">
        <v>218</v>
      </c>
      <c r="E76" s="0" t="n">
        <v>4.76</v>
      </c>
      <c r="F76" s="0" t="n">
        <v>0.171410578443873</v>
      </c>
      <c r="Q76" s="0" t="n">
        <v>0.171410578443873</v>
      </c>
      <c r="R76" s="0" t="n">
        <v>0.171410578443873</v>
      </c>
      <c r="V76" s="12"/>
      <c r="AA76" s="0" t="n">
        <f aca="false">IFERROR(X76+Y76+Z76,"")</f>
        <v>0</v>
      </c>
      <c r="AB76" s="0" t="str">
        <f aca="false">IFERROR(AA76/W76,"")</f>
        <v/>
      </c>
      <c r="AC76" s="12"/>
      <c r="AH76" s="0" t="n">
        <f aca="false">IFERROR(AE76+AF76+AG76,"")</f>
        <v>0</v>
      </c>
      <c r="AI76" s="0" t="str">
        <f aca="false">IFERROR(AH76/AD76,"")</f>
        <v/>
      </c>
      <c r="AJ76" s="12"/>
      <c r="AO76" s="0" t="n">
        <f aca="false">IFERROR(AL76+AM76+AN76,"")</f>
        <v>0</v>
      </c>
      <c r="AP76" s="0" t="str">
        <f aca="false">IFERROR(AO76/AK76,"")</f>
        <v/>
      </c>
    </row>
    <row r="77" customFormat="false" ht="15" hidden="false" customHeight="false" outlineLevel="0" collapsed="false">
      <c r="A77" s="0" t="s">
        <v>954</v>
      </c>
      <c r="B77" s="0" t="s">
        <v>27</v>
      </c>
      <c r="C77" s="0" t="n">
        <v>71</v>
      </c>
      <c r="D77" s="0" t="n">
        <v>223</v>
      </c>
      <c r="E77" s="0" t="n">
        <v>4.6</v>
      </c>
      <c r="F77" s="0" t="n">
        <v>0.706262452252859</v>
      </c>
      <c r="G77" s="0" t="n">
        <v>25</v>
      </c>
      <c r="H77" s="0" t="n">
        <v>0.685740047441732</v>
      </c>
      <c r="I77" s="0" t="n">
        <v>41</v>
      </c>
      <c r="J77" s="0" t="n">
        <v>1.75590947837905</v>
      </c>
      <c r="K77" s="0" t="n">
        <v>121</v>
      </c>
      <c r="L77" s="0" t="n">
        <v>0.618285713408343</v>
      </c>
      <c r="M77" s="0" t="n">
        <v>4.14</v>
      </c>
      <c r="N77" s="0" t="n">
        <v>0.892125794326633</v>
      </c>
      <c r="O77" s="0" t="n">
        <v>7.08</v>
      </c>
      <c r="P77" s="0" t="n">
        <v>0.490461534439687</v>
      </c>
      <c r="Q77" s="0" t="n">
        <v>5.1487850202483</v>
      </c>
      <c r="R77" s="0" t="n">
        <v>0.85813083670805</v>
      </c>
      <c r="V77" s="12"/>
      <c r="W77" s="0" t="n">
        <v>6</v>
      </c>
      <c r="X77" s="0" t="n">
        <v>46</v>
      </c>
      <c r="Y77" s="0" t="n">
        <v>0</v>
      </c>
      <c r="Z77" s="0" t="n">
        <v>37</v>
      </c>
      <c r="AA77" s="0" t="n">
        <f aca="false">IFERROR(X77+Y77+Z77,"")</f>
        <v>83</v>
      </c>
      <c r="AB77" s="0" t="n">
        <f aca="false">IFERROR(AA77/W77,"")</f>
        <v>13.8333333333333</v>
      </c>
      <c r="AC77" s="12"/>
      <c r="AD77" s="0" t="n">
        <v>14</v>
      </c>
      <c r="AE77" s="0" t="n">
        <v>293</v>
      </c>
      <c r="AF77" s="0" t="n">
        <v>0</v>
      </c>
      <c r="AG77" s="0" t="n">
        <v>126</v>
      </c>
      <c r="AH77" s="0" t="n">
        <f aca="false">IFERROR(AE77+AF77+AG77,"")</f>
        <v>419</v>
      </c>
      <c r="AI77" s="0" t="n">
        <f aca="false">IFERROR(AH77/AD77,"")</f>
        <v>29.9285714285714</v>
      </c>
      <c r="AJ77" s="12"/>
      <c r="AK77" s="0" t="n">
        <v>8</v>
      </c>
      <c r="AL77" s="0" t="n">
        <v>65</v>
      </c>
      <c r="AM77" s="0" t="n">
        <v>0</v>
      </c>
      <c r="AN77" s="0" t="n">
        <v>155</v>
      </c>
      <c r="AO77" s="0" t="n">
        <f aca="false">IFERROR(AL77+AM77+AN77,"")</f>
        <v>220</v>
      </c>
      <c r="AP77" s="0" t="n">
        <f aca="false">IFERROR(AO77/AK77,"")</f>
        <v>27.5</v>
      </c>
    </row>
    <row r="78" customFormat="false" ht="15" hidden="false" customHeight="false" outlineLevel="0" collapsed="false">
      <c r="A78" s="0" t="s">
        <v>956</v>
      </c>
      <c r="B78" s="0" t="s">
        <v>27</v>
      </c>
      <c r="C78" s="0" t="n">
        <v>73</v>
      </c>
      <c r="D78" s="0" t="n">
        <v>233</v>
      </c>
      <c r="E78" s="0" t="n">
        <v>4.64</v>
      </c>
      <c r="F78" s="0" t="n">
        <v>0.572549483800613</v>
      </c>
      <c r="Q78" s="0" t="n">
        <v>0.572549483800613</v>
      </c>
      <c r="R78" s="0" t="n">
        <v>0.572549483800613</v>
      </c>
      <c r="V78" s="12"/>
      <c r="AA78" s="0" t="n">
        <f aca="false">IFERROR(X78+Y78+Z78,"")</f>
        <v>0</v>
      </c>
      <c r="AB78" s="0" t="str">
        <f aca="false">IFERROR(AA78/W78,"")</f>
        <v/>
      </c>
      <c r="AC78" s="12"/>
      <c r="AH78" s="0" t="n">
        <f aca="false">IFERROR(AE78+AF78+AG78,"")</f>
        <v>0</v>
      </c>
      <c r="AI78" s="0" t="str">
        <f aca="false">IFERROR(AH78/AD78,"")</f>
        <v/>
      </c>
      <c r="AJ78" s="12"/>
      <c r="AO78" s="0" t="n">
        <f aca="false">IFERROR(AL78+AM78+AN78,"")</f>
        <v>0</v>
      </c>
      <c r="AP78" s="0" t="str">
        <f aca="false">IFERROR(AO78/AK78,"")</f>
        <v/>
      </c>
    </row>
    <row r="80" customFormat="false" ht="15" hidden="false" customHeight="false" outlineLevel="0" collapsed="false">
      <c r="B80" s="0" t="s">
        <v>991</v>
      </c>
      <c r="C80" s="0" t="n">
        <f aca="false">AVERAGE(C3:C78)</f>
        <v>70.5948684210526</v>
      </c>
      <c r="D80" s="0" t="n">
        <f aca="false">AVERAGE(D3:D78)</f>
        <v>218.197368421053</v>
      </c>
      <c r="E80" s="0" t="n">
        <f aca="false">AVERAGE(E3:E78)</f>
        <v>4.61828947368421</v>
      </c>
      <c r="F80" s="0" t="n">
        <f aca="false">AVERAGE(F3:F78)</f>
        <v>0.645123956809232</v>
      </c>
      <c r="G80" s="0" t="n">
        <f aca="false">AVERAGE(G3:G78)</f>
        <v>20</v>
      </c>
      <c r="H80" s="0" t="n">
        <f aca="false">AVERAGE(H3:H78)</f>
        <v>-0.13218205387322</v>
      </c>
      <c r="I80" s="0" t="n">
        <f aca="false">AVERAGE(I3:I78)</f>
        <v>34.9838709677419</v>
      </c>
      <c r="J80" s="0" t="n">
        <f aca="false">AVERAGE(J3:J78)</f>
        <v>0.32844726372152</v>
      </c>
      <c r="K80" s="0" t="n">
        <f aca="false">AVERAGE(K3:K78)</f>
        <v>117.741935483871</v>
      </c>
      <c r="L80" s="0" t="n">
        <f aca="false">AVERAGE(L3:L78)</f>
        <v>0.275377996692897</v>
      </c>
      <c r="M80" s="0" t="n">
        <f aca="false">AVERAGE(M3:M78)</f>
        <v>4.2604</v>
      </c>
      <c r="N80" s="0" t="n">
        <f aca="false">AVERAGE(N3:N78)</f>
        <v>0.418757469503408</v>
      </c>
      <c r="O80" s="0" t="n">
        <f aca="false">AVERAGE(O3:O78)</f>
        <v>7.12666666666667</v>
      </c>
      <c r="P80" s="0" t="n">
        <f aca="false">AVERAGE(P3:P78)</f>
        <v>0.372399954622707</v>
      </c>
    </row>
    <row r="81" customFormat="false" ht="15" hidden="false" customHeight="false" outlineLevel="0" collapsed="false">
      <c r="B81" s="0" t="s">
        <v>992</v>
      </c>
      <c r="C81" s="0" t="n">
        <f aca="false">_xlfn.STDEV.P(C3:C78)</f>
        <v>2.03254215559381</v>
      </c>
      <c r="D81" s="0" t="n">
        <f aca="false">_xlfn.STDEV.P(D3:D78)</f>
        <v>19.6227712357233</v>
      </c>
      <c r="E81" s="0" t="n">
        <f aca="false">_xlfn.STDEV.P(E3:E78)</f>
        <v>0.14391507142733</v>
      </c>
      <c r="F81" s="0" t="n">
        <f aca="false">_xlfn.STDEV.P(F3:F78)</f>
        <v>0.481082785139134</v>
      </c>
      <c r="G81" s="0" t="n">
        <f aca="false">_xlfn.STDEV.P(G3:G78)</f>
        <v>4.47983989861707</v>
      </c>
      <c r="H81" s="0" t="n">
        <f aca="false">_xlfn.STDEV.P(H3:H78)</f>
        <v>0.732832012686287</v>
      </c>
      <c r="I81" s="0" t="n">
        <f aca="false">_xlfn.STDEV.P(I3:I78)</f>
        <v>3.46522789588902</v>
      </c>
      <c r="J81" s="0" t="n">
        <f aca="false">_xlfn.STDEV.P(J3:J78)</f>
        <v>0.822203423503069</v>
      </c>
      <c r="K81" s="0" t="n">
        <f aca="false">_xlfn.STDEV.P(K3:K78)</f>
        <v>4.87235613624644</v>
      </c>
      <c r="L81" s="0" t="n">
        <f aca="false">_xlfn.STDEV.P(L3:L78)</f>
        <v>0.5128101390975</v>
      </c>
      <c r="M81" s="0" t="n">
        <f aca="false">_xlfn.STDEV.P(M3:M78)</f>
        <v>0.136014116914385</v>
      </c>
      <c r="N81" s="0" t="n">
        <f aca="false">_xlfn.STDEV.P(N3:N78)</f>
        <v>0.534757264751434</v>
      </c>
      <c r="O81" s="0" t="n">
        <f aca="false">_xlfn.STDEV.P(O3:O78)</f>
        <v>0.214799648251315</v>
      </c>
      <c r="P81" s="0" t="n">
        <f aca="false">_xlfn.STDEV.P(P3:P78)</f>
        <v>0.543419696071758</v>
      </c>
    </row>
  </sheetData>
  <mergeCells count="4">
    <mergeCell ref="A1:U1"/>
    <mergeCell ref="W1:AB1"/>
    <mergeCell ref="AD1:AI1"/>
    <mergeCell ref="AK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2018-05-28T13:30:24Z</dcterms:created>
  <dc:creator>Jordan Cook</dc:creator>
  <dc:description/>
  <dc:language>en-US</dc:language>
  <cp:lastModifiedBy/>
  <dcterms:modified xsi:type="dcterms:W3CDTF">2021-10-02T16:05:29Z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