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Snaps" sheetId="2" state="visible" r:id="rId3"/>
    <sheet name="Graphs" sheetId="3" state="visible" r:id="rId4"/>
    <sheet name="DB" sheetId="4" state="visible" r:id="rId5"/>
    <sheet name="DL" sheetId="5" state="visible" r:id="rId6"/>
    <sheet name="LB" sheetId="6" state="visible" r:id="rId7"/>
    <sheet name="OL" sheetId="7" state="visible" r:id="rId8"/>
    <sheet name="QB" sheetId="8" state="visible" r:id="rId9"/>
    <sheet name="RB" sheetId="9" state="visible" r:id="rId10"/>
    <sheet name="ST" sheetId="10" state="visible" r:id="rId11"/>
    <sheet name="TE" sheetId="11" state="visible" r:id="rId12"/>
    <sheet name="W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<sst xmlns="http://schemas.openxmlformats.org/spreadsheetml/2006/main" count="2911" uniqueCount="485">
  <si>
    <t xml:space="preserve">Player</t>
  </si>
  <si>
    <t xml:space="preserve">Pos</t>
  </si>
  <si>
    <t xml:space="preserve">School</t>
  </si>
  <si>
    <t xml:space="preserve">Ht (")</t>
  </si>
  <si>
    <t xml:space="preserve">Wt (lbs)</t>
  </si>
  <si>
    <t xml:space="preserve">40yd</t>
  </si>
  <si>
    <t xml:space="preserve">Vertical</t>
  </si>
  <si>
    <t xml:space="preserve">BP</t>
  </si>
  <si>
    <t xml:space="preserve">Broad Jump</t>
  </si>
  <si>
    <t xml:space="preserve">3Cone</t>
  </si>
  <si>
    <t xml:space="preserve">Shuttle</t>
  </si>
  <si>
    <t xml:space="preserve">Adoree Jackson</t>
  </si>
  <si>
    <t xml:space="preserve">DB</t>
  </si>
  <si>
    <t xml:space="preserve">Southern California</t>
  </si>
  <si>
    <t xml:space="preserve">Ahkello Witherspoon</t>
  </si>
  <si>
    <t xml:space="preserve">Colorado</t>
  </si>
  <si>
    <t xml:space="preserve">Arthur Maulet</t>
  </si>
  <si>
    <t xml:space="preserve">Memphis</t>
  </si>
  <si>
    <t xml:space="preserve">Ashton Lampkin</t>
  </si>
  <si>
    <t xml:space="preserve">Oklahoma State</t>
  </si>
  <si>
    <t xml:space="preserve">Brian Allen</t>
  </si>
  <si>
    <t xml:space="preserve">Utah</t>
  </si>
  <si>
    <t xml:space="preserve">Budda Baker</t>
  </si>
  <si>
    <t xml:space="preserve">Washington</t>
  </si>
  <si>
    <t xml:space="preserve">Cameron Sutton</t>
  </si>
  <si>
    <t xml:space="preserve">Tennessee</t>
  </si>
  <si>
    <t xml:space="preserve">Channing Stribling</t>
  </si>
  <si>
    <t xml:space="preserve">Michigan</t>
  </si>
  <si>
    <t xml:space="preserve">Chidobe Awuzie</t>
  </si>
  <si>
    <t xml:space="preserve">Chuck Clark</t>
  </si>
  <si>
    <t xml:space="preserve">Virginia Tech</t>
  </si>
  <si>
    <t xml:space="preserve">Cordrea Tankersley</t>
  </si>
  <si>
    <t xml:space="preserve">Clemson</t>
  </si>
  <si>
    <t xml:space="preserve">Corn Elder</t>
  </si>
  <si>
    <t xml:space="preserve">Miami (FL)</t>
  </si>
  <si>
    <t xml:space="preserve">Damarius Travis</t>
  </si>
  <si>
    <t xml:space="preserve">Minnesota</t>
  </si>
  <si>
    <t xml:space="preserve">Damontae Kazee</t>
  </si>
  <si>
    <t xml:space="preserve">San Diego State</t>
  </si>
  <si>
    <t xml:space="preserve">Delano Hill</t>
  </si>
  <si>
    <t xml:space="preserve">Desmond King</t>
  </si>
  <si>
    <t xml:space="preserve">Iowa</t>
  </si>
  <si>
    <t xml:space="preserve">Eddie Jackson</t>
  </si>
  <si>
    <t xml:space="preserve">Alabama</t>
  </si>
  <si>
    <t xml:space="preserve">Ezra Robinson</t>
  </si>
  <si>
    <t xml:space="preserve">Tennessee State</t>
  </si>
  <si>
    <t xml:space="preserve">Fabian Moreau</t>
  </si>
  <si>
    <t xml:space="preserve">UCLA</t>
  </si>
  <si>
    <t xml:space="preserve">Gareon Conley</t>
  </si>
  <si>
    <t xml:space="preserve">Ohio State</t>
  </si>
  <si>
    <t xml:space="preserve">Howard Wilson</t>
  </si>
  <si>
    <t xml:space="preserve">Houston</t>
  </si>
  <si>
    <t xml:space="preserve">Jabrill Peppers</t>
  </si>
  <si>
    <t xml:space="preserve">Jack Tocho</t>
  </si>
  <si>
    <t xml:space="preserve">North Carolina State</t>
  </si>
  <si>
    <t xml:space="preserve">Jadar Johnson</t>
  </si>
  <si>
    <t xml:space="preserve">Jalen Myrick</t>
  </si>
  <si>
    <t xml:space="preserve">Jamal Adams</t>
  </si>
  <si>
    <t xml:space="preserve">LSU</t>
  </si>
  <si>
    <t xml:space="preserve">Jamal Carter</t>
  </si>
  <si>
    <t xml:space="preserve">Jeremy Clark</t>
  </si>
  <si>
    <t xml:space="preserve">John Johnson</t>
  </si>
  <si>
    <t xml:space="preserve">Boston College</t>
  </si>
  <si>
    <t xml:space="preserve">Johnathan Ford</t>
  </si>
  <si>
    <t xml:space="preserve">Auburn</t>
  </si>
  <si>
    <t xml:space="preserve">Josh Harvey-Clemons</t>
  </si>
  <si>
    <t xml:space="preserve">Louisville</t>
  </si>
  <si>
    <t xml:space="preserve">Josh Jones</t>
  </si>
  <si>
    <t xml:space="preserve">Jourdan Lewis</t>
  </si>
  <si>
    <t xml:space="preserve">Justin Evans</t>
  </si>
  <si>
    <t xml:space="preserve">Texas A&amp;M</t>
  </si>
  <si>
    <t xml:space="preserve">Kevin King</t>
  </si>
  <si>
    <t xml:space="preserve">Malik Hooker</t>
  </si>
  <si>
    <t xml:space="preserve">Marcus Maye</t>
  </si>
  <si>
    <t xml:space="preserve">Florida</t>
  </si>
  <si>
    <t xml:space="preserve">Marcus Williams</t>
  </si>
  <si>
    <t xml:space="preserve">Marlon Humphrey</t>
  </si>
  <si>
    <t xml:space="preserve">Marquez White</t>
  </si>
  <si>
    <t xml:space="preserve">Florida State</t>
  </si>
  <si>
    <t xml:space="preserve">Marshon Lattimore</t>
  </si>
  <si>
    <t xml:space="preserve">Michael Tyson</t>
  </si>
  <si>
    <t xml:space="preserve">Cincinnati</t>
  </si>
  <si>
    <t xml:space="preserve">Montae Nicholson</t>
  </si>
  <si>
    <t xml:space="preserve">Michigan State</t>
  </si>
  <si>
    <t xml:space="preserve">Nate Gerry</t>
  </si>
  <si>
    <t xml:space="preserve">Nebraska</t>
  </si>
  <si>
    <t xml:space="preserve">Nate Hairston</t>
  </si>
  <si>
    <t xml:space="preserve">Temple</t>
  </si>
  <si>
    <t xml:space="preserve">Obi Melifonwu</t>
  </si>
  <si>
    <t xml:space="preserve">Connecticut</t>
  </si>
  <si>
    <t xml:space="preserve">Quincy Wilson</t>
  </si>
  <si>
    <t xml:space="preserve">Rasul Douglas</t>
  </si>
  <si>
    <t xml:space="preserve">West Virginia</t>
  </si>
  <si>
    <t xml:space="preserve">Rayshawn Jenkins</t>
  </si>
  <si>
    <t xml:space="preserve">Shalom Luani</t>
  </si>
  <si>
    <t xml:space="preserve">Washington State</t>
  </si>
  <si>
    <t xml:space="preserve">Shaquill Griffin</t>
  </si>
  <si>
    <t xml:space="preserve">Central Florida</t>
  </si>
  <si>
    <t xml:space="preserve">Sidney Jones</t>
  </si>
  <si>
    <t xml:space="preserve">Sojourn Shelton</t>
  </si>
  <si>
    <t xml:space="preserve">Wisconsin</t>
  </si>
  <si>
    <t xml:space="preserve">Tedric Thompson</t>
  </si>
  <si>
    <t xml:space="preserve">Teez Tabor</t>
  </si>
  <si>
    <t xml:space="preserve">TreDavious White</t>
  </si>
  <si>
    <t xml:space="preserve">Treston DeCoud</t>
  </si>
  <si>
    <t xml:space="preserve">Oregon State</t>
  </si>
  <si>
    <t xml:space="preserve">William Likely</t>
  </si>
  <si>
    <t xml:space="preserve">Maryland</t>
  </si>
  <si>
    <t xml:space="preserve">Xavier Woods</t>
  </si>
  <si>
    <t xml:space="preserve">Louisiana Tech</t>
  </si>
  <si>
    <t xml:space="preserve">Al-Quadin Muhammad</t>
  </si>
  <si>
    <t xml:space="preserve">DL</t>
  </si>
  <si>
    <t xml:space="preserve">Avery Moss</t>
  </si>
  <si>
    <t xml:space="preserve">Youngstown State</t>
  </si>
  <si>
    <t xml:space="preserve">Bryan Cox Jr.</t>
  </si>
  <si>
    <t xml:space="preserve">Caleb Brantley</t>
  </si>
  <si>
    <t xml:space="preserve">Carl Lawson</t>
  </si>
  <si>
    <t xml:space="preserve">Carlos Watkins</t>
  </si>
  <si>
    <t xml:space="preserve">Charles Harris</t>
  </si>
  <si>
    <t xml:space="preserve">Missouri</t>
  </si>
  <si>
    <t xml:space="preserve">Charles Walker</t>
  </si>
  <si>
    <t xml:space="preserve">Oklahoma</t>
  </si>
  <si>
    <t xml:space="preserve">Chris Wormley</t>
  </si>
  <si>
    <t xml:space="preserve">Chunky Clements</t>
  </si>
  <si>
    <t xml:space="preserve">Illinois</t>
  </si>
  <si>
    <t xml:space="preserve">D.J. Jones</t>
  </si>
  <si>
    <t xml:space="preserve">Mississippi</t>
  </si>
  <si>
    <t xml:space="preserve">Daeshon Hall</t>
  </si>
  <si>
    <t xml:space="preserve">Dalvin Tomlinson</t>
  </si>
  <si>
    <t xml:space="preserve">Davon Gaudchaux</t>
  </si>
  <si>
    <t xml:space="preserve">Dawuane Smoot</t>
  </si>
  <si>
    <t xml:space="preserve">Deatrich Wise Jr.</t>
  </si>
  <si>
    <t xml:space="preserve">Arkansas</t>
  </si>
  <si>
    <t xml:space="preserve">DeMarcus Walker</t>
  </si>
  <si>
    <t xml:space="preserve">Derek Barnett</t>
  </si>
  <si>
    <t xml:space="preserve">Derek Rivers</t>
  </si>
  <si>
    <t xml:space="preserve">Eddie Vanderdoes</t>
  </si>
  <si>
    <t xml:space="preserve">Elijah Qualls</t>
  </si>
  <si>
    <t xml:space="preserve">Fadol Brown</t>
  </si>
  <si>
    <t xml:space="preserve">Garrett Sickels</t>
  </si>
  <si>
    <t xml:space="preserve">Penn State</t>
  </si>
  <si>
    <t xml:space="preserve">Ifeadi Odenigbo</t>
  </si>
  <si>
    <t xml:space="preserve">Northwestern</t>
  </si>
  <si>
    <t xml:space="preserve">Isaac Rochell</t>
  </si>
  <si>
    <t xml:space="preserve">Notre Dame</t>
  </si>
  <si>
    <t xml:space="preserve">Jaleel Johnson</t>
  </si>
  <si>
    <t xml:space="preserve">Jarron Jones</t>
  </si>
  <si>
    <t xml:space="preserve">Jeremiah Ledbetter</t>
  </si>
  <si>
    <t xml:space="preserve">Joe Mathis</t>
  </si>
  <si>
    <t xml:space="preserve">Jonathan Allen</t>
  </si>
  <si>
    <t xml:space="preserve">Jordan Willis</t>
  </si>
  <si>
    <t xml:space="preserve">Kansas State</t>
  </si>
  <si>
    <t xml:space="preserve">Josh Carraway</t>
  </si>
  <si>
    <t xml:space="preserve">Texas Christian</t>
  </si>
  <si>
    <t xml:space="preserve">Keionta Davis</t>
  </si>
  <si>
    <t xml:space="preserve">Chattanooga</t>
  </si>
  <si>
    <t xml:space="preserve">Ken Ekanem</t>
  </si>
  <si>
    <t xml:space="preserve">Malik McDowell</t>
  </si>
  <si>
    <t xml:space="preserve">Montravius Adams</t>
  </si>
  <si>
    <t xml:space="preserve">Myles Garrett</t>
  </si>
  <si>
    <t xml:space="preserve">Nazair Jones</t>
  </si>
  <si>
    <t xml:space="preserve">North Carolina</t>
  </si>
  <si>
    <t xml:space="preserve">Noble Nwachukwu</t>
  </si>
  <si>
    <t xml:space="preserve">Ryan Glasgow</t>
  </si>
  <si>
    <t xml:space="preserve">Solomon Thomas</t>
  </si>
  <si>
    <t xml:space="preserve">Stanford</t>
  </si>
  <si>
    <t xml:space="preserve">Stevie Tu'Ikolovatu</t>
  </si>
  <si>
    <t xml:space="preserve">Taco Charlton</t>
  </si>
  <si>
    <t xml:space="preserve">Tanoh Kpassagnon</t>
  </si>
  <si>
    <t xml:space="preserve">Villanova</t>
  </si>
  <si>
    <t xml:space="preserve">Tanzel Smart</t>
  </si>
  <si>
    <t xml:space="preserve">Tulane</t>
  </si>
  <si>
    <t xml:space="preserve">Tarell Basham</t>
  </si>
  <si>
    <t xml:space="preserve">Ohio</t>
  </si>
  <si>
    <t xml:space="preserve">Trey Hendrickson</t>
  </si>
  <si>
    <t xml:space="preserve">Florida Atlantic</t>
  </si>
  <si>
    <t xml:space="preserve">Treyvon Hester</t>
  </si>
  <si>
    <t xml:space="preserve">Toledo</t>
  </si>
  <si>
    <t xml:space="preserve">Vincent Taylor</t>
  </si>
  <si>
    <t xml:space="preserve">Alex Anzalone</t>
  </si>
  <si>
    <t xml:space="preserve">LB</t>
  </si>
  <si>
    <t xml:space="preserve">Anthony Walker Jr.</t>
  </si>
  <si>
    <t xml:space="preserve">Ben Boulware</t>
  </si>
  <si>
    <t xml:space="preserve">Ben Gedeon</t>
  </si>
  <si>
    <t xml:space="preserve">Blair Brown</t>
  </si>
  <si>
    <t xml:space="preserve">Brooks Ellis</t>
  </si>
  <si>
    <t xml:space="preserve">Carroll Phillips</t>
  </si>
  <si>
    <t xml:space="preserve">Connor Harris</t>
  </si>
  <si>
    <t xml:space="preserve">Lindenwood</t>
  </si>
  <si>
    <t xml:space="preserve">Devonte Fields</t>
  </si>
  <si>
    <t xml:space="preserve">Duke Riley</t>
  </si>
  <si>
    <t xml:space="preserve">Dylan Donahue</t>
  </si>
  <si>
    <t xml:space="preserve">West Georgia</t>
  </si>
  <si>
    <t xml:space="preserve">Ejuan Price</t>
  </si>
  <si>
    <t xml:space="preserve">Pittsburgh</t>
  </si>
  <si>
    <t xml:space="preserve">Haason Reddick</t>
  </si>
  <si>
    <t xml:space="preserve">Hardy Nickerson</t>
  </si>
  <si>
    <t xml:space="preserve">Harvey Langi</t>
  </si>
  <si>
    <t xml:space="preserve">Brigham Young</t>
  </si>
  <si>
    <t xml:space="preserve">Jalen Reeves-Maybin</t>
  </si>
  <si>
    <t xml:space="preserve">Jarrad Davis</t>
  </si>
  <si>
    <t xml:space="preserve">Jayon Brown</t>
  </si>
  <si>
    <t xml:space="preserve">Keith Kelsey</t>
  </si>
  <si>
    <t xml:space="preserve">Kendell Beckwith</t>
  </si>
  <si>
    <t xml:space="preserve">Kevin Davis</t>
  </si>
  <si>
    <t xml:space="preserve">Colorado State</t>
  </si>
  <si>
    <t xml:space="preserve">Marquel Lee</t>
  </si>
  <si>
    <t xml:space="preserve">Wake Forest</t>
  </si>
  <si>
    <t xml:space="preserve">Matt Milano</t>
  </si>
  <si>
    <t xml:space="preserve">Pita Taumoepenu</t>
  </si>
  <si>
    <t xml:space="preserve">Raekwon McMillan</t>
  </si>
  <si>
    <t xml:space="preserve">Reuben Foster</t>
  </si>
  <si>
    <t xml:space="preserve">Riley Bullough</t>
  </si>
  <si>
    <t xml:space="preserve">Ryan Anderson</t>
  </si>
  <si>
    <t xml:space="preserve">T.J. Watt</t>
  </si>
  <si>
    <t xml:space="preserve">Takkarist McKinley</t>
  </si>
  <si>
    <t xml:space="preserve">Tanner Vallejo</t>
  </si>
  <si>
    <t xml:space="preserve">Boise State</t>
  </si>
  <si>
    <t xml:space="preserve">Tashawn Bower</t>
  </si>
  <si>
    <t xml:space="preserve">Tim Williams</t>
  </si>
  <si>
    <t xml:space="preserve">Tyus Bowser</t>
  </si>
  <si>
    <t xml:space="preserve">Vince Biegel</t>
  </si>
  <si>
    <t xml:space="preserve">Zach Cunningham</t>
  </si>
  <si>
    <t xml:space="preserve">Vanderbilt</t>
  </si>
  <si>
    <t xml:space="preserve">Adam Bisnowaty</t>
  </si>
  <si>
    <t xml:space="preserve">OL</t>
  </si>
  <si>
    <t xml:space="preserve">Antonio Garcia</t>
  </si>
  <si>
    <t xml:space="preserve">Troy</t>
  </si>
  <si>
    <t xml:space="preserve">Avery Gennesy</t>
  </si>
  <si>
    <t xml:space="preserve">Aviante Collins</t>
  </si>
  <si>
    <t xml:space="preserve">Ben Braden</t>
  </si>
  <si>
    <t xml:space="preserve">Cam Robinson</t>
  </si>
  <si>
    <t xml:space="preserve">Cameron Lee</t>
  </si>
  <si>
    <t xml:space="preserve">Illinois State</t>
  </si>
  <si>
    <t xml:space="preserve">Chad Wheeler</t>
  </si>
  <si>
    <t xml:space="preserve">Chase Roullier</t>
  </si>
  <si>
    <t xml:space="preserve">Wyoming</t>
  </si>
  <si>
    <t xml:space="preserve">Collin Buchanan</t>
  </si>
  <si>
    <t xml:space="preserve">Miami (OH)</t>
  </si>
  <si>
    <t xml:space="preserve">Conor McDermott</t>
  </si>
  <si>
    <t xml:space="preserve">Corey Levin</t>
  </si>
  <si>
    <t xml:space="preserve">Damien Mama</t>
  </si>
  <si>
    <t xml:space="preserve">Dan Feeney</t>
  </si>
  <si>
    <t xml:space="preserve">Indiana</t>
  </si>
  <si>
    <t xml:space="preserve">Dan Skipper</t>
  </si>
  <si>
    <t xml:space="preserve">Daniel Brunskill</t>
  </si>
  <si>
    <t xml:space="preserve">Danny Isidora</t>
  </si>
  <si>
    <t xml:space="preserve">David Sharpe</t>
  </si>
  <si>
    <t xml:space="preserve">Dion Dawkins</t>
  </si>
  <si>
    <t xml:space="preserve">Dorian Johnson</t>
  </si>
  <si>
    <t xml:space="preserve">Erik Austell</t>
  </si>
  <si>
    <t xml:space="preserve">Charleston Southern</t>
  </si>
  <si>
    <t xml:space="preserve">Ethan Cooper</t>
  </si>
  <si>
    <t xml:space="preserve">Indiana (PA)</t>
  </si>
  <si>
    <t xml:space="preserve">Ethan Pocic</t>
  </si>
  <si>
    <t xml:space="preserve">Forrest Lamp</t>
  </si>
  <si>
    <t xml:space="preserve">Western Kentucky</t>
  </si>
  <si>
    <t xml:space="preserve">Garrett Bolles</t>
  </si>
  <si>
    <t xml:space="preserve">Isaac Asiata</t>
  </si>
  <si>
    <t xml:space="preserve">J.J. Dielman</t>
  </si>
  <si>
    <t xml:space="preserve">Javarius Leamon</t>
  </si>
  <si>
    <t xml:space="preserve">South Carolina State</t>
  </si>
  <si>
    <t xml:space="preserve">Jermaine Eluemunor</t>
  </si>
  <si>
    <t xml:space="preserve">Jerry Ugokwe</t>
  </si>
  <si>
    <t xml:space="preserve">William &amp; Mary</t>
  </si>
  <si>
    <t xml:space="preserve">Jessamen Dunker</t>
  </si>
  <si>
    <t xml:space="preserve">Jon Toth</t>
  </si>
  <si>
    <t xml:space="preserve">Kentucky</t>
  </si>
  <si>
    <t xml:space="preserve">Jordan Morgan</t>
  </si>
  <si>
    <t xml:space="preserve">Kutztown</t>
  </si>
  <si>
    <t xml:space="preserve">Julien Davenport</t>
  </si>
  <si>
    <t xml:space="preserve">Bucknell</t>
  </si>
  <si>
    <t xml:space="preserve">Justin Senior</t>
  </si>
  <si>
    <t xml:space="preserve">Mississippi State</t>
  </si>
  <si>
    <t xml:space="preserve">Kyle Fuller</t>
  </si>
  <si>
    <t xml:space="preserve">Baylor</t>
  </si>
  <si>
    <t xml:space="preserve">Nate Theaker</t>
  </si>
  <si>
    <t xml:space="preserve">Wayne State (MI)</t>
  </si>
  <si>
    <t xml:space="preserve">Nico Siragusa</t>
  </si>
  <si>
    <t xml:space="preserve">Pat Elflein</t>
  </si>
  <si>
    <t xml:space="preserve">Roderick Johnson</t>
  </si>
  <si>
    <t xml:space="preserve">Ryan Ramczyk</t>
  </si>
  <si>
    <t xml:space="preserve">Sam Tevi</t>
  </si>
  <si>
    <t xml:space="preserve">Sean Harlow</t>
  </si>
  <si>
    <t xml:space="preserve">Taylor Moton</t>
  </si>
  <si>
    <t xml:space="preserve">Western Michigan</t>
  </si>
  <si>
    <t xml:space="preserve">Tyler Orlosky</t>
  </si>
  <si>
    <t xml:space="preserve">Will Holden</t>
  </si>
  <si>
    <t xml:space="preserve">Zach Banner</t>
  </si>
  <si>
    <t xml:space="preserve">Brad Kaaya</t>
  </si>
  <si>
    <t xml:space="preserve">QB</t>
  </si>
  <si>
    <t xml:space="preserve">C.J. Beathard</t>
  </si>
  <si>
    <t xml:space="preserve">Cooper Rush</t>
  </si>
  <si>
    <t xml:space="preserve">Central Michigan</t>
  </si>
  <si>
    <t xml:space="preserve">Davis Webb</t>
  </si>
  <si>
    <t xml:space="preserve">California</t>
  </si>
  <si>
    <t xml:space="preserve">Deshaun Watson</t>
  </si>
  <si>
    <t xml:space="preserve">DeShone Kizer</t>
  </si>
  <si>
    <t xml:space="preserve">Jerod Evans</t>
  </si>
  <si>
    <t xml:space="preserve">Joshua Dobbs</t>
  </si>
  <si>
    <t xml:space="preserve">Mitch Leidner</t>
  </si>
  <si>
    <t xml:space="preserve">Mitchell Trubisky</t>
  </si>
  <si>
    <t xml:space="preserve">Nathan Peterman</t>
  </si>
  <si>
    <t xml:space="preserve">Patrick Mahomes</t>
  </si>
  <si>
    <t xml:space="preserve">Texas Tech</t>
  </si>
  <si>
    <t xml:space="preserve">Sefo Liufau</t>
  </si>
  <si>
    <t xml:space="preserve">Seth Russell</t>
  </si>
  <si>
    <t xml:space="preserve">Trevor Knight</t>
  </si>
  <si>
    <t xml:space="preserve">Aaron Jones</t>
  </si>
  <si>
    <t xml:space="preserve">RB</t>
  </si>
  <si>
    <t xml:space="preserve">Texas-El Paso</t>
  </si>
  <si>
    <t xml:space="preserve">Alvin Kamara</t>
  </si>
  <si>
    <t xml:space="preserve">Brian Hill</t>
  </si>
  <si>
    <t xml:space="preserve">Chris Carson</t>
  </si>
  <si>
    <t xml:space="preserve">Christian McCaffrey</t>
  </si>
  <si>
    <t xml:space="preserve">Corey Clement</t>
  </si>
  <si>
    <t xml:space="preserve">Dalvin Cook</t>
  </si>
  <si>
    <t xml:space="preserve">Dare Ogunbowale</t>
  </si>
  <si>
    <t xml:space="preserve">DeAngelo Henderson</t>
  </si>
  <si>
    <t xml:space="preserve">Coastal Carolina</t>
  </si>
  <si>
    <t xml:space="preserve">De'Veon Smith</t>
  </si>
  <si>
    <t xml:space="preserve">Devine Redding</t>
  </si>
  <si>
    <t xml:space="preserve">Donnel Pumphrey</t>
  </si>
  <si>
    <t xml:space="preserve">D'Onta Foreman</t>
  </si>
  <si>
    <t xml:space="preserve">Texas</t>
  </si>
  <si>
    <t xml:space="preserve">Elijah Hood</t>
  </si>
  <si>
    <t xml:space="preserve">Elijah McGuire</t>
  </si>
  <si>
    <t xml:space="preserve">Louisiana</t>
  </si>
  <si>
    <t xml:space="preserve">Freddie Stevenson</t>
  </si>
  <si>
    <t xml:space="preserve">Jahad Thomas</t>
  </si>
  <si>
    <t xml:space="preserve">Jamaal Williams</t>
  </si>
  <si>
    <t xml:space="preserve">James Conner</t>
  </si>
  <si>
    <t xml:space="preserve">Jeremy McNichols</t>
  </si>
  <si>
    <t xml:space="preserve">Joe Williams</t>
  </si>
  <si>
    <t xml:space="preserve">Justin Davis</t>
  </si>
  <si>
    <t xml:space="preserve">Kareem Hunt</t>
  </si>
  <si>
    <t xml:space="preserve">Leonard Fournette</t>
  </si>
  <si>
    <t xml:space="preserve">Marlon Mack</t>
  </si>
  <si>
    <t xml:space="preserve">South Florida</t>
  </si>
  <si>
    <t xml:space="preserve">Matthew Dayes</t>
  </si>
  <si>
    <t xml:space="preserve">Rushel Shell III</t>
  </si>
  <si>
    <t xml:space="preserve">Sam Rogers</t>
  </si>
  <si>
    <t xml:space="preserve">Samaje Perine</t>
  </si>
  <si>
    <t xml:space="preserve">Stanley Williams</t>
  </si>
  <si>
    <t xml:space="preserve">T.J. Logan</t>
  </si>
  <si>
    <t xml:space="preserve">Tarik Cohen</t>
  </si>
  <si>
    <t xml:space="preserve">North Carolina A&amp;T</t>
  </si>
  <si>
    <t xml:space="preserve">Wayne Gallman</t>
  </si>
  <si>
    <t xml:space="preserve">Austin Rehkow</t>
  </si>
  <si>
    <t xml:space="preserve">ST</t>
  </si>
  <si>
    <t xml:space="preserve">Idaho</t>
  </si>
  <si>
    <t xml:space="preserve">Bradley Northnagel</t>
  </si>
  <si>
    <t xml:space="preserve">Cameron Johnston</t>
  </si>
  <si>
    <t xml:space="preserve">Colin Holba</t>
  </si>
  <si>
    <t xml:space="preserve">Conrad Ukropina</t>
  </si>
  <si>
    <t xml:space="preserve">Harrison Butker</t>
  </si>
  <si>
    <t xml:space="preserve">Georgia Tech</t>
  </si>
  <si>
    <t xml:space="preserve">Hayden Hunt</t>
  </si>
  <si>
    <t xml:space="preserve">Jake Elliott</t>
  </si>
  <si>
    <t xml:space="preserve">Justin Vogel</t>
  </si>
  <si>
    <t xml:space="preserve">Toby Baker</t>
  </si>
  <si>
    <t xml:space="preserve">Zane Gonzalez</t>
  </si>
  <si>
    <t xml:space="preserve">Arizona State</t>
  </si>
  <si>
    <t xml:space="preserve">Adam Shaheen</t>
  </si>
  <si>
    <t xml:space="preserve">TE</t>
  </si>
  <si>
    <t xml:space="preserve">Ashland</t>
  </si>
  <si>
    <t xml:space="preserve">Billy Brown</t>
  </si>
  <si>
    <t xml:space="preserve">Shepherd</t>
  </si>
  <si>
    <t xml:space="preserve">Bucky Hodges</t>
  </si>
  <si>
    <t xml:space="preserve">Cethan Carter</t>
  </si>
  <si>
    <t xml:space="preserve">Cole Hikutini</t>
  </si>
  <si>
    <t xml:space="preserve">Darrell Daniels</t>
  </si>
  <si>
    <t xml:space="preserve">David Njoku</t>
  </si>
  <si>
    <t xml:space="preserve">Eric Saubert</t>
  </si>
  <si>
    <t xml:space="preserve">Drake</t>
  </si>
  <si>
    <t xml:space="preserve">Evan Engram</t>
  </si>
  <si>
    <t xml:space="preserve">George Kittle</t>
  </si>
  <si>
    <t xml:space="preserve">Gerald Everett</t>
  </si>
  <si>
    <t xml:space="preserve">South Alabama</t>
  </si>
  <si>
    <t xml:space="preserve">Hayden Plinke</t>
  </si>
  <si>
    <t xml:space="preserve">Jake Butt</t>
  </si>
  <si>
    <t xml:space="preserve">Jeremy Sprinkle</t>
  </si>
  <si>
    <t xml:space="preserve">Jonnu Smith</t>
  </si>
  <si>
    <t xml:space="preserve">Florida International</t>
  </si>
  <si>
    <t xml:space="preserve">Jordan Leggett</t>
  </si>
  <si>
    <t xml:space="preserve">Michael Roberts</t>
  </si>
  <si>
    <t xml:space="preserve">O.J. Howard</t>
  </si>
  <si>
    <t xml:space="preserve">Pharaoh Brown</t>
  </si>
  <si>
    <t xml:space="preserve">Oregon</t>
  </si>
  <si>
    <t xml:space="preserve">Scott Orndoff</t>
  </si>
  <si>
    <t xml:space="preserve">Amara Darboh</t>
  </si>
  <si>
    <t xml:space="preserve">WR</t>
  </si>
  <si>
    <t xml:space="preserve">Amba Etta-Tawo</t>
  </si>
  <si>
    <t xml:space="preserve">Syracuse</t>
  </si>
  <si>
    <t xml:space="preserve">ArDarius Stewart</t>
  </si>
  <si>
    <t xml:space="preserve">Artavis Scott</t>
  </si>
  <si>
    <t xml:space="preserve">Bug Howard</t>
  </si>
  <si>
    <t xml:space="preserve">Carlos Henderson</t>
  </si>
  <si>
    <t xml:space="preserve">Chad Hansen</t>
  </si>
  <si>
    <t xml:space="preserve">Chris Godwin</t>
  </si>
  <si>
    <t xml:space="preserve">Cooper Kupp</t>
  </si>
  <si>
    <t xml:space="preserve">Eastern Washington</t>
  </si>
  <si>
    <t xml:space="preserve">Corey Davis</t>
  </si>
  <si>
    <t xml:space="preserve">Curtis Samuel</t>
  </si>
  <si>
    <t xml:space="preserve">Darreus Rogers</t>
  </si>
  <si>
    <t xml:space="preserve">Dede Westbrook</t>
  </si>
  <si>
    <t xml:space="preserve">Drew Morgan</t>
  </si>
  <si>
    <t xml:space="preserve">Fred Ross</t>
  </si>
  <si>
    <t xml:space="preserve">Gabe Marks</t>
  </si>
  <si>
    <t xml:space="preserve">Greg Ward Jr.</t>
  </si>
  <si>
    <t xml:space="preserve">Isaiah Ford</t>
  </si>
  <si>
    <t xml:space="preserve">Isaiah McKenzie</t>
  </si>
  <si>
    <t xml:space="preserve">Georgia</t>
  </si>
  <si>
    <t xml:space="preserve">Jalen Robinette</t>
  </si>
  <si>
    <t xml:space="preserve">Air Force</t>
  </si>
  <si>
    <t xml:space="preserve">Jamari Staples</t>
  </si>
  <si>
    <t xml:space="preserve">James Quick</t>
  </si>
  <si>
    <t xml:space="preserve">Jehu Chesson</t>
  </si>
  <si>
    <t xml:space="preserve">Jerome Lane</t>
  </si>
  <si>
    <t xml:space="preserve">Akron</t>
  </si>
  <si>
    <t xml:space="preserve">Jesus Wilson</t>
  </si>
  <si>
    <t xml:space="preserve">John Ross</t>
  </si>
  <si>
    <t xml:space="preserve">Josh Malone</t>
  </si>
  <si>
    <t xml:space="preserve">Josh Reynolds</t>
  </si>
  <si>
    <t xml:space="preserve">JuJu Smith-Schuster</t>
  </si>
  <si>
    <t xml:space="preserve">K.D. Cannon</t>
  </si>
  <si>
    <t xml:space="preserve">Keevan Lucas</t>
  </si>
  <si>
    <t xml:space="preserve">Tulsa</t>
  </si>
  <si>
    <t xml:space="preserve">Kendrick Bourne</t>
  </si>
  <si>
    <t xml:space="preserve">Kenny Golladay</t>
  </si>
  <si>
    <t xml:space="preserve">Northern Illinois</t>
  </si>
  <si>
    <t xml:space="preserve">Keon Hatcher</t>
  </si>
  <si>
    <t xml:space="preserve">Kermit Whitfield</t>
  </si>
  <si>
    <t xml:space="preserve">Mack Hollins</t>
  </si>
  <si>
    <t xml:space="preserve">Malachi Dupre</t>
  </si>
  <si>
    <t xml:space="preserve">Michael Rector</t>
  </si>
  <si>
    <t xml:space="preserve">Mike Williams</t>
  </si>
  <si>
    <t xml:space="preserve">Noah Brown</t>
  </si>
  <si>
    <t xml:space="preserve">Noel Thomas</t>
  </si>
  <si>
    <t xml:space="preserve">Quincy Adeboyejo</t>
  </si>
  <si>
    <t xml:space="preserve">Ricky Seals-Jones</t>
  </si>
  <si>
    <t xml:space="preserve">Robert Davis</t>
  </si>
  <si>
    <t xml:space="preserve">Georgia State</t>
  </si>
  <si>
    <t xml:space="preserve">Rodney Adams</t>
  </si>
  <si>
    <t xml:space="preserve">Ryan Switzer</t>
  </si>
  <si>
    <t xml:space="preserve">Shelton Gibson</t>
  </si>
  <si>
    <t xml:space="preserve">Speedy Noil</t>
  </si>
  <si>
    <t xml:space="preserve">Stacy Coley</t>
  </si>
  <si>
    <t xml:space="preserve">Taywan Taylor</t>
  </si>
  <si>
    <t xml:space="preserve">Travin Dural</t>
  </si>
  <si>
    <t xml:space="preserve">Travis Rudolph</t>
  </si>
  <si>
    <t xml:space="preserve">Trent Taylor</t>
  </si>
  <si>
    <t xml:space="preserve">Victor Bolden Jr.</t>
  </si>
  <si>
    <t xml:space="preserve">Zach Pascal</t>
  </si>
  <si>
    <t xml:space="preserve">Old Dominion</t>
  </si>
  <si>
    <t xml:space="preserve">Zay Jones</t>
  </si>
  <si>
    <t xml:space="preserve">East Carolina</t>
  </si>
  <si>
    <t xml:space="preserve">GP</t>
  </si>
  <si>
    <t xml:space="preserve">O/DSnaps17</t>
  </si>
  <si>
    <t xml:space="preserve">STSnaps17</t>
  </si>
  <si>
    <t xml:space="preserve">Davon Godchaux</t>
  </si>
  <si>
    <t xml:space="preserve">Rd</t>
  </si>
  <si>
    <t xml:space="preserve">AvgZ</t>
  </si>
  <si>
    <t xml:space="preserve">POS</t>
  </si>
  <si>
    <t xml:space="preserve">Ht</t>
  </si>
  <si>
    <t xml:space="preserve">Wt</t>
  </si>
  <si>
    <t xml:space="preserve">40Z</t>
  </si>
  <si>
    <t xml:space="preserve">VZ</t>
  </si>
  <si>
    <t xml:space="preserve">BenchReps</t>
  </si>
  <si>
    <t xml:space="preserve">BPZ</t>
  </si>
  <si>
    <t xml:space="preserve">BroadJump</t>
  </si>
  <si>
    <t xml:space="preserve">BJZ</t>
  </si>
  <si>
    <t xml:space="preserve">3CZ</t>
  </si>
  <si>
    <t xml:space="preserve">SZ</t>
  </si>
  <si>
    <t xml:space="preserve">TotZ</t>
  </si>
  <si>
    <t xml:space="preserve">Pick</t>
  </si>
  <si>
    <t xml:space="preserve">Rank</t>
  </si>
  <si>
    <t xml:space="preserve">O/DSnaps</t>
  </si>
  <si>
    <t xml:space="preserve">STSnaps</t>
  </si>
  <si>
    <t xml:space="preserve">SnapTot</t>
  </si>
  <si>
    <t xml:space="preserve">SnapAvg</t>
  </si>
  <si>
    <t xml:space="preserve">AVG</t>
  </si>
  <si>
    <t xml:space="preserve">SD</t>
  </si>
  <si>
    <t xml:space="preserve">Tot</t>
  </si>
  <si>
    <t xml:space="preserve">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</si>
</sst>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6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3366"/>
      <rgbColor rgb="FF00B050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"ALL"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9973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9973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Graphs!$B$2:$B$327</c:f>
              <c:numCache>
                <c:formatCode>General</c:formatCode>
                <c:ptCount val="32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3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8</c:v>
                </c:pt>
                <c:pt idx="98">
                  <c:v>4</c:v>
                </c:pt>
                <c:pt idx="99">
                  <c:v>1</c:v>
                </c:pt>
                <c:pt idx="100">
                  <c:v>7</c:v>
                </c:pt>
                <c:pt idx="101">
                  <c:v>1</c:v>
                </c:pt>
                <c:pt idx="102">
                  <c:v>8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7</c:v>
                </c:pt>
                <c:pt idx="107">
                  <c:v>6</c:v>
                </c:pt>
                <c:pt idx="108">
                  <c:v>3</c:v>
                </c:pt>
                <c:pt idx="109">
                  <c:v>5</c:v>
                </c:pt>
                <c:pt idx="110">
                  <c:v>8</c:v>
                </c:pt>
                <c:pt idx="111">
                  <c:v>4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3</c:v>
                </c:pt>
                <c:pt idx="118">
                  <c:v>8</c:v>
                </c:pt>
                <c:pt idx="119">
                  <c:v>7</c:v>
                </c:pt>
                <c:pt idx="120">
                  <c:v>1</c:v>
                </c:pt>
                <c:pt idx="121">
                  <c:v>8</c:v>
                </c:pt>
                <c:pt idx="122">
                  <c:v>8</c:v>
                </c:pt>
                <c:pt idx="123">
                  <c:v>4</c:v>
                </c:pt>
                <c:pt idx="124">
                  <c:v>1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1</c:v>
                </c:pt>
                <c:pt idx="134">
                  <c:v>8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8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6</c:v>
                </c:pt>
                <c:pt idx="145">
                  <c:v>3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2</c:v>
                </c:pt>
                <c:pt idx="150">
                  <c:v>8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8</c:v>
                </c:pt>
                <c:pt idx="159">
                  <c:v>8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5</c:v>
                </c:pt>
                <c:pt idx="184">
                  <c:v>1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8</c:v>
                </c:pt>
                <c:pt idx="189">
                  <c:v>5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4</c:v>
                </c:pt>
                <c:pt idx="199">
                  <c:v>8</c:v>
                </c:pt>
                <c:pt idx="200">
                  <c:v>1</c:v>
                </c:pt>
                <c:pt idx="201">
                  <c:v>5</c:v>
                </c:pt>
                <c:pt idx="202">
                  <c:v>1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1</c:v>
                </c:pt>
                <c:pt idx="211">
                  <c:v>8</c:v>
                </c:pt>
                <c:pt idx="212">
                  <c:v>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4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8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7</c:v>
                </c:pt>
                <c:pt idx="232">
                  <c:v>8</c:v>
                </c:pt>
                <c:pt idx="233">
                  <c:v>6</c:v>
                </c:pt>
                <c:pt idx="234">
                  <c:v>4</c:v>
                </c:pt>
                <c:pt idx="235">
                  <c:v>8</c:v>
                </c:pt>
                <c:pt idx="236">
                  <c:v>5</c:v>
                </c:pt>
                <c:pt idx="237">
                  <c:v>8</c:v>
                </c:pt>
                <c:pt idx="238">
                  <c:v>4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6</c:v>
                </c:pt>
                <c:pt idx="243">
                  <c:v>8</c:v>
                </c:pt>
                <c:pt idx="244">
                  <c:v>7</c:v>
                </c:pt>
                <c:pt idx="245">
                  <c:v>8</c:v>
                </c:pt>
                <c:pt idx="246">
                  <c:v>5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1</c:v>
                </c:pt>
                <c:pt idx="257">
                  <c:v>8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8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8</c:v>
                </c:pt>
                <c:pt idx="269">
                  <c:v>8</c:v>
                </c:pt>
                <c:pt idx="270">
                  <c:v>3</c:v>
                </c:pt>
                <c:pt idx="271">
                  <c:v>8</c:v>
                </c:pt>
                <c:pt idx="272">
                  <c:v>3</c:v>
                </c:pt>
                <c:pt idx="273">
                  <c:v>8</c:v>
                </c:pt>
                <c:pt idx="274">
                  <c:v>8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8</c:v>
                </c:pt>
                <c:pt idx="279">
                  <c:v>1</c:v>
                </c:pt>
                <c:pt idx="280">
                  <c:v>2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5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4</c:v>
                </c:pt>
                <c:pt idx="293">
                  <c:v>8</c:v>
                </c:pt>
                <c:pt idx="294">
                  <c:v>8</c:v>
                </c:pt>
                <c:pt idx="295">
                  <c:v>1</c:v>
                </c:pt>
                <c:pt idx="296">
                  <c:v>4</c:v>
                </c:pt>
                <c:pt idx="297">
                  <c:v>4</c:v>
                </c:pt>
                <c:pt idx="298">
                  <c:v>2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3</c:v>
                </c:pt>
                <c:pt idx="303">
                  <c:v>8</c:v>
                </c:pt>
                <c:pt idx="304">
                  <c:v>8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3</c:v>
                </c:pt>
                <c:pt idx="320">
                  <c:v>8</c:v>
                </c:pt>
                <c:pt idx="321">
                  <c:v>8</c:v>
                </c:pt>
                <c:pt idx="322">
                  <c:v>5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</c:numCache>
            </c:numRef>
          </c:xVal>
          <c:yVal>
            <c:numRef>
              <c:f>Graphs!$C$2:$C$327</c:f>
              <c:numCache>
                <c:formatCode>General</c:formatCode>
                <c:ptCount val="326"/>
                <c:pt idx="0">
                  <c:v>0.859658474664938</c:v>
                </c:pt>
                <c:pt idx="1">
                  <c:v>1.17787727130596</c:v>
                </c:pt>
                <c:pt idx="2">
                  <c:v>0.310692368323647</c:v>
                </c:pt>
                <c:pt idx="3">
                  <c:v>0.434084836674373</c:v>
                </c:pt>
                <c:pt idx="4">
                  <c:v>0.425390889588971</c:v>
                </c:pt>
                <c:pt idx="5">
                  <c:v>0.439788562358051</c:v>
                </c:pt>
                <c:pt idx="6">
                  <c:v>0.245309675473265</c:v>
                </c:pt>
                <c:pt idx="7">
                  <c:v>-0.351617032808231</c:v>
                </c:pt>
                <c:pt idx="8">
                  <c:v>0.80511507460405</c:v>
                </c:pt>
                <c:pt idx="9">
                  <c:v>0.575538426415854</c:v>
                </c:pt>
                <c:pt idx="10">
                  <c:v>0.153098809123685</c:v>
                </c:pt>
                <c:pt idx="11">
                  <c:v>0.640768898546846</c:v>
                </c:pt>
                <c:pt idx="12">
                  <c:v>-0.0327539471147008</c:v>
                </c:pt>
                <c:pt idx="13">
                  <c:v>0.153402839800692</c:v>
                </c:pt>
                <c:pt idx="14">
                  <c:v>0.329750280981397</c:v>
                </c:pt>
                <c:pt idx="15">
                  <c:v>0.383846754124301</c:v>
                </c:pt>
                <c:pt idx="16">
                  <c:v>-1.47993917350664</c:v>
                </c:pt>
                <c:pt idx="17">
                  <c:v>0.455430532464495</c:v>
                </c:pt>
                <c:pt idx="18">
                  <c:v>1.31693443431386</c:v>
                </c:pt>
                <c:pt idx="19">
                  <c:v>0.730781008440038</c:v>
                </c:pt>
                <c:pt idx="20">
                  <c:v>0.851138104810458</c:v>
                </c:pt>
                <c:pt idx="21">
                  <c:v>0.756398409364045</c:v>
                </c:pt>
                <c:pt idx="22">
                  <c:v>0.666874056255367</c:v>
                </c:pt>
                <c:pt idx="23">
                  <c:v>0.434716608445269</c:v>
                </c:pt>
                <c:pt idx="24">
                  <c:v>0.630970298969884</c:v>
                </c:pt>
                <c:pt idx="25">
                  <c:v>0.405236221507634</c:v>
                </c:pt>
                <c:pt idx="26">
                  <c:v>0.420727246818283</c:v>
                </c:pt>
                <c:pt idx="27">
                  <c:v>0.226101818174625</c:v>
                </c:pt>
                <c:pt idx="28">
                  <c:v>0.530876658697142</c:v>
                </c:pt>
                <c:pt idx="29">
                  <c:v>0.226101818174625</c:v>
                </c:pt>
                <c:pt idx="30">
                  <c:v>-0.270620637935303</c:v>
                </c:pt>
                <c:pt idx="31">
                  <c:v>1.06674430386703</c:v>
                </c:pt>
                <c:pt idx="32">
                  <c:v>0.27403355422595</c:v>
                </c:pt>
                <c:pt idx="33">
                  <c:v>-0.797522776834132</c:v>
                </c:pt>
                <c:pt idx="34">
                  <c:v>1.01914432149874</c:v>
                </c:pt>
                <c:pt idx="37">
                  <c:v>0.933519064206048</c:v>
                </c:pt>
                <c:pt idx="38">
                  <c:v>0.397040749018828</c:v>
                </c:pt>
                <c:pt idx="39">
                  <c:v>0.712246009840487</c:v>
                </c:pt>
                <c:pt idx="40">
                  <c:v>1.48113257894085</c:v>
                </c:pt>
                <c:pt idx="41">
                  <c:v>0.172694204149572</c:v>
                </c:pt>
                <c:pt idx="42">
                  <c:v>0.886116412253484</c:v>
                </c:pt>
                <c:pt idx="43">
                  <c:v>0.112700679406308</c:v>
                </c:pt>
                <c:pt idx="44">
                  <c:v>0.227687364954248</c:v>
                </c:pt>
                <c:pt idx="45">
                  <c:v>1.57886443289874</c:v>
                </c:pt>
                <c:pt idx="46">
                  <c:v>0.394212085407888</c:v>
                </c:pt>
                <c:pt idx="47">
                  <c:v>0.328006607094892</c:v>
                </c:pt>
                <c:pt idx="48">
                  <c:v>0.806417482239074</c:v>
                </c:pt>
                <c:pt idx="49">
                  <c:v>0.134409829760327</c:v>
                </c:pt>
                <c:pt idx="50">
                  <c:v>0.997617783299847</c:v>
                </c:pt>
                <c:pt idx="51">
                  <c:v>0.588040405667731</c:v>
                </c:pt>
                <c:pt idx="52">
                  <c:v>0.429207417495732</c:v>
                </c:pt>
                <c:pt idx="53">
                  <c:v>0.140531918112587</c:v>
                </c:pt>
                <c:pt idx="54">
                  <c:v>-0.284076375664848</c:v>
                </c:pt>
                <c:pt idx="55">
                  <c:v>0.304783300687021</c:v>
                </c:pt>
                <c:pt idx="56">
                  <c:v>-0.305578747806554</c:v>
                </c:pt>
                <c:pt idx="57">
                  <c:v>-0.626918677666006</c:v>
                </c:pt>
                <c:pt idx="58">
                  <c:v>0.654536084394233</c:v>
                </c:pt>
                <c:pt idx="59">
                  <c:v>-0.0715151621903796</c:v>
                </c:pt>
                <c:pt idx="60">
                  <c:v>-0.198786843719512</c:v>
                </c:pt>
                <c:pt idx="61">
                  <c:v>-0.587551226497951</c:v>
                </c:pt>
                <c:pt idx="62">
                  <c:v>-0.84800224151164</c:v>
                </c:pt>
                <c:pt idx="63">
                  <c:v>0.549491829771251</c:v>
                </c:pt>
                <c:pt idx="64">
                  <c:v>1.07912231401526</c:v>
                </c:pt>
                <c:pt idx="65">
                  <c:v>-0.205090827015708</c:v>
                </c:pt>
                <c:pt idx="66">
                  <c:v>-0.862727220479072</c:v>
                </c:pt>
                <c:pt idx="67">
                  <c:v>0.737914115679003</c:v>
                </c:pt>
                <c:pt idx="68">
                  <c:v>0.737914115679003</c:v>
                </c:pt>
                <c:pt idx="69">
                  <c:v>-0.612846061589343</c:v>
                </c:pt>
                <c:pt idx="70">
                  <c:v>0.34923096233615</c:v>
                </c:pt>
                <c:pt idx="71">
                  <c:v>-1.00952108507379</c:v>
                </c:pt>
                <c:pt idx="72">
                  <c:v>-0.899845528052593</c:v>
                </c:pt>
                <c:pt idx="73">
                  <c:v>-0.0839351441194311</c:v>
                </c:pt>
                <c:pt idx="74">
                  <c:v>0.255486763887082</c:v>
                </c:pt>
                <c:pt idx="75">
                  <c:v>-0.115106380161627</c:v>
                </c:pt>
                <c:pt idx="76">
                  <c:v>-0.0163251469003697</c:v>
                </c:pt>
                <c:pt idx="77">
                  <c:v>0.753908842459097</c:v>
                </c:pt>
                <c:pt idx="78">
                  <c:v>-0.270262402849717</c:v>
                </c:pt>
                <c:pt idx="79">
                  <c:v>-0.341519987143831</c:v>
                </c:pt>
                <c:pt idx="80">
                  <c:v>-0.0615774172978877</c:v>
                </c:pt>
                <c:pt idx="81">
                  <c:v>-0.400281642331604</c:v>
                </c:pt>
                <c:pt idx="82">
                  <c:v>0.375389222067364</c:v>
                </c:pt>
                <c:pt idx="83">
                  <c:v>0.050261422361987</c:v>
                </c:pt>
                <c:pt idx="84">
                  <c:v>-1.07504099675571</c:v>
                </c:pt>
                <c:pt idx="85">
                  <c:v>-1.3555974817879</c:v>
                </c:pt>
                <c:pt idx="86">
                  <c:v>-0.0153183620820422</c:v>
                </c:pt>
                <c:pt idx="87">
                  <c:v>0.908518214847129</c:v>
                </c:pt>
                <c:pt idx="88">
                  <c:v>-0.457596433157366</c:v>
                </c:pt>
                <c:pt idx="89">
                  <c:v>0.932402358501104</c:v>
                </c:pt>
                <c:pt idx="90">
                  <c:v>0.14059809582871</c:v>
                </c:pt>
                <c:pt idx="92">
                  <c:v>-0.385078329491235</c:v>
                </c:pt>
                <c:pt idx="93">
                  <c:v>-0.406112657379927</c:v>
                </c:pt>
                <c:pt idx="94">
                  <c:v>-0.692269222337365</c:v>
                </c:pt>
                <c:pt idx="95">
                  <c:v>1.53960740511288</c:v>
                </c:pt>
                <c:pt idx="96">
                  <c:v>-1.41807827318219</c:v>
                </c:pt>
                <c:pt idx="97">
                  <c:v>0.0169440532525803</c:v>
                </c:pt>
                <c:pt idx="98">
                  <c:v>-0.733379774096903</c:v>
                </c:pt>
                <c:pt idx="99">
                  <c:v>0.834759868842747</c:v>
                </c:pt>
                <c:pt idx="100">
                  <c:v>-1.46787191235485</c:v>
                </c:pt>
                <c:pt idx="101">
                  <c:v>0.155894947401206</c:v>
                </c:pt>
                <c:pt idx="102">
                  <c:v>-0.0158715801922306</c:v>
                </c:pt>
                <c:pt idx="103">
                  <c:v>-0.791382518559056</c:v>
                </c:pt>
                <c:pt idx="104">
                  <c:v>-0.0313009259911954</c:v>
                </c:pt>
                <c:pt idx="105">
                  <c:v>0.505251371557963</c:v>
                </c:pt>
                <c:pt idx="107">
                  <c:v>-0.585134901957064</c:v>
                </c:pt>
                <c:pt idx="108">
                  <c:v>0.156262845216948</c:v>
                </c:pt>
                <c:pt idx="109">
                  <c:v>0.151404456059901</c:v>
                </c:pt>
                <c:pt idx="110">
                  <c:v>-0.107380609140121</c:v>
                </c:pt>
                <c:pt idx="111">
                  <c:v>0.653742834128271</c:v>
                </c:pt>
                <c:pt idx="112">
                  <c:v>0.783371343085444</c:v>
                </c:pt>
                <c:pt idx="113">
                  <c:v>0.100416813622456</c:v>
                </c:pt>
                <c:pt idx="114">
                  <c:v>0.309388529919794</c:v>
                </c:pt>
                <c:pt idx="115">
                  <c:v>0.0888425359592669</c:v>
                </c:pt>
                <c:pt idx="116">
                  <c:v>0.129378204893106</c:v>
                </c:pt>
                <c:pt idx="117">
                  <c:v>0.528430378973878</c:v>
                </c:pt>
                <c:pt idx="118">
                  <c:v>0.150655017871604</c:v>
                </c:pt>
                <c:pt idx="119">
                  <c:v>0.0287723196057159</c:v>
                </c:pt>
                <c:pt idx="120">
                  <c:v>0.861164219805557</c:v>
                </c:pt>
                <c:pt idx="121">
                  <c:v>0.0204639506824089</c:v>
                </c:pt>
                <c:pt idx="122">
                  <c:v>0.404528220957579</c:v>
                </c:pt>
                <c:pt idx="125">
                  <c:v>0.0226685993759076</c:v>
                </c:pt>
                <c:pt idx="126">
                  <c:v>-0.261383619823545</c:v>
                </c:pt>
                <c:pt idx="127">
                  <c:v>0.226101818174625</c:v>
                </c:pt>
                <c:pt idx="128">
                  <c:v>-0.441756235267475</c:v>
                </c:pt>
                <c:pt idx="129">
                  <c:v>0.321686127998863</c:v>
                </c:pt>
                <c:pt idx="130">
                  <c:v>0.716564359436601</c:v>
                </c:pt>
                <c:pt idx="131">
                  <c:v>0.149262825986983</c:v>
                </c:pt>
                <c:pt idx="132">
                  <c:v>0.362742279346685</c:v>
                </c:pt>
                <c:pt idx="134">
                  <c:v>0.00631625697008517</c:v>
                </c:pt>
                <c:pt idx="135">
                  <c:v>-0.102052382193146</c:v>
                </c:pt>
                <c:pt idx="136">
                  <c:v>0.850612337126882</c:v>
                </c:pt>
                <c:pt idx="137">
                  <c:v>0.147618020301022</c:v>
                </c:pt>
                <c:pt idx="138">
                  <c:v>0.297503338284597</c:v>
                </c:pt>
                <c:pt idx="139">
                  <c:v>0.0969329257984102</c:v>
                </c:pt>
                <c:pt idx="140">
                  <c:v>0.0978382403921999</c:v>
                </c:pt>
                <c:pt idx="141">
                  <c:v>0.849046288364201</c:v>
                </c:pt>
                <c:pt idx="142">
                  <c:v>0.386316876831485</c:v>
                </c:pt>
                <c:pt idx="143">
                  <c:v>0.363627461119613</c:v>
                </c:pt>
                <c:pt idx="144">
                  <c:v>-1.23907163604919</c:v>
                </c:pt>
                <c:pt idx="145">
                  <c:v>-0.878014749317923</c:v>
                </c:pt>
                <c:pt idx="146">
                  <c:v>-1.80663531634587</c:v>
                </c:pt>
                <c:pt idx="147">
                  <c:v>1.20780854603241</c:v>
                </c:pt>
                <c:pt idx="148">
                  <c:v>-0.94188398113614</c:v>
                </c:pt>
                <c:pt idx="149">
                  <c:v>-1.34973233449598</c:v>
                </c:pt>
                <c:pt idx="150">
                  <c:v>-1.4659160315227</c:v>
                </c:pt>
                <c:pt idx="151">
                  <c:v>-1.8405527348686</c:v>
                </c:pt>
                <c:pt idx="152">
                  <c:v>-1.16609279944608</c:v>
                </c:pt>
                <c:pt idx="153">
                  <c:v>-1.02175979501694</c:v>
                </c:pt>
                <c:pt idx="154">
                  <c:v>-0.954789072201765</c:v>
                </c:pt>
                <c:pt idx="155">
                  <c:v>-0.743961508646346</c:v>
                </c:pt>
                <c:pt idx="156">
                  <c:v>-2.82770908047837</c:v>
                </c:pt>
                <c:pt idx="157">
                  <c:v>-0.772984249126238</c:v>
                </c:pt>
                <c:pt idx="158">
                  <c:v>-1.76365392351145</c:v>
                </c:pt>
                <c:pt idx="159">
                  <c:v>-1.10830884992341</c:v>
                </c:pt>
                <c:pt idx="160">
                  <c:v>-1.12014427819238</c:v>
                </c:pt>
                <c:pt idx="161">
                  <c:v>-1.65151369309915</c:v>
                </c:pt>
                <c:pt idx="162">
                  <c:v>-0.670073076658626</c:v>
                </c:pt>
                <c:pt idx="163">
                  <c:v>-1.21516481069161</c:v>
                </c:pt>
                <c:pt idx="164">
                  <c:v>-1.11351785202377</c:v>
                </c:pt>
                <c:pt idx="165">
                  <c:v>-1.33399253676795</c:v>
                </c:pt>
                <c:pt idx="166">
                  <c:v>-0.883696523873457</c:v>
                </c:pt>
                <c:pt idx="167">
                  <c:v>-0.232957137084413</c:v>
                </c:pt>
                <c:pt idx="168">
                  <c:v>-0.486114520805783</c:v>
                </c:pt>
                <c:pt idx="169">
                  <c:v>-0.930222261400213</c:v>
                </c:pt>
                <c:pt idx="170">
                  <c:v>1.42033051235151</c:v>
                </c:pt>
                <c:pt idx="171">
                  <c:v>-0.732654973822127</c:v>
                </c:pt>
                <c:pt idx="172">
                  <c:v>0.545728708851111</c:v>
                </c:pt>
                <c:pt idx="173">
                  <c:v>-1.87391243593387</c:v>
                </c:pt>
                <c:pt idx="174">
                  <c:v>-0.448694148322307</c:v>
                </c:pt>
                <c:pt idx="175">
                  <c:v>-1.50157987838897</c:v>
                </c:pt>
                <c:pt idx="176">
                  <c:v>-1.27243805220119</c:v>
                </c:pt>
                <c:pt idx="177">
                  <c:v>-1.09048186297295</c:v>
                </c:pt>
                <c:pt idx="178">
                  <c:v>-2.28114663010688</c:v>
                </c:pt>
                <c:pt idx="179">
                  <c:v>-1.201418999744</c:v>
                </c:pt>
                <c:pt idx="180">
                  <c:v>-1.22555862627379</c:v>
                </c:pt>
                <c:pt idx="181">
                  <c:v>-0.454530360276775</c:v>
                </c:pt>
                <c:pt idx="182">
                  <c:v>-1.32953859953472</c:v>
                </c:pt>
                <c:pt idx="184">
                  <c:v>1.07912231401526</c:v>
                </c:pt>
                <c:pt idx="185">
                  <c:v>-1.15136264282662</c:v>
                </c:pt>
                <c:pt idx="186">
                  <c:v>-0.884613058359964</c:v>
                </c:pt>
                <c:pt idx="187">
                  <c:v>-0.603505759459057</c:v>
                </c:pt>
                <c:pt idx="188">
                  <c:v>0.908518214847129</c:v>
                </c:pt>
                <c:pt idx="189">
                  <c:v>-0.903431074225909</c:v>
                </c:pt>
                <c:pt idx="190">
                  <c:v>-2.04938854364681</c:v>
                </c:pt>
                <c:pt idx="192">
                  <c:v>-0.324043019323755</c:v>
                </c:pt>
                <c:pt idx="193">
                  <c:v>-0.647219767933629</c:v>
                </c:pt>
                <c:pt idx="194">
                  <c:v>0.349613878142515</c:v>
                </c:pt>
                <c:pt idx="195">
                  <c:v>0.342285130315362</c:v>
                </c:pt>
                <c:pt idx="196">
                  <c:v>-0.495867096151261</c:v>
                </c:pt>
                <c:pt idx="197">
                  <c:v>-0.488198012409218</c:v>
                </c:pt>
                <c:pt idx="198">
                  <c:v>0.537542722066322</c:v>
                </c:pt>
                <c:pt idx="199">
                  <c:v>0.389695672762483</c:v>
                </c:pt>
                <c:pt idx="200">
                  <c:v>0.113025014699377</c:v>
                </c:pt>
                <c:pt idx="201">
                  <c:v>-0.115068456649344</c:v>
                </c:pt>
                <c:pt idx="202">
                  <c:v>0.228681940344565</c:v>
                </c:pt>
                <c:pt idx="203">
                  <c:v>-0.771591276559997</c:v>
                </c:pt>
                <c:pt idx="205">
                  <c:v>0.776755018078361</c:v>
                </c:pt>
                <c:pt idx="206">
                  <c:v>0.725515216254948</c:v>
                </c:pt>
                <c:pt idx="207">
                  <c:v>0.82619563534322</c:v>
                </c:pt>
                <c:pt idx="208">
                  <c:v>0.374821653337759</c:v>
                </c:pt>
                <c:pt idx="209">
                  <c:v>0.973904781778998</c:v>
                </c:pt>
                <c:pt idx="210">
                  <c:v>0.576838520558928</c:v>
                </c:pt>
                <c:pt idx="211">
                  <c:v>-0.190166178794253</c:v>
                </c:pt>
                <c:pt idx="212">
                  <c:v>0.0755488569709655</c:v>
                </c:pt>
                <c:pt idx="213">
                  <c:v>0.241633206938583</c:v>
                </c:pt>
                <c:pt idx="214">
                  <c:v>0.478902507338423</c:v>
                </c:pt>
                <c:pt idx="215">
                  <c:v>-0.355902989269788</c:v>
                </c:pt>
                <c:pt idx="216">
                  <c:v>-0.161662909913867</c:v>
                </c:pt>
                <c:pt idx="217">
                  <c:v>-0.271096112387835</c:v>
                </c:pt>
                <c:pt idx="218">
                  <c:v>-0.115106380161627</c:v>
                </c:pt>
                <c:pt idx="219">
                  <c:v>-0.115106380161627</c:v>
                </c:pt>
                <c:pt idx="220">
                  <c:v>0.132450000493972</c:v>
                </c:pt>
                <c:pt idx="221">
                  <c:v>-0.296423686812926</c:v>
                </c:pt>
                <c:pt idx="222">
                  <c:v>-0.245318884703636</c:v>
                </c:pt>
                <c:pt idx="223">
                  <c:v>0.0474409516414312</c:v>
                </c:pt>
                <c:pt idx="224">
                  <c:v>-0.14656500024604</c:v>
                </c:pt>
                <c:pt idx="225">
                  <c:v>0.671184350099922</c:v>
                </c:pt>
                <c:pt idx="226">
                  <c:v>0.47440531663707</c:v>
                </c:pt>
                <c:pt idx="227">
                  <c:v>0.396705917342751</c:v>
                </c:pt>
                <c:pt idx="228">
                  <c:v>0.404510989098039</c:v>
                </c:pt>
                <c:pt idx="229">
                  <c:v>-0.0287337469280136</c:v>
                </c:pt>
                <c:pt idx="230">
                  <c:v>0.473394416478114</c:v>
                </c:pt>
                <c:pt idx="231">
                  <c:v>-0.253596736253138</c:v>
                </c:pt>
                <c:pt idx="232">
                  <c:v>0.18685831746447</c:v>
                </c:pt>
                <c:pt idx="233">
                  <c:v>-0.104082642584908</c:v>
                </c:pt>
                <c:pt idx="234">
                  <c:v>0.420498148150349</c:v>
                </c:pt>
                <c:pt idx="235">
                  <c:v>0.638946374227119</c:v>
                </c:pt>
                <c:pt idx="236">
                  <c:v>0.436336194756877</c:v>
                </c:pt>
                <c:pt idx="237">
                  <c:v>-0.0605637182748211</c:v>
                </c:pt>
                <c:pt idx="238">
                  <c:v>0.213235000826448</c:v>
                </c:pt>
                <c:pt idx="240">
                  <c:v>-1.75017977976215</c:v>
                </c:pt>
                <c:pt idx="241">
                  <c:v>-0.554204466121835</c:v>
                </c:pt>
                <c:pt idx="242">
                  <c:v>-0.861269202995573</c:v>
                </c:pt>
                <c:pt idx="246">
                  <c:v>-0.134348959616623</c:v>
                </c:pt>
                <c:pt idx="247">
                  <c:v>0.327307261681037</c:v>
                </c:pt>
                <c:pt idx="250">
                  <c:v>0.303940861017572</c:v>
                </c:pt>
                <c:pt idx="251">
                  <c:v>0.074522879507919</c:v>
                </c:pt>
                <c:pt idx="252">
                  <c:v>0.777749083268278</c:v>
                </c:pt>
                <c:pt idx="253">
                  <c:v>0.138205555524067</c:v>
                </c:pt>
                <c:pt idx="254">
                  <c:v>0.226101818174625</c:v>
                </c:pt>
                <c:pt idx="255">
                  <c:v>0.0691732988172256</c:v>
                </c:pt>
                <c:pt idx="256">
                  <c:v>0.78574280132475</c:v>
                </c:pt>
                <c:pt idx="257">
                  <c:v>0.418579418830952</c:v>
                </c:pt>
                <c:pt idx="258">
                  <c:v>0.732475974974451</c:v>
                </c:pt>
                <c:pt idx="259">
                  <c:v>0.741977008611107</c:v>
                </c:pt>
                <c:pt idx="260">
                  <c:v>0.698693982593158</c:v>
                </c:pt>
                <c:pt idx="261">
                  <c:v>-0.668659482231184</c:v>
                </c:pt>
                <c:pt idx="263">
                  <c:v>-0.207044954558463</c:v>
                </c:pt>
                <c:pt idx="264">
                  <c:v>0.885173325693283</c:v>
                </c:pt>
                <c:pt idx="265">
                  <c:v>0.0845457735202299</c:v>
                </c:pt>
                <c:pt idx="266">
                  <c:v>-0.295612913656121</c:v>
                </c:pt>
                <c:pt idx="267">
                  <c:v>0.527971658674647</c:v>
                </c:pt>
                <c:pt idx="268">
                  <c:v>0.703406250507263</c:v>
                </c:pt>
                <c:pt idx="269">
                  <c:v>-0.456434750836177</c:v>
                </c:pt>
                <c:pt idx="270">
                  <c:v>0.602496013961541</c:v>
                </c:pt>
                <c:pt idx="271">
                  <c:v>0.301966582912743</c:v>
                </c:pt>
                <c:pt idx="272">
                  <c:v>0.694809773552889</c:v>
                </c:pt>
                <c:pt idx="273">
                  <c:v>-0.168668393473414</c:v>
                </c:pt>
                <c:pt idx="274">
                  <c:v>0.761536794160547</c:v>
                </c:pt>
                <c:pt idx="275">
                  <c:v>0.470712919346316</c:v>
                </c:pt>
                <c:pt idx="276">
                  <c:v>0.431458337105265</c:v>
                </c:pt>
                <c:pt idx="277">
                  <c:v>0.857634615880906</c:v>
                </c:pt>
                <c:pt idx="278">
                  <c:v>0.497078313869937</c:v>
                </c:pt>
                <c:pt idx="280">
                  <c:v>0.567901635744282</c:v>
                </c:pt>
                <c:pt idx="281">
                  <c:v>-0.816122923992497</c:v>
                </c:pt>
                <c:pt idx="283">
                  <c:v>-0.0724354077547769</c:v>
                </c:pt>
                <c:pt idx="284">
                  <c:v>0.115867629729437</c:v>
                </c:pt>
                <c:pt idx="285">
                  <c:v>0.00941454053992561</c:v>
                </c:pt>
                <c:pt idx="286">
                  <c:v>-1.47993917350664</c:v>
                </c:pt>
                <c:pt idx="287">
                  <c:v>0.427471113790467</c:v>
                </c:pt>
                <c:pt idx="288">
                  <c:v>0.628869414335083</c:v>
                </c:pt>
                <c:pt idx="289">
                  <c:v>0.100613530321914</c:v>
                </c:pt>
                <c:pt idx="290">
                  <c:v>1.04758053366322</c:v>
                </c:pt>
                <c:pt idx="291">
                  <c:v>-0.101388835383058</c:v>
                </c:pt>
                <c:pt idx="292">
                  <c:v>0.727320471143831</c:v>
                </c:pt>
                <c:pt idx="293">
                  <c:v>0.597957132608277</c:v>
                </c:pt>
                <c:pt idx="294">
                  <c:v>-0.307062213563636</c:v>
                </c:pt>
                <c:pt idx="295">
                  <c:v>1.54693168795317</c:v>
                </c:pt>
                <c:pt idx="296">
                  <c:v>0.168991687764183</c:v>
                </c:pt>
                <c:pt idx="297">
                  <c:v>0.94692797444193</c:v>
                </c:pt>
                <c:pt idx="298">
                  <c:v>0.126812722588673</c:v>
                </c:pt>
                <c:pt idx="299">
                  <c:v>0.390942828162599</c:v>
                </c:pt>
                <c:pt idx="300">
                  <c:v>-0.0580528686294447</c:v>
                </c:pt>
                <c:pt idx="301">
                  <c:v>0.314780432681098</c:v>
                </c:pt>
                <c:pt idx="302">
                  <c:v>0.570128051145327</c:v>
                </c:pt>
                <c:pt idx="303">
                  <c:v>-0.0531074383811669</c:v>
                </c:pt>
                <c:pt idx="304">
                  <c:v>-0.00558873176171493</c:v>
                </c:pt>
                <c:pt idx="305">
                  <c:v>0.7053620533938</c:v>
                </c:pt>
                <c:pt idx="306">
                  <c:v>0.645260039212074</c:v>
                </c:pt>
                <c:pt idx="307">
                  <c:v>1.0778069542111</c:v>
                </c:pt>
                <c:pt idx="308">
                  <c:v>-0.0196700546299537</c:v>
                </c:pt>
                <c:pt idx="309">
                  <c:v>0.256742043999618</c:v>
                </c:pt>
                <c:pt idx="310">
                  <c:v>-0.255162936229225</c:v>
                </c:pt>
                <c:pt idx="311">
                  <c:v>0.454203193530121</c:v>
                </c:pt>
                <c:pt idx="312">
                  <c:v>-0.136186634703128</c:v>
                </c:pt>
                <c:pt idx="313">
                  <c:v>1.1266007779438</c:v>
                </c:pt>
                <c:pt idx="314">
                  <c:v>0.0932579641793326</c:v>
                </c:pt>
                <c:pt idx="315">
                  <c:v>0.337169642209067</c:v>
                </c:pt>
                <c:pt idx="316">
                  <c:v>0.145257182383868</c:v>
                </c:pt>
                <c:pt idx="317">
                  <c:v>1.4619630569507</c:v>
                </c:pt>
                <c:pt idx="318">
                  <c:v>0.130016903348601</c:v>
                </c:pt>
                <c:pt idx="319">
                  <c:v>0.692693010379333</c:v>
                </c:pt>
                <c:pt idx="320">
                  <c:v>-0.0987799218363636</c:v>
                </c:pt>
                <c:pt idx="321">
                  <c:v>-0.113541438313575</c:v>
                </c:pt>
                <c:pt idx="322">
                  <c:v>0.392984716932806</c:v>
                </c:pt>
                <c:pt idx="323">
                  <c:v>0.121953754699203</c:v>
                </c:pt>
                <c:pt idx="324">
                  <c:v>0.426376457626474</c:v>
                </c:pt>
                <c:pt idx="325">
                  <c:v>0.952545545246277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"RB"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Graphs!$B$208:$B$240</c:f>
              <c:numCache>
                <c:formatCode>General</c:formatCode>
                <c:ptCount val="3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4</c:v>
                </c:pt>
              </c:numCache>
            </c:numRef>
          </c:xVal>
          <c:yVal>
            <c:numRef>
              <c:f>Graphs!$D$208:$D$240</c:f>
              <c:numCache>
                <c:formatCode>General</c:formatCode>
                <c:ptCount val="33"/>
                <c:pt idx="0">
                  <c:v>0.826192995572704</c:v>
                </c:pt>
                <c:pt idx="1">
                  <c:v>0.912051500706172</c:v>
                </c:pt>
                <c:pt idx="2">
                  <c:v>0.296456805433663</c:v>
                </c:pt>
                <c:pt idx="3">
                  <c:v>1.05109601840041</c:v>
                </c:pt>
                <c:pt idx="4">
                  <c:v>0.694288860372139</c:v>
                </c:pt>
                <c:pt idx="5">
                  <c:v>-0.667600720977281</c:v>
                </c:pt>
                <c:pt idx="6">
                  <c:v>-0.251063186567213</c:v>
                </c:pt>
                <c:pt idx="7">
                  <c:v>0.0176148424536584</c:v>
                </c:pt>
                <c:pt idx="8">
                  <c:v>0.433551018657378</c:v>
                </c:pt>
                <c:pt idx="9">
                  <c:v>-0.878361268836227</c:v>
                </c:pt>
                <c:pt idx="10">
                  <c:v>-0.682663349703193</c:v>
                </c:pt>
                <c:pt idx="11">
                  <c:v>-0.513298251083308</c:v>
                </c:pt>
                <c:pt idx="12">
                  <c:v>0.096694955723808</c:v>
                </c:pt>
                <c:pt idx="13">
                  <c:v>0.096694955723808</c:v>
                </c:pt>
                <c:pt idx="14">
                  <c:v>-0.181426765827967</c:v>
                </c:pt>
                <c:pt idx="15">
                  <c:v>-0.965632313552124</c:v>
                </c:pt>
                <c:pt idx="16">
                  <c:v>-0.648311381073873</c:v>
                </c:pt>
                <c:pt idx="17">
                  <c:v>-0.41933379382542</c:v>
                </c:pt>
                <c:pt idx="18">
                  <c:v>-0.603928912437042</c:v>
                </c:pt>
                <c:pt idx="19">
                  <c:v>0.63218373989872</c:v>
                </c:pt>
                <c:pt idx="20">
                  <c:v>0.543883754504924</c:v>
                </c:pt>
                <c:pt idx="21">
                  <c:v>0.718305385376862</c:v>
                </c:pt>
                <c:pt idx="22">
                  <c:v>0.188676598948435</c:v>
                </c:pt>
                <c:pt idx="23">
                  <c:v>-0.418267000329187</c:v>
                </c:pt>
                <c:pt idx="24">
                  <c:v>0.467265950447296</c:v>
                </c:pt>
                <c:pt idx="25">
                  <c:v>-0.589469278344192</c:v>
                </c:pt>
                <c:pt idx="26">
                  <c:v>-0.263529040678954</c:v>
                </c:pt>
                <c:pt idx="27">
                  <c:v>-0.707073702000297</c:v>
                </c:pt>
                <c:pt idx="28">
                  <c:v>0.135586690307345</c:v>
                </c:pt>
                <c:pt idx="29">
                  <c:v>0.709893008218495</c:v>
                </c:pt>
                <c:pt idx="30">
                  <c:v>0.510045843055575</c:v>
                </c:pt>
                <c:pt idx="31">
                  <c:v>-0.187547030403865</c:v>
                </c:pt>
                <c:pt idx="32">
                  <c:v>0.00275186347163385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"QB"</c:f>
              <c:strCache>
                <c:ptCount val="1"/>
                <c:pt idx="0">
                  <c:v>QB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Graphs!$B$193:$B$207</c:f>
              <c:numCache>
                <c:formatCode>General</c:formatCode>
                <c:ptCount val="15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Graphs!$D$193:$D$206</c:f>
              <c:numCache>
                <c:formatCode>General</c:formatCode>
                <c:ptCount val="14"/>
                <c:pt idx="1">
                  <c:v>-0.0632954802477327</c:v>
                </c:pt>
                <c:pt idx="2">
                  <c:v>-1.13821135291699</c:v>
                </c:pt>
                <c:pt idx="3">
                  <c:v>0.52479986918655</c:v>
                </c:pt>
                <c:pt idx="4">
                  <c:v>0.519783291750182</c:v>
                </c:pt>
                <c:pt idx="5">
                  <c:v>-0.963671341521419</c:v>
                </c:pt>
                <c:pt idx="6">
                  <c:v>-0.644869848964851</c:v>
                </c:pt>
                <c:pt idx="7">
                  <c:v>0.864505928159093</c:v>
                </c:pt>
                <c:pt idx="8">
                  <c:v>0.487743892374342</c:v>
                </c:pt>
                <c:pt idx="9">
                  <c:v>0.248682680383483</c:v>
                </c:pt>
                <c:pt idx="10">
                  <c:v>-0.249767113647661</c:v>
                </c:pt>
                <c:pt idx="11">
                  <c:v>0.421845361357669</c:v>
                </c:pt>
                <c:pt idx="12">
                  <c:v>-1.3985436704769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9e48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9e480e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50760">
                <a:solidFill>
                  <a:srgbClr val="9e48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Graphs!$B$252:$B$271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</c:numCache>
            </c:numRef>
          </c:xVal>
          <c:yVal>
            <c:numRef>
              <c:f>Graphs!$D$252:$D$271</c:f>
              <c:numCache>
                <c:formatCode>General</c:formatCode>
                <c:ptCount val="20"/>
                <c:pt idx="0">
                  <c:v>0.0946283502721104</c:v>
                </c:pt>
                <c:pt idx="1">
                  <c:v>-0.1261903847707</c:v>
                </c:pt>
                <c:pt idx="2">
                  <c:v>0.465086206532644</c:v>
                </c:pt>
                <c:pt idx="3">
                  <c:v>-0.305279860334537</c:v>
                </c:pt>
                <c:pt idx="4">
                  <c:v>-0.0975646031535154</c:v>
                </c:pt>
                <c:pt idx="5">
                  <c:v>-0.359630116853672</c:v>
                </c:pt>
                <c:pt idx="6">
                  <c:v>0.669867411154027</c:v>
                </c:pt>
                <c:pt idx="7">
                  <c:v>0.249107634560263</c:v>
                </c:pt>
                <c:pt idx="8">
                  <c:v>0.72219857123898</c:v>
                </c:pt>
                <c:pt idx="9">
                  <c:v>0.491209515649851</c:v>
                </c:pt>
                <c:pt idx="10">
                  <c:v>0.612628310429055</c:v>
                </c:pt>
                <c:pt idx="11">
                  <c:v>-1.59494433829496</c:v>
                </c:pt>
                <c:pt idx="13">
                  <c:v>-0.611150468321514</c:v>
                </c:pt>
                <c:pt idx="14">
                  <c:v>0.90800768121351</c:v>
                </c:pt>
                <c:pt idx="15">
                  <c:v>-0.318107433622435</c:v>
                </c:pt>
                <c:pt idx="16">
                  <c:v>-0.856914243162773</c:v>
                </c:pt>
                <c:pt idx="17">
                  <c:v>0.623614045050506</c:v>
                </c:pt>
                <c:pt idx="18">
                  <c:v>0.91694496323809</c:v>
                </c:pt>
                <c:pt idx="19">
                  <c:v>-1.18337467961123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"OL"</c:f>
              <c:strCache>
                <c:ptCount val="1"/>
                <c:pt idx="0">
                  <c:v>OL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Graphs!$B$146:$B$192</c:f>
              <c:numCache>
                <c:formatCode>General</c:formatCode>
                <c:ptCount val="47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4</c:v>
                </c:pt>
              </c:numCache>
            </c:numRef>
          </c:xVal>
          <c:yVal>
            <c:numRef>
              <c:f>Graphs!$D$146:$D$192</c:f>
              <c:numCache>
                <c:formatCode>General</c:formatCode>
                <c:ptCount val="47"/>
                <c:pt idx="0">
                  <c:v>-0.156101398659379</c:v>
                </c:pt>
                <c:pt idx="1">
                  <c:v>0.396086011277194</c:v>
                </c:pt>
                <c:pt idx="2">
                  <c:v>-1.02118943806847</c:v>
                </c:pt>
                <c:pt idx="3">
                  <c:v>2.22911827544867</c:v>
                </c:pt>
                <c:pt idx="4">
                  <c:v>0.274681780021367</c:v>
                </c:pt>
                <c:pt idx="5">
                  <c:v>0.268501153220277</c:v>
                </c:pt>
                <c:pt idx="6">
                  <c:v>-0.46852273339686</c:v>
                </c:pt>
                <c:pt idx="7">
                  <c:v>-1.09460716802903</c:v>
                </c:pt>
                <c:pt idx="8">
                  <c:v>-0.0629351809424866</c:v>
                </c:pt>
                <c:pt idx="9">
                  <c:v>-0.566646550590975</c:v>
                </c:pt>
                <c:pt idx="10">
                  <c:v>0.828972949275161</c:v>
                </c:pt>
                <c:pt idx="11">
                  <c:v>0.549034980091117</c:v>
                </c:pt>
                <c:pt idx="12">
                  <c:v>-1.88871983087094</c:v>
                </c:pt>
                <c:pt idx="13">
                  <c:v>0.494047354365731</c:v>
                </c:pt>
                <c:pt idx="14">
                  <c:v>-0.353651265609656</c:v>
                </c:pt>
                <c:pt idx="15">
                  <c:v>-0.0826904987993027</c:v>
                </c:pt>
                <c:pt idx="16">
                  <c:v>-0.00631985196242229</c:v>
                </c:pt>
                <c:pt idx="17">
                  <c:v>-0.762861175983316</c:v>
                </c:pt>
                <c:pt idx="18">
                  <c:v>0.65802693156074</c:v>
                </c:pt>
                <c:pt idx="19">
                  <c:v>-0.0553079666785663</c:v>
                </c:pt>
                <c:pt idx="20">
                  <c:v>0.0397169765905048</c:v>
                </c:pt>
                <c:pt idx="21">
                  <c:v>-0.324026553990628</c:v>
                </c:pt>
                <c:pt idx="22">
                  <c:v>0.355437662821968</c:v>
                </c:pt>
                <c:pt idx="23">
                  <c:v>1.25202301662449</c:v>
                </c:pt>
                <c:pt idx="24">
                  <c:v>1.53986932767501</c:v>
                </c:pt>
                <c:pt idx="25">
                  <c:v>0.217295760540008</c:v>
                </c:pt>
                <c:pt idx="26">
                  <c:v>0.686346207731222</c:v>
                </c:pt>
                <c:pt idx="27">
                  <c:v>-0.728021990776291</c:v>
                </c:pt>
                <c:pt idx="28">
                  <c:v>1.24268274911432</c:v>
                </c:pt>
                <c:pt idx="29">
                  <c:v>-1.03200233805419</c:v>
                </c:pt>
                <c:pt idx="30">
                  <c:v>0.73241545273014</c:v>
                </c:pt>
                <c:pt idx="31">
                  <c:v>-0.535689911152047</c:v>
                </c:pt>
                <c:pt idx="32">
                  <c:v>-0.197211950375763</c:v>
                </c:pt>
                <c:pt idx="33">
                  <c:v>0.089957653255566</c:v>
                </c:pt>
                <c:pt idx="34">
                  <c:v>-1.10876081576758</c:v>
                </c:pt>
                <c:pt idx="35">
                  <c:v>-0.116724935924951</c:v>
                </c:pt>
                <c:pt idx="36">
                  <c:v>-0.127417498630625</c:v>
                </c:pt>
                <c:pt idx="37">
                  <c:v>0.967268114345926</c:v>
                </c:pt>
                <c:pt idx="38">
                  <c:v>-0.303289446377842</c:v>
                </c:pt>
                <c:pt idx="40">
                  <c:v>0.267203485452613</c:v>
                </c:pt>
                <c:pt idx="41">
                  <c:v>0.0202153231242406</c:v>
                </c:pt>
                <c:pt idx="42">
                  <c:v>0.35878646931725</c:v>
                </c:pt>
                <c:pt idx="43">
                  <c:v>0.781227494907196</c:v>
                </c:pt>
                <c:pt idx="44">
                  <c:v>0.0576321243133084</c:v>
                </c:pt>
                <c:pt idx="45">
                  <c:v>0.34602554566642</c:v>
                </c:pt>
                <c:pt idx="46">
                  <c:v>-1.34240257759343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"WR"</c:f>
              <c:strCache>
                <c:ptCount val="1"/>
                <c:pt idx="0">
                  <c:v>WR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63636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50760">
                <a:solidFill>
                  <a:srgbClr val="636363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Graphs!$B$272:$B$327</c:f>
              <c:numCache>
                <c:formatCode>General</c:formatCode>
                <c:ptCount val="5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8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xVal>
          <c:yVal>
            <c:numRef>
              <c:f>Graphs!$D$272:$D$327</c:f>
              <c:numCache>
                <c:formatCode>General</c:formatCode>
                <c:ptCount val="56"/>
                <c:pt idx="0">
                  <c:v>0.725117710097068</c:v>
                </c:pt>
                <c:pt idx="1">
                  <c:v>-0.0130792119515005</c:v>
                </c:pt>
                <c:pt idx="2">
                  <c:v>0.196724838516111</c:v>
                </c:pt>
                <c:pt idx="3">
                  <c:v>-0.913884244481851</c:v>
                </c:pt>
                <c:pt idx="4">
                  <c:v>0.129946215263089</c:v>
                </c:pt>
                <c:pt idx="5">
                  <c:v>0.15196293852823</c:v>
                </c:pt>
                <c:pt idx="6">
                  <c:v>0.171691341260409</c:v>
                </c:pt>
                <c:pt idx="7">
                  <c:v>0.902165100889225</c:v>
                </c:pt>
                <c:pt idx="8">
                  <c:v>-0.167127562924959</c:v>
                </c:pt>
                <c:pt idx="10">
                  <c:v>0.482375201233426</c:v>
                </c:pt>
                <c:pt idx="11">
                  <c:v>-1.70736618263652</c:v>
                </c:pt>
                <c:pt idx="13">
                  <c:v>-0.754983180330742</c:v>
                </c:pt>
                <c:pt idx="14">
                  <c:v>-0.372870090507958</c:v>
                </c:pt>
                <c:pt idx="15">
                  <c:v>-0.514182968322289</c:v>
                </c:pt>
                <c:pt idx="16">
                  <c:v>-0.772810055851868</c:v>
                </c:pt>
                <c:pt idx="17">
                  <c:v>0.0267713205741952</c:v>
                </c:pt>
                <c:pt idx="18">
                  <c:v>0.576863759843158</c:v>
                </c:pt>
                <c:pt idx="19">
                  <c:v>-0.416446644411135</c:v>
                </c:pt>
                <c:pt idx="20">
                  <c:v>0.650639021044018</c:v>
                </c:pt>
                <c:pt idx="21">
                  <c:v>-0.754986898195781</c:v>
                </c:pt>
                <c:pt idx="22">
                  <c:v>0.670075987277546</c:v>
                </c:pt>
                <c:pt idx="23">
                  <c:v>0.359535187932704</c:v>
                </c:pt>
                <c:pt idx="24">
                  <c:v>-0.966746921143356</c:v>
                </c:pt>
                <c:pt idx="25">
                  <c:v>1.89438283659358</c:v>
                </c:pt>
                <c:pt idx="26">
                  <c:v>-0.15789783024757</c:v>
                </c:pt>
                <c:pt idx="27">
                  <c:v>0.513104068153122</c:v>
                </c:pt>
                <c:pt idx="28">
                  <c:v>-0.0779913710222688</c:v>
                </c:pt>
                <c:pt idx="29">
                  <c:v>0.4104788043745</c:v>
                </c:pt>
                <c:pt idx="30">
                  <c:v>-0.723070489894271</c:v>
                </c:pt>
                <c:pt idx="31">
                  <c:v>-0.151275954401292</c:v>
                </c:pt>
                <c:pt idx="32">
                  <c:v>0.379672465861603</c:v>
                </c:pt>
                <c:pt idx="33">
                  <c:v>-0.109217352279392</c:v>
                </c:pt>
                <c:pt idx="34">
                  <c:v>-0.542693272187253</c:v>
                </c:pt>
                <c:pt idx="35">
                  <c:v>-0.0954534475860126</c:v>
                </c:pt>
                <c:pt idx="36">
                  <c:v>0.325530038448891</c:v>
                </c:pt>
                <c:pt idx="37">
                  <c:v>0.826781859812398</c:v>
                </c:pt>
                <c:pt idx="38">
                  <c:v>0.0145954395486137</c:v>
                </c:pt>
                <c:pt idx="39">
                  <c:v>0.247265924167024</c:v>
                </c:pt>
                <c:pt idx="40">
                  <c:v>-0.828151774245016</c:v>
                </c:pt>
                <c:pt idx="41">
                  <c:v>0.288484639984135</c:v>
                </c:pt>
                <c:pt idx="42">
                  <c:v>-0.92680907103498</c:v>
                </c:pt>
                <c:pt idx="43">
                  <c:v>1.24450559274897</c:v>
                </c:pt>
                <c:pt idx="44">
                  <c:v>-0.30802784973741</c:v>
                </c:pt>
                <c:pt idx="45">
                  <c:v>0.0882576213331548</c:v>
                </c:pt>
                <c:pt idx="46">
                  <c:v>-0.255344009037624</c:v>
                </c:pt>
                <c:pt idx="47">
                  <c:v>2.06832316257994</c:v>
                </c:pt>
                <c:pt idx="48">
                  <c:v>-0.0232900540074954</c:v>
                </c:pt>
                <c:pt idx="49">
                  <c:v>0.643330271628644</c:v>
                </c:pt>
                <c:pt idx="50">
                  <c:v>-1.24619802482064</c:v>
                </c:pt>
                <c:pt idx="51">
                  <c:v>-0.808619300788457</c:v>
                </c:pt>
                <c:pt idx="52">
                  <c:v>0.0749412692356609</c:v>
                </c:pt>
                <c:pt idx="53">
                  <c:v>-0.322043678320394</c:v>
                </c:pt>
                <c:pt idx="54">
                  <c:v>0.0396183454028818</c:v>
                </c:pt>
                <c:pt idx="55">
                  <c:v>1.03835646170132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"DL"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Graphs!$B$61:$B$109</c:f>
              <c:numCache>
                <c:formatCode>General</c:formatCode>
                <c:ptCount val="49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8</c:v>
                </c:pt>
                <c:pt idx="39">
                  <c:v>4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8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6</c:v>
                </c:pt>
              </c:numCache>
            </c:numRef>
          </c:xVal>
          <c:yVal>
            <c:numRef>
              <c:f>Graphs!$D$61:$D$109</c:f>
              <c:numCache>
                <c:formatCode>General</c:formatCode>
                <c:ptCount val="49"/>
                <c:pt idx="0">
                  <c:v>0.181238035143773</c:v>
                </c:pt>
                <c:pt idx="1">
                  <c:v>0.0355417717711435</c:v>
                </c:pt>
                <c:pt idx="2">
                  <c:v>-0.42224262893214</c:v>
                </c:pt>
                <c:pt idx="3">
                  <c:v>-0.814009226380501</c:v>
                </c:pt>
                <c:pt idx="4">
                  <c:v>0.978233292924975</c:v>
                </c:pt>
                <c:pt idx="5">
                  <c:v>0.312230071506591</c:v>
                </c:pt>
                <c:pt idx="6">
                  <c:v>0.0190944544700238</c:v>
                </c:pt>
                <c:pt idx="7">
                  <c:v>-0.892721930526776</c:v>
                </c:pt>
                <c:pt idx="8">
                  <c:v>-0.107489041010466</c:v>
                </c:pt>
                <c:pt idx="9">
                  <c:v>-0.107489041010466</c:v>
                </c:pt>
                <c:pt idx="10">
                  <c:v>-0.54078020014719</c:v>
                </c:pt>
                <c:pt idx="11">
                  <c:v>0.700005397222943</c:v>
                </c:pt>
                <c:pt idx="12">
                  <c:v>-0.781938936513815</c:v>
                </c:pt>
                <c:pt idx="13">
                  <c:v>-1.37440935502676</c:v>
                </c:pt>
                <c:pt idx="14">
                  <c:v>0.465152386263069</c:v>
                </c:pt>
                <c:pt idx="15">
                  <c:v>0.404337533024613</c:v>
                </c:pt>
                <c:pt idx="16">
                  <c:v>-1.15678682230311</c:v>
                </c:pt>
                <c:pt idx="17">
                  <c:v>0.541764723050765</c:v>
                </c:pt>
                <c:pt idx="18">
                  <c:v>1.22555011615949</c:v>
                </c:pt>
                <c:pt idx="19">
                  <c:v>-0.0815631088970715</c:v>
                </c:pt>
                <c:pt idx="20">
                  <c:v>-0.220001862035258</c:v>
                </c:pt>
                <c:pt idx="21">
                  <c:v>0.177060114911132</c:v>
                </c:pt>
                <c:pt idx="22">
                  <c:v>-0.170316541673725</c:v>
                </c:pt>
                <c:pt idx="23">
                  <c:v>0.724723911390928</c:v>
                </c:pt>
                <c:pt idx="24">
                  <c:v>0.205228011290988</c:v>
                </c:pt>
                <c:pt idx="25">
                  <c:v>-1.11062765685377</c:v>
                </c:pt>
                <c:pt idx="26">
                  <c:v>-1.5991174070629</c:v>
                </c:pt>
                <c:pt idx="27">
                  <c:v>0.210934246416468</c:v>
                </c:pt>
                <c:pt idx="28">
                  <c:v>0.102370515248063</c:v>
                </c:pt>
                <c:pt idx="29">
                  <c:v>-0.309874092627697</c:v>
                </c:pt>
                <c:pt idx="30">
                  <c:v>1.45146124072599</c:v>
                </c:pt>
                <c:pt idx="31">
                  <c:v>0.464625030280719</c:v>
                </c:pt>
                <c:pt idx="33">
                  <c:v>0.0246602848721805</c:v>
                </c:pt>
                <c:pt idx="34">
                  <c:v>-0.255380166506925</c:v>
                </c:pt>
                <c:pt idx="35">
                  <c:v>-0.645364786450389</c:v>
                </c:pt>
                <c:pt idx="36">
                  <c:v>1.94614166662365</c:v>
                </c:pt>
                <c:pt idx="37">
                  <c:v>-1.26758384593966</c:v>
                </c:pt>
                <c:pt idx="38">
                  <c:v>0.196652066332486</c:v>
                </c:pt>
                <c:pt idx="39">
                  <c:v>-0.647493291609825</c:v>
                </c:pt>
                <c:pt idx="40">
                  <c:v>1.32483228689365</c:v>
                </c:pt>
                <c:pt idx="41">
                  <c:v>-1.63081919735301</c:v>
                </c:pt>
                <c:pt idx="42">
                  <c:v>0.463748738788516</c:v>
                </c:pt>
                <c:pt idx="43">
                  <c:v>0.190371989696262</c:v>
                </c:pt>
                <c:pt idx="44">
                  <c:v>-0.735354648511663</c:v>
                </c:pt>
                <c:pt idx="45">
                  <c:v>0.253924780594394</c:v>
                </c:pt>
                <c:pt idx="46">
                  <c:v>1.21266623260024</c:v>
                </c:pt>
                <c:pt idx="48">
                  <c:v>-0.504747082541096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"LB"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Graphs!$B$110:$B$145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7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8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8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</c:numCache>
            </c:numRef>
          </c:xVal>
          <c:yVal>
            <c:numRef>
              <c:f>Graphs!$D$110:$D$145</c:f>
              <c:numCache>
                <c:formatCode>General</c:formatCode>
                <c:ptCount val="36"/>
                <c:pt idx="0">
                  <c:v>-0.0540902604943957</c:v>
                </c:pt>
                <c:pt idx="1">
                  <c:v>-0.183768813023535</c:v>
                </c:pt>
                <c:pt idx="2">
                  <c:v>-0.698794090350661</c:v>
                </c:pt>
                <c:pt idx="3">
                  <c:v>0.680439732029048</c:v>
                </c:pt>
                <c:pt idx="4">
                  <c:v>1.05261058320226</c:v>
                </c:pt>
                <c:pt idx="5">
                  <c:v>-0.273705898613705</c:v>
                </c:pt>
                <c:pt idx="6">
                  <c:v>0.120659374281566</c:v>
                </c:pt>
                <c:pt idx="7">
                  <c:v>-0.324677498288799</c:v>
                </c:pt>
                <c:pt idx="8">
                  <c:v>-0.342070010953744</c:v>
                </c:pt>
                <c:pt idx="9">
                  <c:v>0.62566759779288</c:v>
                </c:pt>
                <c:pt idx="10">
                  <c:v>-0.270576736297772</c:v>
                </c:pt>
                <c:pt idx="11">
                  <c:v>-0.495897789028895</c:v>
                </c:pt>
                <c:pt idx="12">
                  <c:v>1.16647486676971</c:v>
                </c:pt>
                <c:pt idx="13">
                  <c:v>-0.460336264237554</c:v>
                </c:pt>
                <c:pt idx="14">
                  <c:v>0.206491697028462</c:v>
                </c:pt>
                <c:pt idx="17">
                  <c:v>-0.344455869222949</c:v>
                </c:pt>
                <c:pt idx="18">
                  <c:v>-1.18786203149794</c:v>
                </c:pt>
                <c:pt idx="19">
                  <c:v>-0.22811361190973</c:v>
                </c:pt>
                <c:pt idx="20">
                  <c:v>-1.39387797573624</c:v>
                </c:pt>
                <c:pt idx="21">
                  <c:v>0.0742908340815633</c:v>
                </c:pt>
                <c:pt idx="22">
                  <c:v>0.851371556493501</c:v>
                </c:pt>
                <c:pt idx="23">
                  <c:v>-0.14488229142024</c:v>
                </c:pt>
                <c:pt idx="24">
                  <c:v>0.21012898385912</c:v>
                </c:pt>
                <c:pt idx="26">
                  <c:v>-0.444729332230608</c:v>
                </c:pt>
                <c:pt idx="27">
                  <c:v>-0.797463689152379</c:v>
                </c:pt>
                <c:pt idx="28">
                  <c:v>1.11588458214427</c:v>
                </c:pt>
                <c:pt idx="29">
                  <c:v>-0.266398009664005</c:v>
                </c:pt>
                <c:pt idx="30">
                  <c:v>0.173145670596356</c:v>
                </c:pt>
                <c:pt idx="31">
                  <c:v>-0.415673801872085</c:v>
                </c:pt>
                <c:pt idx="32">
                  <c:v>-0.369428773522867</c:v>
                </c:pt>
                <c:pt idx="33">
                  <c:v>1.10985964295965</c:v>
                </c:pt>
                <c:pt idx="34">
                  <c:v>0.269081081884777</c:v>
                </c:pt>
                <c:pt idx="35">
                  <c:v>0.227922496240467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"DB"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5076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Graphs!$B$2:$B$60</c:f>
              <c:numCache>
                <c:formatCode>General</c:formatCode>
                <c:ptCount val="5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3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</c:numCache>
            </c:numRef>
          </c:xVal>
          <c:yVal>
            <c:numRef>
              <c:f>Graphs!$D$2:$D$60</c:f>
              <c:numCache>
                <c:formatCode>General</c:formatCode>
                <c:ptCount val="59"/>
                <c:pt idx="0">
                  <c:v>0.438571891123413</c:v>
                </c:pt>
                <c:pt idx="1">
                  <c:v>0.633511845931412</c:v>
                </c:pt>
                <c:pt idx="2">
                  <c:v>-0.256955789887623</c:v>
                </c:pt>
                <c:pt idx="3">
                  <c:v>0.112632466620238</c:v>
                </c:pt>
                <c:pt idx="4">
                  <c:v>-0.044122981164292</c:v>
                </c:pt>
                <c:pt idx="5">
                  <c:v>0.021924227690456</c:v>
                </c:pt>
                <c:pt idx="6">
                  <c:v>-0.325065261018771</c:v>
                </c:pt>
                <c:pt idx="7">
                  <c:v>-1.63172292123593</c:v>
                </c:pt>
                <c:pt idx="8">
                  <c:v>0.565021467177505</c:v>
                </c:pt>
                <c:pt idx="9">
                  <c:v>0.0734810888726396</c:v>
                </c:pt>
                <c:pt idx="10">
                  <c:v>-0.547037985064518</c:v>
                </c:pt>
                <c:pt idx="11">
                  <c:v>-0.550970945766358</c:v>
                </c:pt>
                <c:pt idx="12">
                  <c:v>-0.968604328060825</c:v>
                </c:pt>
                <c:pt idx="13">
                  <c:v>-0.386141196172947</c:v>
                </c:pt>
                <c:pt idx="14">
                  <c:v>-0.339790684728751</c:v>
                </c:pt>
                <c:pt idx="15">
                  <c:v>-0.00941187698589703</c:v>
                </c:pt>
                <c:pt idx="16">
                  <c:v>-1.39520250995492</c:v>
                </c:pt>
                <c:pt idx="17">
                  <c:v>0.218861141250902</c:v>
                </c:pt>
                <c:pt idx="18">
                  <c:v>1.01395143895646</c:v>
                </c:pt>
                <c:pt idx="19">
                  <c:v>0.467721727286878</c:v>
                </c:pt>
                <c:pt idx="20">
                  <c:v>0.25517644200714</c:v>
                </c:pt>
                <c:pt idx="21">
                  <c:v>0.71233642120218</c:v>
                </c:pt>
                <c:pt idx="22">
                  <c:v>0.447390784791119</c:v>
                </c:pt>
                <c:pt idx="23">
                  <c:v>-0.261270829712594</c:v>
                </c:pt>
                <c:pt idx="24">
                  <c:v>0.262083681982822</c:v>
                </c:pt>
                <c:pt idx="25">
                  <c:v>-0.269460086675933</c:v>
                </c:pt>
                <c:pt idx="26">
                  <c:v>-0.120172625828076</c:v>
                </c:pt>
                <c:pt idx="27">
                  <c:v>1.44249751029237</c:v>
                </c:pt>
                <c:pt idx="28">
                  <c:v>-0.0591840342951216</c:v>
                </c:pt>
                <c:pt idx="29">
                  <c:v>1.44249751029237</c:v>
                </c:pt>
                <c:pt idx="30">
                  <c:v>-0.718346778020189</c:v>
                </c:pt>
                <c:pt idx="31">
                  <c:v>1.26550418725046</c:v>
                </c:pt>
                <c:pt idx="32">
                  <c:v>-0.188522468736443</c:v>
                </c:pt>
                <c:pt idx="33">
                  <c:v>-0.260122501856002</c:v>
                </c:pt>
                <c:pt idx="34">
                  <c:v>1.12759346337818</c:v>
                </c:pt>
                <c:pt idx="37">
                  <c:v>0.496565612230856</c:v>
                </c:pt>
                <c:pt idx="38">
                  <c:v>0.230713427536106</c:v>
                </c:pt>
                <c:pt idx="39">
                  <c:v>-0.181899531989209</c:v>
                </c:pt>
                <c:pt idx="40">
                  <c:v>1.51462059428274</c:v>
                </c:pt>
                <c:pt idx="41">
                  <c:v>-0.356043409580354</c:v>
                </c:pt>
                <c:pt idx="42">
                  <c:v>0.498931751885142</c:v>
                </c:pt>
                <c:pt idx="43">
                  <c:v>-0.450802584391796</c:v>
                </c:pt>
                <c:pt idx="44">
                  <c:v>-0.245005713613585</c:v>
                </c:pt>
                <c:pt idx="45">
                  <c:v>1.99509714936762</c:v>
                </c:pt>
                <c:pt idx="46">
                  <c:v>-0.194304151663832</c:v>
                </c:pt>
                <c:pt idx="47">
                  <c:v>-0.484713117273723</c:v>
                </c:pt>
                <c:pt idx="48">
                  <c:v>0.685657680252129</c:v>
                </c:pt>
                <c:pt idx="49">
                  <c:v>-0.662619079553726</c:v>
                </c:pt>
                <c:pt idx="50">
                  <c:v>0.857852894267626</c:v>
                </c:pt>
                <c:pt idx="51">
                  <c:v>-0.356018115806311</c:v>
                </c:pt>
                <c:pt idx="52">
                  <c:v>-0.175816708592599</c:v>
                </c:pt>
                <c:pt idx="53">
                  <c:v>-0.886127292107195</c:v>
                </c:pt>
                <c:pt idx="54">
                  <c:v>-1.18160794756177</c:v>
                </c:pt>
                <c:pt idx="55">
                  <c:v>-0.344631730612942</c:v>
                </c:pt>
                <c:pt idx="56">
                  <c:v>-1.20909981802294</c:v>
                </c:pt>
                <c:pt idx="57">
                  <c:v>0.0236475001687276</c:v>
                </c:pt>
                <c:pt idx="58">
                  <c:v>0.27131503568412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"ST"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255e9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50760">
                <a:solidFill>
                  <a:srgbClr val="255e9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Graphs!$B$241:$B$251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</c:numCache>
            </c:numRef>
          </c:xVal>
          <c:yVal>
            <c:numRef>
              <c:f>Graphs!$D$241:$D$251</c:f>
              <c:numCache>
                <c:formatCode>General</c:formatCode>
                <c:ptCount val="11"/>
                <c:pt idx="1">
                  <c:v>-0.9302148001501</c:v>
                </c:pt>
                <c:pt idx="2">
                  <c:v>0.23328473740792</c:v>
                </c:pt>
                <c:pt idx="3">
                  <c:v>-0.125485485847321</c:v>
                </c:pt>
                <c:pt idx="7">
                  <c:v>0.73873500179175</c:v>
                </c:pt>
                <c:pt idx="8">
                  <c:v>1.09754055939629</c:v>
                </c:pt>
              </c:numCache>
            </c:numRef>
          </c:yVal>
          <c:smooth val="0"/>
        </c:ser>
        <c:axId val="33160249"/>
        <c:axId val="83331952"/>
      </c:scatterChart>
      <c:valAx>
        <c:axId val="33160249"/>
        <c:scaling>
          <c:orientation val="minMax"/>
          <c:max val="8"/>
          <c:min val="1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600" spc="-1" strike="noStrike">
                    <a:solidFill>
                      <a:srgbClr val="000000"/>
                    </a:solidFill>
                    <a:latin typeface="Times New Roman"/>
                  </a:rPr>
                  <a:t>Draft Round</a:t>
                </a:r>
              </a:p>
            </c:rich>
          </c:tx>
          <c:layout>
            <c:manualLayout>
              <c:xMode val="edge"/>
              <c:yMode val="edge"/>
              <c:x val="0.47328813559322"/>
              <c:y val="0.83241989881956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31952"/>
        <c:crossBetween val="midCat"/>
      </c:valAx>
      <c:valAx>
        <c:axId val="83331952"/>
        <c:scaling>
          <c:orientation val="minMax"/>
          <c:min val="-3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600" spc="-1" strike="noStrike">
                    <a:solidFill>
                      <a:srgbClr val="000000"/>
                    </a:solidFill>
                    <a:latin typeface="Times New Roman"/>
                  </a:rPr>
                  <a:t>AvgZ</a:t>
                </a:r>
              </a:p>
            </c:rich>
          </c:tx>
          <c:layout>
            <c:manualLayout>
              <c:xMode val="edge"/>
              <c:yMode val="edge"/>
              <c:x val="0.00861016949152542"/>
              <c:y val="0.388209668353007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3160249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8096138451444"/>
          <c:y val="0.915544756866952"/>
          <c:w val="0.682678372031601"/>
          <c:h val="0.05835059340628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585360</xdr:colOff>
      <xdr:row>8</xdr:row>
      <xdr:rowOff>19440</xdr:rowOff>
    </xdr:from>
    <xdr:to>
      <xdr:col>20</xdr:col>
      <xdr:colOff>572760</xdr:colOff>
      <xdr:row>34</xdr:row>
      <xdr:rowOff>189720</xdr:rowOff>
    </xdr:to>
    <xdr:graphicFrame>
      <xdr:nvGraphicFramePr>
        <xdr:cNvPr id="0" name="Chart 5"/>
        <xdr:cNvGraphicFramePr/>
      </xdr:nvGraphicFramePr>
      <xdr:xfrm>
        <a:off x="4752720" y="1543320"/>
        <a:ext cx="10619640" cy="51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0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L3" activeCellId="0" sqref="L3"/>
    </sheetView>
  </sheetViews>
  <sheetFormatPr defaultColWidth="9.15234375" defaultRowHeight="13.8" zeroHeight="false" outlineLevelRow="0" outlineLevelCol="0"/>
  <cols>
    <col collapsed="false" customWidth="true" hidden="false" outlineLevel="0" max="4" min="4" style="0" width="5.99"/>
    <col collapsed="false" customWidth="true" hidden="false" outlineLevel="0" max="5" min="5" style="0" width="8.2"/>
    <col collapsed="false" customWidth="true" hidden="false" outlineLevel="0" max="6" min="6" style="0" width="4.96"/>
    <col collapsed="false" customWidth="true" hidden="false" outlineLevel="0" max="7" min="7" style="0" width="9.46"/>
    <col collapsed="false" customWidth="true" hidden="false" outlineLevel="0" max="8" min="8" style="0" width="19.19"/>
    <col collapsed="false" customWidth="true" hidden="false" outlineLevel="0" max="9" min="9" style="0" width="15.43"/>
    <col collapsed="false" customWidth="true" hidden="false" outlineLevel="0" max="10" min="10" style="0" width="10.11"/>
    <col collapsed="false" customWidth="true" hidden="false" outlineLevel="0" max="11" min="11" style="0" width="9.85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</row>
    <row r="2" customFormat="false" ht="14.9" hidden="false" customHeight="false" outlineLevel="0" collapsed="false">
      <c r="A2" s="1" t="s">
        <v>11</v>
      </c>
      <c r="B2" s="3" t="s">
        <v>12</v>
      </c>
      <c r="C2" s="3" t="s">
        <v>13</v>
      </c>
      <c r="D2" s="4" t="n">
        <v>70</v>
      </c>
      <c r="E2" s="3" t="n">
        <v>186</v>
      </c>
      <c r="F2" s="5" t="n">
        <v>4.42</v>
      </c>
      <c r="G2" s="3" t="n">
        <v>36</v>
      </c>
      <c r="H2" s="3"/>
      <c r="I2" s="3" t="n">
        <v>122</v>
      </c>
      <c r="J2" s="3"/>
      <c r="K2" s="3"/>
      <c r="O2" s="3"/>
    </row>
    <row r="3" customFormat="false" ht="14.9" hidden="false" customHeight="false" outlineLevel="0" collapsed="false">
      <c r="A3" s="1" t="s">
        <v>14</v>
      </c>
      <c r="B3" s="3" t="s">
        <v>12</v>
      </c>
      <c r="C3" s="3" t="s">
        <v>15</v>
      </c>
      <c r="D3" s="4" t="n">
        <v>75</v>
      </c>
      <c r="E3" s="3" t="n">
        <v>198</v>
      </c>
      <c r="F3" s="5" t="n">
        <v>4.45</v>
      </c>
      <c r="G3" s="3" t="n">
        <v>40.5</v>
      </c>
      <c r="H3" s="3"/>
      <c r="I3" s="3" t="n">
        <v>127</v>
      </c>
      <c r="J3" s="3" t="n">
        <v>6.93</v>
      </c>
      <c r="K3" s="3" t="n">
        <v>4.13</v>
      </c>
      <c r="O3" s="3"/>
    </row>
    <row r="4" customFormat="false" ht="14.9" hidden="false" customHeight="false" outlineLevel="0" collapsed="false">
      <c r="A4" s="1" t="s">
        <v>16</v>
      </c>
      <c r="B4" s="3" t="s">
        <v>12</v>
      </c>
      <c r="C4" s="3" t="s">
        <v>17</v>
      </c>
      <c r="D4" s="4" t="n">
        <v>70</v>
      </c>
      <c r="E4" s="3" t="n">
        <v>189</v>
      </c>
      <c r="F4" s="5" t="n">
        <v>4.62</v>
      </c>
      <c r="G4" s="3" t="n">
        <v>34.5</v>
      </c>
      <c r="H4" s="3" t="n">
        <v>18</v>
      </c>
      <c r="I4" s="3" t="n">
        <v>120</v>
      </c>
      <c r="J4" s="3"/>
      <c r="K4" s="3"/>
      <c r="O4" s="3"/>
    </row>
    <row r="5" customFormat="false" ht="14.9" hidden="false" customHeight="false" outlineLevel="0" collapsed="false">
      <c r="A5" s="1" t="s">
        <v>18</v>
      </c>
      <c r="B5" s="3" t="s">
        <v>12</v>
      </c>
      <c r="C5" s="3" t="s">
        <v>19</v>
      </c>
      <c r="D5" s="4" t="n">
        <v>72</v>
      </c>
      <c r="E5" s="3" t="n">
        <v>189</v>
      </c>
      <c r="F5" s="5" t="n">
        <v>4.52</v>
      </c>
      <c r="G5" s="3" t="n">
        <v>34.5</v>
      </c>
      <c r="H5" s="3" t="n">
        <v>19</v>
      </c>
      <c r="I5" s="3" t="n">
        <v>120</v>
      </c>
      <c r="J5" s="3"/>
      <c r="K5" s="3"/>
      <c r="O5" s="3"/>
    </row>
    <row r="6" customFormat="false" ht="14.9" hidden="false" customHeight="false" outlineLevel="0" collapsed="false">
      <c r="A6" s="1" t="s">
        <v>20</v>
      </c>
      <c r="B6" s="3" t="s">
        <v>12</v>
      </c>
      <c r="C6" s="3" t="s">
        <v>21</v>
      </c>
      <c r="D6" s="4" t="n">
        <v>75</v>
      </c>
      <c r="E6" s="3" t="n">
        <v>215</v>
      </c>
      <c r="F6" s="5" t="n">
        <v>4.48</v>
      </c>
      <c r="G6" s="3" t="n">
        <v>34.5</v>
      </c>
      <c r="H6" s="3" t="n">
        <v>15</v>
      </c>
      <c r="I6" s="3" t="n">
        <v>117</v>
      </c>
      <c r="J6" s="3" t="n">
        <v>6.64</v>
      </c>
      <c r="K6" s="3" t="n">
        <v>4.34</v>
      </c>
      <c r="O6" s="3"/>
    </row>
    <row r="7" customFormat="false" ht="14.9" hidden="false" customHeight="false" outlineLevel="0" collapsed="false">
      <c r="A7" s="1" t="s">
        <v>22</v>
      </c>
      <c r="B7" s="3" t="s">
        <v>12</v>
      </c>
      <c r="C7" s="3" t="s">
        <v>23</v>
      </c>
      <c r="D7" s="4" t="n">
        <v>70</v>
      </c>
      <c r="E7" s="3" t="n">
        <v>195</v>
      </c>
      <c r="F7" s="5" t="n">
        <v>4.45</v>
      </c>
      <c r="G7" s="3" t="n">
        <v>32.5</v>
      </c>
      <c r="H7" s="3" t="n">
        <v>15</v>
      </c>
      <c r="I7" s="3" t="n">
        <v>115</v>
      </c>
      <c r="J7" s="3" t="n">
        <v>6.76</v>
      </c>
      <c r="K7" s="3" t="n">
        <v>4.08</v>
      </c>
      <c r="O7" s="3"/>
    </row>
    <row r="8" customFormat="false" ht="14.9" hidden="false" customHeight="false" outlineLevel="0" collapsed="false">
      <c r="A8" s="1" t="s">
        <v>24</v>
      </c>
      <c r="B8" s="3" t="s">
        <v>12</v>
      </c>
      <c r="C8" s="3" t="s">
        <v>25</v>
      </c>
      <c r="D8" s="4" t="n">
        <v>71</v>
      </c>
      <c r="E8" s="3" t="n">
        <v>188</v>
      </c>
      <c r="F8" s="5" t="n">
        <v>4.52</v>
      </c>
      <c r="G8" s="3" t="n">
        <v>34</v>
      </c>
      <c r="H8" s="3" t="n">
        <v>11</v>
      </c>
      <c r="I8" s="3" t="n">
        <v>120</v>
      </c>
      <c r="J8" s="3" t="n">
        <v>6.81</v>
      </c>
      <c r="K8" s="3"/>
      <c r="O8" s="3"/>
    </row>
    <row r="9" customFormat="false" ht="14.9" hidden="false" customHeight="false" outlineLevel="0" collapsed="false">
      <c r="A9" s="1" t="s">
        <v>26</v>
      </c>
      <c r="B9" s="3" t="s">
        <v>12</v>
      </c>
      <c r="C9" s="3" t="s">
        <v>27</v>
      </c>
      <c r="D9" s="4" t="n">
        <v>73</v>
      </c>
      <c r="E9" s="3" t="n">
        <v>188</v>
      </c>
      <c r="F9" s="5" t="n">
        <v>4.6</v>
      </c>
      <c r="G9" s="3" t="n">
        <v>31.5</v>
      </c>
      <c r="H9" s="3" t="n">
        <v>5</v>
      </c>
      <c r="I9" s="3" t="n">
        <v>114</v>
      </c>
      <c r="J9" s="3" t="n">
        <v>6.94</v>
      </c>
      <c r="K9" s="3" t="n">
        <v>4.56</v>
      </c>
      <c r="O9" s="3"/>
    </row>
    <row r="10" customFormat="false" ht="14.9" hidden="false" customHeight="false" outlineLevel="0" collapsed="false">
      <c r="A10" s="1" t="s">
        <v>28</v>
      </c>
      <c r="B10" s="3" t="s">
        <v>12</v>
      </c>
      <c r="C10" s="3" t="s">
        <v>15</v>
      </c>
      <c r="D10" s="4" t="n">
        <v>72</v>
      </c>
      <c r="E10" s="3" t="n">
        <v>202</v>
      </c>
      <c r="F10" s="5" t="n">
        <v>4.43</v>
      </c>
      <c r="G10" s="3" t="n">
        <v>34.5</v>
      </c>
      <c r="H10" s="3" t="n">
        <v>16</v>
      </c>
      <c r="I10" s="3" t="n">
        <v>132</v>
      </c>
      <c r="J10" s="3" t="n">
        <v>6.81</v>
      </c>
      <c r="K10" s="3" t="n">
        <v>4.14</v>
      </c>
      <c r="O10" s="3"/>
    </row>
    <row r="11" customFormat="false" ht="14.9" hidden="false" customHeight="false" outlineLevel="0" collapsed="false">
      <c r="A11" s="1" t="s">
        <v>29</v>
      </c>
      <c r="B11" s="3" t="s">
        <v>12</v>
      </c>
      <c r="C11" s="3" t="s">
        <v>30</v>
      </c>
      <c r="D11" s="4" t="n">
        <v>72</v>
      </c>
      <c r="E11" s="3" t="n">
        <v>208</v>
      </c>
      <c r="F11" s="5" t="n">
        <v>4.54</v>
      </c>
      <c r="G11" s="3" t="n">
        <v>34</v>
      </c>
      <c r="H11" s="3" t="n">
        <v>16</v>
      </c>
      <c r="I11" s="3" t="n">
        <v>122</v>
      </c>
      <c r="J11" s="3" t="n">
        <v>6.85</v>
      </c>
      <c r="K11" s="3" t="n">
        <v>4.07</v>
      </c>
      <c r="O11" s="3"/>
    </row>
    <row r="12" customFormat="false" ht="14.9" hidden="false" customHeight="false" outlineLevel="0" collapsed="false">
      <c r="A12" s="1" t="s">
        <v>31</v>
      </c>
      <c r="B12" s="3" t="s">
        <v>12</v>
      </c>
      <c r="C12" s="3" t="s">
        <v>32</v>
      </c>
      <c r="D12" s="4" t="n">
        <v>73</v>
      </c>
      <c r="E12" s="3" t="n">
        <v>199</v>
      </c>
      <c r="F12" s="5" t="n">
        <v>4.4</v>
      </c>
      <c r="G12" s="3" t="n">
        <v>29.5</v>
      </c>
      <c r="H12" s="3" t="n">
        <v>13</v>
      </c>
      <c r="I12" s="3" t="n">
        <v>121</v>
      </c>
      <c r="J12" s="3" t="n">
        <v>7</v>
      </c>
      <c r="K12" s="3" t="n">
        <v>4.32</v>
      </c>
      <c r="O12" s="3"/>
    </row>
    <row r="13" customFormat="false" ht="14.9" hidden="false" customHeight="false" outlineLevel="0" collapsed="false">
      <c r="A13" s="1" t="s">
        <v>33</v>
      </c>
      <c r="B13" s="3" t="s">
        <v>12</v>
      </c>
      <c r="C13" s="3" t="s">
        <v>34</v>
      </c>
      <c r="D13" s="4" t="n">
        <v>70</v>
      </c>
      <c r="E13" s="3" t="n">
        <v>183</v>
      </c>
      <c r="F13" s="5" t="n">
        <v>4.55</v>
      </c>
      <c r="G13" s="3"/>
      <c r="H13" s="3"/>
      <c r="I13" s="3"/>
      <c r="J13" s="3"/>
      <c r="K13" s="3"/>
      <c r="O13" s="3"/>
    </row>
    <row r="14" customFormat="false" ht="14.9" hidden="false" customHeight="false" outlineLevel="0" collapsed="false">
      <c r="A14" s="1" t="s">
        <v>35</v>
      </c>
      <c r="B14" s="3" t="s">
        <v>12</v>
      </c>
      <c r="C14" s="3" t="s">
        <v>36</v>
      </c>
      <c r="D14" s="4" t="n">
        <v>73</v>
      </c>
      <c r="E14" s="3" t="n">
        <v>206</v>
      </c>
      <c r="F14" s="5"/>
      <c r="G14" s="3" t="n">
        <v>32.5</v>
      </c>
      <c r="H14" s="3" t="n">
        <v>13</v>
      </c>
      <c r="I14" s="3" t="n">
        <v>115</v>
      </c>
      <c r="J14" s="3" t="n">
        <v>7.08</v>
      </c>
      <c r="K14" s="3" t="n">
        <v>4.28</v>
      </c>
      <c r="O14" s="3"/>
    </row>
    <row r="15" customFormat="false" ht="14.9" hidden="false" customHeight="false" outlineLevel="0" collapsed="false">
      <c r="A15" s="1" t="s">
        <v>37</v>
      </c>
      <c r="B15" s="3" t="s">
        <v>12</v>
      </c>
      <c r="C15" s="3" t="s">
        <v>38</v>
      </c>
      <c r="D15" s="4" t="n">
        <v>70</v>
      </c>
      <c r="E15" s="3" t="n">
        <v>184</v>
      </c>
      <c r="F15" s="5" t="n">
        <v>4.54</v>
      </c>
      <c r="G15" s="3" t="n">
        <v>34</v>
      </c>
      <c r="H15" s="3" t="n">
        <v>11</v>
      </c>
      <c r="I15" s="3" t="n">
        <v>124</v>
      </c>
      <c r="J15" s="3"/>
      <c r="K15" s="3"/>
      <c r="O15" s="3"/>
    </row>
    <row r="16" customFormat="false" ht="14.9" hidden="false" customHeight="false" outlineLevel="0" collapsed="false">
      <c r="A16" s="1" t="s">
        <v>39</v>
      </c>
      <c r="B16" s="3" t="s">
        <v>12</v>
      </c>
      <c r="C16" s="3" t="s">
        <v>27</v>
      </c>
      <c r="D16" s="4" t="n">
        <v>73</v>
      </c>
      <c r="E16" s="3" t="n">
        <v>216</v>
      </c>
      <c r="F16" s="5" t="n">
        <v>4.47</v>
      </c>
      <c r="G16" s="3" t="n">
        <v>33.5</v>
      </c>
      <c r="H16" s="3" t="n">
        <v>17</v>
      </c>
      <c r="I16" s="3" t="n">
        <v>115</v>
      </c>
      <c r="J16" s="3" t="n">
        <v>6.96</v>
      </c>
      <c r="K16" s="3" t="n">
        <v>4.27</v>
      </c>
      <c r="O16" s="3"/>
    </row>
    <row r="17" customFormat="false" ht="14.9" hidden="false" customHeight="false" outlineLevel="0" collapsed="false">
      <c r="A17" s="1" t="s">
        <v>40</v>
      </c>
      <c r="B17" s="3" t="s">
        <v>12</v>
      </c>
      <c r="C17" s="3" t="s">
        <v>41</v>
      </c>
      <c r="D17" s="4" t="n">
        <v>70</v>
      </c>
      <c r="E17" s="3" t="n">
        <v>201</v>
      </c>
      <c r="F17" s="5"/>
      <c r="G17" s="3" t="n">
        <v>34</v>
      </c>
      <c r="H17" s="3" t="n">
        <v>14</v>
      </c>
      <c r="I17" s="3" t="n">
        <v>117</v>
      </c>
      <c r="J17" s="3" t="n">
        <v>6.67</v>
      </c>
      <c r="K17" s="3" t="n">
        <v>4.18</v>
      </c>
      <c r="O17" s="3"/>
    </row>
    <row r="18" customFormat="false" ht="14.9" hidden="false" customHeight="false" outlineLevel="0" collapsed="false">
      <c r="A18" s="1" t="s">
        <v>42</v>
      </c>
      <c r="B18" s="3" t="s">
        <v>12</v>
      </c>
      <c r="C18" s="3" t="s">
        <v>43</v>
      </c>
      <c r="D18" s="4" t="n">
        <v>72</v>
      </c>
      <c r="E18" s="3" t="n">
        <v>201</v>
      </c>
      <c r="F18" s="5"/>
      <c r="G18" s="3"/>
      <c r="H18" s="3" t="n">
        <v>10</v>
      </c>
      <c r="I18" s="3"/>
      <c r="J18" s="3"/>
      <c r="K18" s="3"/>
      <c r="O18" s="3"/>
    </row>
    <row r="19" customFormat="false" ht="14.9" hidden="false" customHeight="false" outlineLevel="0" collapsed="false">
      <c r="A19" s="1" t="s">
        <v>44</v>
      </c>
      <c r="B19" s="3" t="s">
        <v>12</v>
      </c>
      <c r="C19" s="3" t="s">
        <v>45</v>
      </c>
      <c r="D19" s="4" t="n">
        <v>71</v>
      </c>
      <c r="E19" s="3" t="n">
        <v>189</v>
      </c>
      <c r="F19" s="5" t="n">
        <v>4.47</v>
      </c>
      <c r="G19" s="3" t="n">
        <v>34</v>
      </c>
      <c r="H19" s="3" t="n">
        <v>13</v>
      </c>
      <c r="I19" s="3" t="n">
        <v>130</v>
      </c>
      <c r="J19" s="3"/>
      <c r="K19" s="3"/>
      <c r="O19" s="3"/>
    </row>
    <row r="20" customFormat="false" ht="14.9" hidden="false" customHeight="false" outlineLevel="0" collapsed="false">
      <c r="A20" s="1" t="s">
        <v>46</v>
      </c>
      <c r="B20" s="3" t="s">
        <v>12</v>
      </c>
      <c r="C20" s="3" t="s">
        <v>47</v>
      </c>
      <c r="D20" s="4" t="n">
        <v>72</v>
      </c>
      <c r="E20" s="3" t="n">
        <v>206</v>
      </c>
      <c r="F20" s="5" t="n">
        <v>4.35</v>
      </c>
      <c r="G20" s="3" t="n">
        <v>38</v>
      </c>
      <c r="H20" s="3"/>
      <c r="I20" s="3" t="n">
        <v>136</v>
      </c>
      <c r="J20" s="3" t="n">
        <v>6.94</v>
      </c>
      <c r="K20" s="3" t="n">
        <v>4.12</v>
      </c>
      <c r="O20" s="3"/>
    </row>
    <row r="21" customFormat="false" ht="14.9" hidden="false" customHeight="false" outlineLevel="0" collapsed="false">
      <c r="A21" s="1" t="s">
        <v>48</v>
      </c>
      <c r="B21" s="3" t="s">
        <v>12</v>
      </c>
      <c r="C21" s="3" t="s">
        <v>49</v>
      </c>
      <c r="D21" s="4" t="n">
        <v>72</v>
      </c>
      <c r="E21" s="3" t="n">
        <v>195</v>
      </c>
      <c r="F21" s="5" t="n">
        <v>4.44</v>
      </c>
      <c r="G21" s="3" t="n">
        <v>37</v>
      </c>
      <c r="H21" s="3" t="n">
        <v>11</v>
      </c>
      <c r="I21" s="3" t="n">
        <v>129</v>
      </c>
      <c r="J21" s="3" t="n">
        <v>6.68</v>
      </c>
      <c r="K21" s="3" t="n">
        <v>4.18</v>
      </c>
      <c r="O21" s="3"/>
    </row>
    <row r="22" customFormat="false" ht="14.9" hidden="false" customHeight="false" outlineLevel="0" collapsed="false">
      <c r="A22" s="1" t="s">
        <v>50</v>
      </c>
      <c r="B22" s="3" t="s">
        <v>12</v>
      </c>
      <c r="C22" s="3" t="s">
        <v>51</v>
      </c>
      <c r="D22" s="4" t="n">
        <v>73</v>
      </c>
      <c r="E22" s="3" t="n">
        <v>184</v>
      </c>
      <c r="F22" s="5" t="n">
        <v>4.57</v>
      </c>
      <c r="G22" s="3" t="n">
        <v>33.5</v>
      </c>
      <c r="H22" s="3"/>
      <c r="I22" s="3" t="n">
        <v>119</v>
      </c>
      <c r="J22" s="3" t="n">
        <v>6.68</v>
      </c>
      <c r="K22" s="3" t="n">
        <v>3.94</v>
      </c>
      <c r="O22" s="3"/>
    </row>
    <row r="23" customFormat="false" ht="14.9" hidden="false" customHeight="false" outlineLevel="0" collapsed="false">
      <c r="A23" s="1" t="s">
        <v>52</v>
      </c>
      <c r="B23" s="3" t="s">
        <v>12</v>
      </c>
      <c r="C23" s="3" t="s">
        <v>27</v>
      </c>
      <c r="D23" s="4" t="n">
        <v>71</v>
      </c>
      <c r="E23" s="3" t="n">
        <v>213</v>
      </c>
      <c r="F23" s="5" t="n">
        <v>4.46</v>
      </c>
      <c r="G23" s="3" t="n">
        <v>35.5</v>
      </c>
      <c r="H23" s="3" t="n">
        <v>19</v>
      </c>
      <c r="I23" s="3" t="n">
        <v>128</v>
      </c>
      <c r="J23" s="3"/>
      <c r="K23" s="3"/>
      <c r="O23" s="3"/>
    </row>
    <row r="24" customFormat="false" ht="14.9" hidden="false" customHeight="false" outlineLevel="0" collapsed="false">
      <c r="A24" s="1" t="s">
        <v>53</v>
      </c>
      <c r="B24" s="3" t="s">
        <v>12</v>
      </c>
      <c r="C24" s="3" t="s">
        <v>54</v>
      </c>
      <c r="D24" s="4" t="n">
        <v>72</v>
      </c>
      <c r="E24" s="3" t="n">
        <v>202</v>
      </c>
      <c r="F24" s="5" t="n">
        <v>4.54</v>
      </c>
      <c r="G24" s="3" t="n">
        <v>35</v>
      </c>
      <c r="H24" s="3" t="n">
        <v>21</v>
      </c>
      <c r="I24" s="3" t="n">
        <v>125</v>
      </c>
      <c r="J24" s="3"/>
      <c r="K24" s="3"/>
      <c r="O24" s="3"/>
    </row>
    <row r="25" customFormat="false" ht="14.9" hidden="false" customHeight="false" outlineLevel="0" collapsed="false">
      <c r="A25" s="1" t="s">
        <v>55</v>
      </c>
      <c r="B25" s="3" t="s">
        <v>12</v>
      </c>
      <c r="C25" s="3" t="s">
        <v>32</v>
      </c>
      <c r="D25" s="4" t="n">
        <v>72</v>
      </c>
      <c r="E25" s="3" t="n">
        <v>206</v>
      </c>
      <c r="F25" s="5" t="n">
        <v>4.6</v>
      </c>
      <c r="G25" s="3" t="n">
        <v>33</v>
      </c>
      <c r="H25" s="3" t="n">
        <v>19</v>
      </c>
      <c r="I25" s="3" t="n">
        <v>119</v>
      </c>
      <c r="J25" s="3" t="n">
        <v>6.9</v>
      </c>
      <c r="K25" s="3" t="n">
        <v>4.2</v>
      </c>
      <c r="O25" s="3"/>
    </row>
    <row r="26" customFormat="false" ht="14.9" hidden="false" customHeight="false" outlineLevel="0" collapsed="false">
      <c r="A26" s="1" t="s">
        <v>56</v>
      </c>
      <c r="B26" s="3" t="s">
        <v>12</v>
      </c>
      <c r="C26" s="3" t="s">
        <v>36</v>
      </c>
      <c r="D26" s="4" t="n">
        <v>70</v>
      </c>
      <c r="E26" s="3" t="n">
        <v>200</v>
      </c>
      <c r="F26" s="5" t="n">
        <v>4.28</v>
      </c>
      <c r="G26" s="3" t="n">
        <v>37.5</v>
      </c>
      <c r="H26" s="3" t="n">
        <v>13</v>
      </c>
      <c r="I26" s="3" t="n">
        <v>124</v>
      </c>
      <c r="J26" s="3" t="n">
        <v>7.06</v>
      </c>
      <c r="K26" s="3" t="n">
        <v>4.22</v>
      </c>
      <c r="O26" s="3"/>
    </row>
    <row r="27" customFormat="false" ht="14.9" hidden="false" customHeight="false" outlineLevel="0" collapsed="false">
      <c r="A27" s="1" t="s">
        <v>57</v>
      </c>
      <c r="B27" s="3" t="s">
        <v>12</v>
      </c>
      <c r="C27" s="3" t="s">
        <v>58</v>
      </c>
      <c r="D27" s="4" t="n">
        <v>72</v>
      </c>
      <c r="E27" s="3" t="n">
        <v>214</v>
      </c>
      <c r="F27" s="5" t="n">
        <v>4.56</v>
      </c>
      <c r="G27" s="3" t="n">
        <v>31.5</v>
      </c>
      <c r="H27" s="3" t="n">
        <v>18</v>
      </c>
      <c r="I27" s="3" t="n">
        <v>120</v>
      </c>
      <c r="J27" s="3" t="n">
        <v>6.96</v>
      </c>
      <c r="K27" s="3" t="n">
        <v>4.13</v>
      </c>
      <c r="O27" s="3"/>
    </row>
    <row r="28" customFormat="false" ht="14.9" hidden="false" customHeight="false" outlineLevel="0" collapsed="false">
      <c r="A28" s="1" t="s">
        <v>59</v>
      </c>
      <c r="B28" s="3" t="s">
        <v>12</v>
      </c>
      <c r="C28" s="3" t="s">
        <v>34</v>
      </c>
      <c r="D28" s="4" t="n">
        <v>73</v>
      </c>
      <c r="E28" s="3" t="n">
        <v>218</v>
      </c>
      <c r="F28" s="5" t="n">
        <v>4.64</v>
      </c>
      <c r="G28" s="3" t="n">
        <v>35</v>
      </c>
      <c r="H28" s="3" t="n">
        <v>19</v>
      </c>
      <c r="I28" s="3" t="n">
        <v>122</v>
      </c>
      <c r="J28" s="3"/>
      <c r="K28" s="3"/>
      <c r="O28" s="3"/>
    </row>
    <row r="29" customFormat="false" ht="14.9" hidden="false" customHeight="false" outlineLevel="0" collapsed="false">
      <c r="A29" s="1" t="s">
        <v>60</v>
      </c>
      <c r="B29" s="3" t="s">
        <v>12</v>
      </c>
      <c r="C29" s="3" t="s">
        <v>27</v>
      </c>
      <c r="D29" s="4" t="n">
        <v>75</v>
      </c>
      <c r="E29" s="3" t="n">
        <v>220</v>
      </c>
      <c r="F29" s="5"/>
      <c r="G29" s="3"/>
      <c r="H29" s="3" t="n">
        <v>20</v>
      </c>
      <c r="I29" s="3"/>
      <c r="J29" s="3"/>
      <c r="K29" s="3"/>
      <c r="O29" s="3"/>
    </row>
    <row r="30" customFormat="false" ht="14.9" hidden="false" customHeight="false" outlineLevel="0" collapsed="false">
      <c r="A30" s="1" t="s">
        <v>61</v>
      </c>
      <c r="B30" s="3" t="s">
        <v>12</v>
      </c>
      <c r="C30" s="3" t="s">
        <v>62</v>
      </c>
      <c r="D30" s="4" t="n">
        <v>73</v>
      </c>
      <c r="E30" s="3" t="n">
        <v>205</v>
      </c>
      <c r="F30" s="5" t="n">
        <v>4.61</v>
      </c>
      <c r="G30" s="3" t="n">
        <v>37</v>
      </c>
      <c r="H30" s="3" t="n">
        <v>14</v>
      </c>
      <c r="I30" s="3" t="n">
        <v>119</v>
      </c>
      <c r="J30" s="3" t="n">
        <v>6.72</v>
      </c>
      <c r="K30" s="3" t="n">
        <v>4.18</v>
      </c>
      <c r="O30" s="3"/>
    </row>
    <row r="31" customFormat="false" ht="14.9" hidden="false" customHeight="false" outlineLevel="0" collapsed="false">
      <c r="A31" s="1" t="s">
        <v>63</v>
      </c>
      <c r="B31" s="3" t="s">
        <v>12</v>
      </c>
      <c r="C31" s="3" t="s">
        <v>64</v>
      </c>
      <c r="D31" s="4" t="n">
        <v>71</v>
      </c>
      <c r="E31" s="3" t="n">
        <v>205</v>
      </c>
      <c r="F31" s="5"/>
      <c r="G31" s="3"/>
      <c r="H31" s="3" t="n">
        <v>20</v>
      </c>
      <c r="I31" s="3"/>
      <c r="J31" s="3"/>
      <c r="K31" s="3"/>
      <c r="O31" s="3"/>
    </row>
    <row r="32" customFormat="false" ht="14.9" hidden="false" customHeight="false" outlineLevel="0" collapsed="false">
      <c r="A32" s="1" t="s">
        <v>65</v>
      </c>
      <c r="B32" s="3" t="s">
        <v>12</v>
      </c>
      <c r="C32" s="3" t="s">
        <v>66</v>
      </c>
      <c r="D32" s="4" t="n">
        <v>76</v>
      </c>
      <c r="E32" s="3" t="n">
        <v>217</v>
      </c>
      <c r="F32" s="5"/>
      <c r="G32" s="3" t="n">
        <v>31.5</v>
      </c>
      <c r="H32" s="3" t="n">
        <v>12</v>
      </c>
      <c r="I32" s="3" t="n">
        <v>121</v>
      </c>
      <c r="J32" s="3"/>
      <c r="K32" s="3"/>
      <c r="O32" s="3"/>
    </row>
    <row r="33" customFormat="false" ht="14.9" hidden="false" customHeight="false" outlineLevel="0" collapsed="false">
      <c r="A33" s="1" t="s">
        <v>67</v>
      </c>
      <c r="B33" s="3" t="s">
        <v>12</v>
      </c>
      <c r="C33" s="3" t="s">
        <v>54</v>
      </c>
      <c r="D33" s="4" t="n">
        <v>73</v>
      </c>
      <c r="E33" s="3" t="n">
        <v>220</v>
      </c>
      <c r="F33" s="5" t="n">
        <v>4.41</v>
      </c>
      <c r="G33" s="3" t="n">
        <v>37.5</v>
      </c>
      <c r="H33" s="3" t="n">
        <v>20</v>
      </c>
      <c r="I33" s="3" t="n">
        <v>132</v>
      </c>
      <c r="J33" s="3"/>
      <c r="K33" s="3"/>
      <c r="O33" s="3"/>
    </row>
    <row r="34" customFormat="false" ht="14.9" hidden="false" customHeight="false" outlineLevel="0" collapsed="false">
      <c r="A34" s="1" t="s">
        <v>68</v>
      </c>
      <c r="B34" s="3" t="s">
        <v>12</v>
      </c>
      <c r="C34" s="3" t="s">
        <v>27</v>
      </c>
      <c r="D34" s="4" t="n">
        <v>70</v>
      </c>
      <c r="E34" s="3" t="n">
        <v>188</v>
      </c>
      <c r="F34" s="5" t="n">
        <v>4.54</v>
      </c>
      <c r="G34" s="3" t="n">
        <v>34.5</v>
      </c>
      <c r="H34" s="3" t="n">
        <v>15</v>
      </c>
      <c r="I34" s="3" t="n">
        <v>121</v>
      </c>
      <c r="J34" s="3"/>
      <c r="K34" s="3"/>
      <c r="O34" s="3"/>
    </row>
    <row r="35" customFormat="false" ht="14.9" hidden="false" customHeight="false" outlineLevel="0" collapsed="false">
      <c r="A35" s="1" t="s">
        <v>69</v>
      </c>
      <c r="B35" s="3" t="s">
        <v>12</v>
      </c>
      <c r="C35" s="3" t="s">
        <v>70</v>
      </c>
      <c r="D35" s="4" t="n">
        <v>72</v>
      </c>
      <c r="E35" s="3" t="n">
        <v>199</v>
      </c>
      <c r="F35" s="5"/>
      <c r="G35" s="3"/>
      <c r="H35" s="3" t="n">
        <v>14</v>
      </c>
      <c r="I35" s="3"/>
      <c r="J35" s="3"/>
      <c r="K35" s="3"/>
      <c r="O35" s="3"/>
    </row>
    <row r="36" customFormat="false" ht="14.9" hidden="false" customHeight="false" outlineLevel="0" collapsed="false">
      <c r="A36" s="1" t="s">
        <v>71</v>
      </c>
      <c r="B36" s="3" t="s">
        <v>12</v>
      </c>
      <c r="C36" s="3" t="s">
        <v>23</v>
      </c>
      <c r="D36" s="4" t="n">
        <v>75</v>
      </c>
      <c r="E36" s="3" t="n">
        <v>200</v>
      </c>
      <c r="F36" s="5" t="n">
        <v>4.43</v>
      </c>
      <c r="G36" s="3" t="n">
        <v>39.5</v>
      </c>
      <c r="H36" s="3" t="n">
        <v>11</v>
      </c>
      <c r="I36" s="3"/>
      <c r="J36" s="3" t="n">
        <v>6.56</v>
      </c>
      <c r="K36" s="3" t="n">
        <v>3.89</v>
      </c>
      <c r="O36" s="3"/>
    </row>
    <row r="37" customFormat="false" ht="14.9" hidden="false" customHeight="false" outlineLevel="0" collapsed="false">
      <c r="A37" s="1" t="s">
        <v>72</v>
      </c>
      <c r="B37" s="3" t="s">
        <v>12</v>
      </c>
      <c r="C37" s="3" t="s">
        <v>49</v>
      </c>
      <c r="D37" s="4" t="n">
        <v>73</v>
      </c>
      <c r="E37" s="3" t="n">
        <v>206</v>
      </c>
      <c r="F37" s="5"/>
      <c r="G37" s="3"/>
      <c r="H37" s="3"/>
      <c r="I37" s="3"/>
      <c r="J37" s="3"/>
      <c r="K37" s="3"/>
      <c r="O37" s="3"/>
    </row>
    <row r="38" customFormat="false" ht="14.9" hidden="false" customHeight="false" outlineLevel="0" collapsed="false">
      <c r="A38" s="1" t="s">
        <v>73</v>
      </c>
      <c r="B38" s="3" t="s">
        <v>12</v>
      </c>
      <c r="C38" s="3" t="s">
        <v>74</v>
      </c>
      <c r="D38" s="4" t="n">
        <v>72</v>
      </c>
      <c r="E38" s="3" t="n">
        <v>210</v>
      </c>
      <c r="F38" s="5"/>
      <c r="G38" s="3"/>
      <c r="H38" s="3"/>
      <c r="I38" s="3"/>
      <c r="J38" s="3"/>
      <c r="K38" s="3"/>
      <c r="O38" s="3"/>
    </row>
    <row r="39" customFormat="false" ht="14.9" hidden="false" customHeight="false" outlineLevel="0" collapsed="false">
      <c r="A39" s="1" t="s">
        <v>75</v>
      </c>
      <c r="B39" s="3" t="s">
        <v>12</v>
      </c>
      <c r="C39" s="3" t="s">
        <v>21</v>
      </c>
      <c r="D39" s="4" t="n">
        <v>73</v>
      </c>
      <c r="E39" s="3" t="n">
        <v>202</v>
      </c>
      <c r="F39" s="5" t="n">
        <v>4.56</v>
      </c>
      <c r="G39" s="3" t="n">
        <v>43.5</v>
      </c>
      <c r="H39" s="3" t="n">
        <v>14</v>
      </c>
      <c r="I39" s="3" t="n">
        <v>129</v>
      </c>
      <c r="J39" s="3" t="n">
        <v>6.85</v>
      </c>
      <c r="K39" s="3" t="n">
        <v>4.2</v>
      </c>
      <c r="O39" s="3"/>
    </row>
    <row r="40" customFormat="false" ht="14.9" hidden="false" customHeight="false" outlineLevel="0" collapsed="false">
      <c r="A40" s="1" t="s">
        <v>76</v>
      </c>
      <c r="B40" s="3" t="s">
        <v>12</v>
      </c>
      <c r="C40" s="3" t="s">
        <v>43</v>
      </c>
      <c r="D40" s="4" t="n">
        <v>72</v>
      </c>
      <c r="E40" s="3" t="n">
        <v>197</v>
      </c>
      <c r="F40" s="5" t="n">
        <v>4.41</v>
      </c>
      <c r="G40" s="3"/>
      <c r="H40" s="3" t="n">
        <v>10</v>
      </c>
      <c r="I40" s="3" t="n">
        <v>125</v>
      </c>
      <c r="J40" s="3" t="n">
        <v>6.75</v>
      </c>
      <c r="K40" s="3"/>
      <c r="O40" s="3"/>
    </row>
    <row r="41" customFormat="false" ht="14.9" hidden="false" customHeight="false" outlineLevel="0" collapsed="false">
      <c r="A41" s="1" t="s">
        <v>77</v>
      </c>
      <c r="B41" s="3" t="s">
        <v>12</v>
      </c>
      <c r="C41" s="3" t="s">
        <v>78</v>
      </c>
      <c r="D41" s="4" t="n">
        <v>72</v>
      </c>
      <c r="E41" s="3" t="n">
        <v>194</v>
      </c>
      <c r="F41" s="5" t="n">
        <v>4.59</v>
      </c>
      <c r="G41" s="3" t="n">
        <v>36</v>
      </c>
      <c r="H41" s="3"/>
      <c r="I41" s="3" t="n">
        <v>123</v>
      </c>
      <c r="J41" s="3"/>
      <c r="K41" s="3"/>
      <c r="O41" s="3"/>
    </row>
    <row r="42" customFormat="false" ht="14.9" hidden="false" customHeight="false" outlineLevel="0" collapsed="false">
      <c r="A42" s="1" t="s">
        <v>79</v>
      </c>
      <c r="B42" s="3" t="s">
        <v>12</v>
      </c>
      <c r="C42" s="3" t="s">
        <v>49</v>
      </c>
      <c r="D42" s="4" t="n">
        <v>72</v>
      </c>
      <c r="E42" s="3" t="n">
        <v>193</v>
      </c>
      <c r="F42" s="5" t="n">
        <v>4.36</v>
      </c>
      <c r="G42" s="3" t="n">
        <v>38.5</v>
      </c>
      <c r="H42" s="3"/>
      <c r="I42" s="3" t="n">
        <v>132</v>
      </c>
      <c r="J42" s="3"/>
      <c r="K42" s="3"/>
      <c r="O42" s="3"/>
    </row>
    <row r="43" customFormat="false" ht="14.9" hidden="false" customHeight="false" outlineLevel="0" collapsed="false">
      <c r="A43" s="1" t="s">
        <v>80</v>
      </c>
      <c r="B43" s="3" t="s">
        <v>12</v>
      </c>
      <c r="C43" s="3" t="s">
        <v>81</v>
      </c>
      <c r="D43" s="4" t="n">
        <v>73</v>
      </c>
      <c r="E43" s="3" t="n">
        <v>204</v>
      </c>
      <c r="F43" s="5" t="n">
        <v>4.56</v>
      </c>
      <c r="G43" s="3" t="n">
        <v>33</v>
      </c>
      <c r="H43" s="3" t="n">
        <v>17</v>
      </c>
      <c r="I43" s="3" t="n">
        <v>118</v>
      </c>
      <c r="J43" s="3"/>
      <c r="K43" s="3"/>
      <c r="O43" s="3"/>
    </row>
    <row r="44" customFormat="false" ht="14.9" hidden="false" customHeight="false" outlineLevel="0" collapsed="false">
      <c r="A44" s="1" t="s">
        <v>82</v>
      </c>
      <c r="B44" s="3" t="s">
        <v>12</v>
      </c>
      <c r="C44" s="3" t="s">
        <v>83</v>
      </c>
      <c r="D44" s="4" t="n">
        <v>74</v>
      </c>
      <c r="E44" s="3" t="n">
        <v>212</v>
      </c>
      <c r="F44" s="5" t="n">
        <v>4.42</v>
      </c>
      <c r="G44" s="3" t="n">
        <v>35</v>
      </c>
      <c r="H44" s="3"/>
      <c r="I44" s="3" t="n">
        <v>125</v>
      </c>
      <c r="J44" s="3"/>
      <c r="K44" s="3"/>
      <c r="O44" s="3"/>
    </row>
    <row r="45" customFormat="false" ht="14.9" hidden="false" customHeight="false" outlineLevel="0" collapsed="false">
      <c r="A45" s="1" t="s">
        <v>84</v>
      </c>
      <c r="B45" s="3" t="s">
        <v>12</v>
      </c>
      <c r="C45" s="3" t="s">
        <v>85</v>
      </c>
      <c r="D45" s="4" t="n">
        <v>74</v>
      </c>
      <c r="E45" s="3" t="n">
        <v>218</v>
      </c>
      <c r="F45" s="5" t="n">
        <v>4.58</v>
      </c>
      <c r="G45" s="3" t="n">
        <v>30.5</v>
      </c>
      <c r="H45" s="3" t="n">
        <v>17</v>
      </c>
      <c r="I45" s="3" t="n">
        <v>122</v>
      </c>
      <c r="J45" s="3"/>
      <c r="K45" s="3"/>
      <c r="O45" s="3"/>
    </row>
    <row r="46" customFormat="false" ht="14.9" hidden="false" customHeight="false" outlineLevel="0" collapsed="false">
      <c r="A46" s="1" t="s">
        <v>86</v>
      </c>
      <c r="B46" s="3" t="s">
        <v>12</v>
      </c>
      <c r="C46" s="3" t="s">
        <v>87</v>
      </c>
      <c r="D46" s="4" t="n">
        <v>72</v>
      </c>
      <c r="E46" s="3" t="n">
        <v>196</v>
      </c>
      <c r="F46" s="5" t="n">
        <v>4.52</v>
      </c>
      <c r="G46" s="3" t="n">
        <v>35.5</v>
      </c>
      <c r="H46" s="3" t="n">
        <v>14</v>
      </c>
      <c r="I46" s="3" t="n">
        <v>118</v>
      </c>
      <c r="J46" s="3"/>
      <c r="K46" s="3"/>
      <c r="O46" s="3"/>
    </row>
    <row r="47" customFormat="false" ht="14.9" hidden="false" customHeight="false" outlineLevel="0" collapsed="false">
      <c r="A47" s="1" t="s">
        <v>88</v>
      </c>
      <c r="B47" s="3" t="s">
        <v>12</v>
      </c>
      <c r="C47" s="3" t="s">
        <v>89</v>
      </c>
      <c r="D47" s="4" t="n">
        <v>76</v>
      </c>
      <c r="E47" s="3" t="n">
        <v>224</v>
      </c>
      <c r="F47" s="5" t="n">
        <v>4.4</v>
      </c>
      <c r="G47" s="3" t="n">
        <v>44</v>
      </c>
      <c r="H47" s="3" t="n">
        <v>17</v>
      </c>
      <c r="I47" s="3" t="n">
        <v>141</v>
      </c>
      <c r="J47" s="3"/>
      <c r="K47" s="3"/>
      <c r="O47" s="3"/>
    </row>
    <row r="48" customFormat="false" ht="14.9" hidden="false" customHeight="false" outlineLevel="0" collapsed="false">
      <c r="A48" s="1" t="s">
        <v>90</v>
      </c>
      <c r="B48" s="3" t="s">
        <v>12</v>
      </c>
      <c r="C48" s="3" t="s">
        <v>74</v>
      </c>
      <c r="D48" s="4" t="n">
        <v>73</v>
      </c>
      <c r="E48" s="3" t="n">
        <v>211</v>
      </c>
      <c r="F48" s="5" t="n">
        <v>4.54</v>
      </c>
      <c r="G48" s="3" t="n">
        <v>32</v>
      </c>
      <c r="H48" s="3" t="n">
        <v>14</v>
      </c>
      <c r="I48" s="3" t="n">
        <v>118</v>
      </c>
      <c r="J48" s="3" t="n">
        <v>6.86</v>
      </c>
      <c r="K48" s="3" t="n">
        <v>4.02</v>
      </c>
      <c r="O48" s="3"/>
    </row>
    <row r="49" customFormat="false" ht="14.9" hidden="false" customHeight="false" outlineLevel="0" collapsed="false">
      <c r="A49" s="1" t="s">
        <v>91</v>
      </c>
      <c r="B49" s="3" t="s">
        <v>12</v>
      </c>
      <c r="C49" s="3" t="s">
        <v>92</v>
      </c>
      <c r="D49" s="4" t="n">
        <v>74</v>
      </c>
      <c r="E49" s="3" t="n">
        <v>209</v>
      </c>
      <c r="F49" s="5" t="n">
        <v>4.59</v>
      </c>
      <c r="G49" s="3" t="n">
        <v>33.5</v>
      </c>
      <c r="H49" s="3" t="n">
        <v>16</v>
      </c>
      <c r="I49" s="3" t="n">
        <v>120</v>
      </c>
      <c r="J49" s="3" t="n">
        <v>6.97</v>
      </c>
      <c r="K49" s="3" t="n">
        <v>4.26</v>
      </c>
      <c r="O49" s="3"/>
    </row>
    <row r="50" customFormat="false" ht="14.9" hidden="false" customHeight="false" outlineLevel="0" collapsed="false">
      <c r="A50" s="1" t="s">
        <v>93</v>
      </c>
      <c r="B50" s="3" t="s">
        <v>12</v>
      </c>
      <c r="C50" s="3" t="s">
        <v>34</v>
      </c>
      <c r="D50" s="4" t="n">
        <v>73</v>
      </c>
      <c r="E50" s="3" t="n">
        <v>214</v>
      </c>
      <c r="F50" s="5" t="n">
        <v>4.51</v>
      </c>
      <c r="G50" s="3" t="n">
        <v>37</v>
      </c>
      <c r="H50" s="3" t="n">
        <v>19</v>
      </c>
      <c r="I50" s="3" t="n">
        <v>128</v>
      </c>
      <c r="J50" s="3"/>
      <c r="K50" s="3"/>
      <c r="O50" s="3"/>
    </row>
    <row r="51" customFormat="false" ht="14.9" hidden="false" customHeight="false" outlineLevel="0" collapsed="false">
      <c r="A51" s="1" t="s">
        <v>94</v>
      </c>
      <c r="B51" s="3" t="s">
        <v>12</v>
      </c>
      <c r="C51" s="3" t="s">
        <v>95</v>
      </c>
      <c r="D51" s="4" t="n">
        <v>71</v>
      </c>
      <c r="E51" s="3" t="n">
        <v>202</v>
      </c>
      <c r="F51" s="5" t="n">
        <v>4.55</v>
      </c>
      <c r="G51" s="3" t="n">
        <v>31</v>
      </c>
      <c r="H51" s="3" t="n">
        <v>12</v>
      </c>
      <c r="I51" s="3" t="n">
        <v>116</v>
      </c>
      <c r="J51" s="3" t="n">
        <v>6.87</v>
      </c>
      <c r="K51" s="3" t="n">
        <v>4.21</v>
      </c>
      <c r="O51" s="3"/>
    </row>
    <row r="52" customFormat="false" ht="14.9" hidden="false" customHeight="false" outlineLevel="0" collapsed="false">
      <c r="A52" s="1" t="s">
        <v>96</v>
      </c>
      <c r="B52" s="3" t="s">
        <v>12</v>
      </c>
      <c r="C52" s="3" t="s">
        <v>97</v>
      </c>
      <c r="D52" s="4" t="n">
        <v>72</v>
      </c>
      <c r="E52" s="3" t="n">
        <v>194</v>
      </c>
      <c r="F52" s="5" t="n">
        <v>4.38</v>
      </c>
      <c r="G52" s="3" t="n">
        <v>38.5</v>
      </c>
      <c r="H52" s="3" t="n">
        <v>17</v>
      </c>
      <c r="I52" s="3" t="n">
        <v>132</v>
      </c>
      <c r="J52" s="3" t="n">
        <v>6.87</v>
      </c>
      <c r="K52" s="3" t="n">
        <v>4.14</v>
      </c>
      <c r="O52" s="3"/>
    </row>
    <row r="53" customFormat="false" ht="14.9" hidden="false" customHeight="false" outlineLevel="0" collapsed="false">
      <c r="A53" s="1" t="s">
        <v>98</v>
      </c>
      <c r="B53" s="3" t="s">
        <v>12</v>
      </c>
      <c r="C53" s="3" t="s">
        <v>23</v>
      </c>
      <c r="D53" s="4" t="n">
        <v>72</v>
      </c>
      <c r="E53" s="3" t="n">
        <v>186</v>
      </c>
      <c r="F53" s="5" t="n">
        <v>4.47</v>
      </c>
      <c r="G53" s="3" t="n">
        <v>33.5</v>
      </c>
      <c r="H53" s="3"/>
      <c r="I53" s="3" t="n">
        <v>123</v>
      </c>
      <c r="J53" s="3" t="n">
        <v>7.02</v>
      </c>
      <c r="K53" s="3" t="n">
        <v>4.28</v>
      </c>
      <c r="O53" s="3"/>
    </row>
    <row r="54" customFormat="false" ht="14.9" hidden="false" customHeight="false" outlineLevel="0" collapsed="false">
      <c r="A54" s="1" t="s">
        <v>99</v>
      </c>
      <c r="B54" s="3" t="s">
        <v>12</v>
      </c>
      <c r="C54" s="3" t="s">
        <v>100</v>
      </c>
      <c r="D54" s="4" t="n">
        <v>69</v>
      </c>
      <c r="E54" s="3" t="n">
        <v>177</v>
      </c>
      <c r="F54" s="5" t="n">
        <v>4.51</v>
      </c>
      <c r="G54" s="3" t="n">
        <v>35</v>
      </c>
      <c r="H54" s="3" t="n">
        <v>10</v>
      </c>
      <c r="I54" s="3" t="n">
        <v>120</v>
      </c>
      <c r="J54" s="3" t="n">
        <v>6.92</v>
      </c>
      <c r="K54" s="3" t="n">
        <v>4.02</v>
      </c>
      <c r="O54" s="3"/>
    </row>
    <row r="55" customFormat="false" ht="14.9" hidden="false" customHeight="false" outlineLevel="0" collapsed="false">
      <c r="A55" s="1" t="s">
        <v>101</v>
      </c>
      <c r="B55" s="3" t="s">
        <v>12</v>
      </c>
      <c r="C55" s="3" t="s">
        <v>15</v>
      </c>
      <c r="D55" s="4" t="n">
        <v>72</v>
      </c>
      <c r="E55" s="3" t="n">
        <v>204</v>
      </c>
      <c r="F55" s="5" t="n">
        <v>4.6</v>
      </c>
      <c r="G55" s="3" t="n">
        <v>32.5</v>
      </c>
      <c r="H55" s="3" t="n">
        <v>17</v>
      </c>
      <c r="I55" s="3" t="n">
        <v>117</v>
      </c>
      <c r="J55" s="3" t="n">
        <v>7.11</v>
      </c>
      <c r="K55" s="3" t="n">
        <v>4.36</v>
      </c>
      <c r="O55" s="3"/>
    </row>
    <row r="56" customFormat="false" ht="14.9" hidden="false" customHeight="false" outlineLevel="0" collapsed="false">
      <c r="A56" s="1" t="s">
        <v>102</v>
      </c>
      <c r="B56" s="3" t="s">
        <v>12</v>
      </c>
      <c r="C56" s="3" t="s">
        <v>74</v>
      </c>
      <c r="D56" s="4" t="n">
        <v>72</v>
      </c>
      <c r="E56" s="3" t="n">
        <v>199</v>
      </c>
      <c r="F56" s="5" t="n">
        <v>4.62</v>
      </c>
      <c r="G56" s="3" t="n">
        <v>31</v>
      </c>
      <c r="H56" s="3" t="n">
        <v>9</v>
      </c>
      <c r="I56" s="3" t="n">
        <v>120</v>
      </c>
      <c r="J56" s="3"/>
      <c r="K56" s="3"/>
      <c r="O56" s="3"/>
    </row>
    <row r="57" customFormat="false" ht="14.9" hidden="false" customHeight="false" outlineLevel="0" collapsed="false">
      <c r="A57" s="1" t="s">
        <v>103</v>
      </c>
      <c r="B57" s="3" t="s">
        <v>12</v>
      </c>
      <c r="C57" s="3" t="s">
        <v>58</v>
      </c>
      <c r="D57" s="4" t="n">
        <v>71</v>
      </c>
      <c r="E57" s="3" t="n">
        <v>192</v>
      </c>
      <c r="F57" s="5" t="n">
        <v>4.47</v>
      </c>
      <c r="G57" s="3" t="n">
        <v>32</v>
      </c>
      <c r="H57" s="3" t="n">
        <v>16</v>
      </c>
      <c r="I57" s="3" t="n">
        <v>119</v>
      </c>
      <c r="J57" s="3" t="n">
        <v>6.9</v>
      </c>
      <c r="K57" s="3" t="n">
        <v>4.32</v>
      </c>
      <c r="O57" s="3"/>
    </row>
    <row r="58" customFormat="false" ht="14.9" hidden="false" customHeight="false" outlineLevel="0" collapsed="false">
      <c r="A58" s="1" t="s">
        <v>104</v>
      </c>
      <c r="B58" s="3" t="s">
        <v>12</v>
      </c>
      <c r="C58" s="3" t="s">
        <v>105</v>
      </c>
      <c r="D58" s="4" t="n">
        <v>74</v>
      </c>
      <c r="E58" s="3" t="n">
        <v>206</v>
      </c>
      <c r="F58" s="5" t="n">
        <v>4.62</v>
      </c>
      <c r="G58" s="3" t="n">
        <v>31</v>
      </c>
      <c r="H58" s="3" t="n">
        <v>11</v>
      </c>
      <c r="I58" s="3" t="n">
        <v>116</v>
      </c>
      <c r="J58" s="3"/>
      <c r="K58" s="3"/>
      <c r="O58" s="3"/>
    </row>
    <row r="59" customFormat="false" ht="14.9" hidden="false" customHeight="false" outlineLevel="0" collapsed="false">
      <c r="A59" s="1" t="s">
        <v>106</v>
      </c>
      <c r="B59" s="3" t="s">
        <v>12</v>
      </c>
      <c r="C59" s="3" t="s">
        <v>107</v>
      </c>
      <c r="D59" s="4" t="n">
        <v>67</v>
      </c>
      <c r="E59" s="3" t="n">
        <v>180</v>
      </c>
      <c r="F59" s="5"/>
      <c r="G59" s="3"/>
      <c r="H59" s="3" t="n">
        <v>15</v>
      </c>
      <c r="I59" s="3"/>
      <c r="J59" s="3"/>
      <c r="K59" s="3"/>
      <c r="O59" s="3"/>
    </row>
    <row r="60" customFormat="false" ht="14.9" hidden="false" customHeight="false" outlineLevel="0" collapsed="false">
      <c r="A60" s="1" t="s">
        <v>108</v>
      </c>
      <c r="B60" s="3" t="s">
        <v>12</v>
      </c>
      <c r="C60" s="3" t="s">
        <v>109</v>
      </c>
      <c r="D60" s="4" t="n">
        <v>71</v>
      </c>
      <c r="E60" s="3" t="n">
        <v>197</v>
      </c>
      <c r="F60" s="5" t="n">
        <v>4.54</v>
      </c>
      <c r="G60" s="3" t="n">
        <v>33.5</v>
      </c>
      <c r="H60" s="3" t="n">
        <v>19</v>
      </c>
      <c r="I60" s="3" t="n">
        <v>122</v>
      </c>
      <c r="J60" s="3" t="n">
        <v>6.72</v>
      </c>
      <c r="K60" s="3" t="n">
        <v>4.13</v>
      </c>
      <c r="O60" s="3"/>
    </row>
    <row r="61" customFormat="false" ht="14.9" hidden="false" customHeight="false" outlineLevel="0" collapsed="false">
      <c r="A61" s="1" t="s">
        <v>110</v>
      </c>
      <c r="B61" s="3" t="s">
        <v>111</v>
      </c>
      <c r="C61" s="3" t="s">
        <v>34</v>
      </c>
      <c r="D61" s="4" t="n">
        <v>75</v>
      </c>
      <c r="E61" s="3" t="n">
        <v>253</v>
      </c>
      <c r="F61" s="5" t="n">
        <v>4.88</v>
      </c>
      <c r="G61" s="3" t="n">
        <v>30.5</v>
      </c>
      <c r="H61" s="3" t="n">
        <v>22</v>
      </c>
      <c r="I61" s="3" t="n">
        <v>117</v>
      </c>
      <c r="J61" s="3" t="n">
        <v>7.25</v>
      </c>
      <c r="K61" s="3" t="n">
        <v>4.47</v>
      </c>
      <c r="O61" s="3"/>
    </row>
    <row r="62" customFormat="false" ht="14.9" hidden="false" customHeight="false" outlineLevel="0" collapsed="false">
      <c r="A62" s="1" t="s">
        <v>112</v>
      </c>
      <c r="B62" s="3" t="s">
        <v>111</v>
      </c>
      <c r="C62" s="3" t="s">
        <v>113</v>
      </c>
      <c r="D62" s="4" t="n">
        <v>75</v>
      </c>
      <c r="E62" s="3" t="n">
        <v>264</v>
      </c>
      <c r="F62" s="5" t="n">
        <v>4.79</v>
      </c>
      <c r="G62" s="3" t="n">
        <v>32.5</v>
      </c>
      <c r="H62" s="3" t="n">
        <v>14</v>
      </c>
      <c r="I62" s="3" t="n">
        <v>114</v>
      </c>
      <c r="J62" s="3" t="n">
        <v>7.25</v>
      </c>
      <c r="K62" s="3" t="n">
        <v>4.43</v>
      </c>
      <c r="O62" s="3"/>
    </row>
    <row r="63" customFormat="false" ht="14.9" hidden="false" customHeight="false" outlineLevel="0" collapsed="false">
      <c r="A63" s="1" t="s">
        <v>114</v>
      </c>
      <c r="B63" s="3" t="s">
        <v>111</v>
      </c>
      <c r="C63" s="3" t="s">
        <v>74</v>
      </c>
      <c r="D63" s="4" t="n">
        <v>75</v>
      </c>
      <c r="E63" s="3" t="n">
        <v>265</v>
      </c>
      <c r="F63" s="5" t="n">
        <v>4.89</v>
      </c>
      <c r="G63" s="3" t="n">
        <v>26.5</v>
      </c>
      <c r="H63" s="3" t="n">
        <v>16</v>
      </c>
      <c r="I63" s="3" t="n">
        <v>109</v>
      </c>
      <c r="J63" s="3" t="n">
        <v>7.36</v>
      </c>
      <c r="K63" s="3" t="n">
        <v>4.46</v>
      </c>
      <c r="O63" s="3"/>
    </row>
    <row r="64" customFormat="false" ht="14.9" hidden="false" customHeight="false" outlineLevel="0" collapsed="false">
      <c r="A64" s="1" t="s">
        <v>115</v>
      </c>
      <c r="B64" s="3" t="s">
        <v>111</v>
      </c>
      <c r="C64" s="3" t="s">
        <v>74</v>
      </c>
      <c r="D64" s="4" t="n">
        <v>75</v>
      </c>
      <c r="E64" s="3" t="n">
        <v>307</v>
      </c>
      <c r="F64" s="5" t="n">
        <v>5.14</v>
      </c>
      <c r="G64" s="3" t="n">
        <v>27</v>
      </c>
      <c r="H64" s="3" t="n">
        <v>21</v>
      </c>
      <c r="I64" s="3" t="n">
        <v>105</v>
      </c>
      <c r="J64" s="3" t="n">
        <v>7.66</v>
      </c>
      <c r="K64" s="3" t="n">
        <v>4.62</v>
      </c>
      <c r="O64" s="3"/>
    </row>
    <row r="65" customFormat="false" ht="14.9" hidden="false" customHeight="false" outlineLevel="0" collapsed="false">
      <c r="A65" s="1" t="s">
        <v>116</v>
      </c>
      <c r="B65" s="3" t="s">
        <v>111</v>
      </c>
      <c r="C65" s="3" t="s">
        <v>64</v>
      </c>
      <c r="D65" s="4" t="n">
        <v>74</v>
      </c>
      <c r="E65" s="3" t="n">
        <v>261</v>
      </c>
      <c r="F65" s="5" t="n">
        <v>4.67</v>
      </c>
      <c r="G65" s="3" t="n">
        <v>33</v>
      </c>
      <c r="H65" s="3" t="n">
        <v>35</v>
      </c>
      <c r="I65" s="3" t="n">
        <v>114</v>
      </c>
      <c r="J65" s="3" t="n">
        <v>7.46</v>
      </c>
      <c r="K65" s="3" t="n">
        <v>4.19</v>
      </c>
      <c r="O65" s="3"/>
    </row>
    <row r="66" customFormat="false" ht="14.9" hidden="false" customHeight="false" outlineLevel="0" collapsed="false">
      <c r="A66" s="1" t="s">
        <v>117</v>
      </c>
      <c r="B66" s="3" t="s">
        <v>111</v>
      </c>
      <c r="C66" s="3" t="s">
        <v>32</v>
      </c>
      <c r="D66" s="4" t="n">
        <v>75</v>
      </c>
      <c r="E66" s="3" t="n">
        <v>309</v>
      </c>
      <c r="F66" s="5"/>
      <c r="G66" s="3"/>
      <c r="H66" s="3" t="n">
        <v>25</v>
      </c>
      <c r="I66" s="3"/>
      <c r="J66" s="3"/>
      <c r="K66" s="3"/>
      <c r="O66" s="3"/>
    </row>
    <row r="67" customFormat="false" ht="14.9" hidden="false" customHeight="false" outlineLevel="0" collapsed="false">
      <c r="A67" s="1" t="s">
        <v>118</v>
      </c>
      <c r="B67" s="3" t="s">
        <v>111</v>
      </c>
      <c r="C67" s="3" t="s">
        <v>119</v>
      </c>
      <c r="D67" s="4" t="n">
        <v>75</v>
      </c>
      <c r="E67" s="3" t="n">
        <v>253</v>
      </c>
      <c r="F67" s="5" t="n">
        <v>4.82</v>
      </c>
      <c r="G67" s="3" t="n">
        <v>32</v>
      </c>
      <c r="H67" s="3" t="n">
        <v>21</v>
      </c>
      <c r="I67" s="3" t="n">
        <v>109</v>
      </c>
      <c r="J67" s="3" t="n">
        <v>7.47</v>
      </c>
      <c r="K67" s="3" t="n">
        <v>4.42</v>
      </c>
      <c r="O67" s="3"/>
    </row>
    <row r="68" customFormat="false" ht="14.9" hidden="false" customHeight="false" outlineLevel="0" collapsed="false">
      <c r="A68" s="1" t="s">
        <v>120</v>
      </c>
      <c r="B68" s="3" t="s">
        <v>111</v>
      </c>
      <c r="C68" s="3" t="s">
        <v>121</v>
      </c>
      <c r="D68" s="4" t="n">
        <v>74</v>
      </c>
      <c r="E68" s="3" t="n">
        <v>310</v>
      </c>
      <c r="F68" s="5" t="n">
        <v>4.96</v>
      </c>
      <c r="G68" s="3" t="n">
        <v>28</v>
      </c>
      <c r="H68" s="3" t="n">
        <v>25</v>
      </c>
      <c r="I68" s="3" t="n">
        <v>107</v>
      </c>
      <c r="J68" s="3" t="n">
        <v>7.89</v>
      </c>
      <c r="K68" s="3" t="n">
        <v>4.96</v>
      </c>
      <c r="O68" s="3"/>
    </row>
    <row r="69" customFormat="false" ht="14.9" hidden="false" customHeight="false" outlineLevel="0" collapsed="false">
      <c r="A69" s="1" t="s">
        <v>122</v>
      </c>
      <c r="B69" s="3" t="s">
        <v>111</v>
      </c>
      <c r="C69" s="3" t="s">
        <v>27</v>
      </c>
      <c r="D69" s="4" t="n">
        <v>77</v>
      </c>
      <c r="E69" s="3" t="n">
        <v>298</v>
      </c>
      <c r="F69" s="5"/>
      <c r="G69" s="3"/>
      <c r="H69" s="3" t="n">
        <v>23</v>
      </c>
      <c r="I69" s="3"/>
      <c r="J69" s="3"/>
      <c r="K69" s="3"/>
      <c r="O69" s="3"/>
    </row>
    <row r="70" customFormat="false" ht="14.9" hidden="false" customHeight="false" outlineLevel="0" collapsed="false">
      <c r="A70" s="1" t="s">
        <v>123</v>
      </c>
      <c r="B70" s="3" t="s">
        <v>111</v>
      </c>
      <c r="C70" s="3" t="s">
        <v>124</v>
      </c>
      <c r="D70" s="4" t="n">
        <v>74</v>
      </c>
      <c r="E70" s="3" t="n">
        <v>301</v>
      </c>
      <c r="F70" s="5"/>
      <c r="G70" s="3"/>
      <c r="H70" s="3" t="n">
        <v>23</v>
      </c>
      <c r="I70" s="3"/>
      <c r="J70" s="3"/>
      <c r="K70" s="3"/>
      <c r="O70" s="3"/>
    </row>
    <row r="71" customFormat="false" ht="14.9" hidden="false" customHeight="false" outlineLevel="0" collapsed="false">
      <c r="A71" s="1" t="s">
        <v>125</v>
      </c>
      <c r="B71" s="3" t="s">
        <v>111</v>
      </c>
      <c r="C71" s="3" t="s">
        <v>126</v>
      </c>
      <c r="D71" s="4" t="n">
        <v>73</v>
      </c>
      <c r="E71" s="3" t="n">
        <v>319</v>
      </c>
      <c r="F71" s="5" t="n">
        <v>5.04</v>
      </c>
      <c r="G71" s="3" t="n">
        <v>28.5</v>
      </c>
      <c r="H71" s="3" t="n">
        <v>25</v>
      </c>
      <c r="I71" s="3" t="n">
        <v>108</v>
      </c>
      <c r="J71" s="3" t="n">
        <v>7.73</v>
      </c>
      <c r="K71" s="3" t="n">
        <v>4.65</v>
      </c>
      <c r="O71" s="3"/>
    </row>
    <row r="72" customFormat="false" ht="14.9" hidden="false" customHeight="false" outlineLevel="0" collapsed="false">
      <c r="A72" s="1" t="s">
        <v>127</v>
      </c>
      <c r="B72" s="3" t="s">
        <v>111</v>
      </c>
      <c r="C72" s="3" t="s">
        <v>70</v>
      </c>
      <c r="D72" s="4" t="n">
        <v>77</v>
      </c>
      <c r="E72" s="3" t="n">
        <v>266</v>
      </c>
      <c r="F72" s="5" t="n">
        <v>4.76</v>
      </c>
      <c r="G72" s="3" t="n">
        <v>36</v>
      </c>
      <c r="H72" s="3" t="n">
        <v>18</v>
      </c>
      <c r="I72" s="3" t="n">
        <v>123</v>
      </c>
      <c r="J72" s="3" t="n">
        <v>7.03</v>
      </c>
      <c r="K72" s="3" t="n">
        <v>4.38</v>
      </c>
      <c r="O72" s="3"/>
    </row>
    <row r="73" customFormat="false" ht="14.9" hidden="false" customHeight="false" outlineLevel="0" collapsed="false">
      <c r="A73" s="1" t="s">
        <v>128</v>
      </c>
      <c r="B73" s="3" t="s">
        <v>111</v>
      </c>
      <c r="C73" s="3" t="s">
        <v>43</v>
      </c>
      <c r="D73" s="4" t="n">
        <v>75</v>
      </c>
      <c r="E73" s="3" t="n">
        <v>310</v>
      </c>
      <c r="F73" s="5" t="n">
        <v>5.19</v>
      </c>
      <c r="G73" s="3" t="n">
        <v>27</v>
      </c>
      <c r="H73" s="3"/>
      <c r="I73" s="3" t="n">
        <v>110</v>
      </c>
      <c r="J73" s="3" t="n">
        <v>7.68</v>
      </c>
      <c r="K73" s="3" t="n">
        <v>4.59</v>
      </c>
      <c r="O73" s="3"/>
    </row>
    <row r="74" customFormat="false" ht="14.9" hidden="false" customHeight="false" outlineLevel="0" collapsed="false">
      <c r="A74" s="1" t="s">
        <v>129</v>
      </c>
      <c r="B74" s="3" t="s">
        <v>111</v>
      </c>
      <c r="C74" s="3" t="s">
        <v>58</v>
      </c>
      <c r="D74" s="4" t="n">
        <v>75</v>
      </c>
      <c r="E74" s="3" t="n">
        <v>310</v>
      </c>
      <c r="F74" s="5" t="n">
        <v>5.27</v>
      </c>
      <c r="G74" s="3"/>
      <c r="H74" s="3" t="n">
        <v>18</v>
      </c>
      <c r="I74" s="3"/>
      <c r="J74" s="3"/>
      <c r="K74" s="3"/>
      <c r="O74" s="3"/>
    </row>
    <row r="75" customFormat="false" ht="14.9" hidden="false" customHeight="false" outlineLevel="0" collapsed="false">
      <c r="A75" s="1" t="s">
        <v>130</v>
      </c>
      <c r="B75" s="3" t="s">
        <v>111</v>
      </c>
      <c r="C75" s="3" t="s">
        <v>124</v>
      </c>
      <c r="D75" s="4" t="n">
        <v>75</v>
      </c>
      <c r="E75" s="3" t="n">
        <v>264</v>
      </c>
      <c r="F75" s="5" t="n">
        <v>4.77</v>
      </c>
      <c r="G75" s="3" t="n">
        <v>29.5</v>
      </c>
      <c r="H75" s="3"/>
      <c r="I75" s="3" t="n">
        <v>117</v>
      </c>
      <c r="J75" s="3" t="n">
        <v>7.18</v>
      </c>
      <c r="K75" s="3" t="n">
        <v>4.39</v>
      </c>
      <c r="O75" s="3"/>
    </row>
    <row r="76" customFormat="false" ht="14.9" hidden="false" customHeight="false" outlineLevel="0" collapsed="false">
      <c r="A76" s="1" t="s">
        <v>131</v>
      </c>
      <c r="B76" s="3" t="s">
        <v>111</v>
      </c>
      <c r="C76" s="3" t="s">
        <v>132</v>
      </c>
      <c r="D76" s="4" t="n">
        <v>77</v>
      </c>
      <c r="E76" s="3" t="n">
        <v>274</v>
      </c>
      <c r="F76" s="5" t="n">
        <v>4.92</v>
      </c>
      <c r="G76" s="3" t="n">
        <v>33</v>
      </c>
      <c r="H76" s="3" t="n">
        <v>22</v>
      </c>
      <c r="I76" s="3" t="n">
        <v>124</v>
      </c>
      <c r="J76" s="3"/>
      <c r="K76" s="3"/>
      <c r="O76" s="3"/>
    </row>
    <row r="77" customFormat="false" ht="14.9" hidden="false" customHeight="false" outlineLevel="0" collapsed="false">
      <c r="A77" s="1" t="s">
        <v>133</v>
      </c>
      <c r="B77" s="3" t="s">
        <v>111</v>
      </c>
      <c r="C77" s="3" t="s">
        <v>78</v>
      </c>
      <c r="D77" s="4" t="n">
        <v>76</v>
      </c>
      <c r="E77" s="3" t="n">
        <v>280</v>
      </c>
      <c r="F77" s="5"/>
      <c r="G77" s="3"/>
      <c r="H77" s="3" t="n">
        <v>18</v>
      </c>
      <c r="I77" s="3"/>
      <c r="J77" s="3"/>
      <c r="K77" s="3"/>
      <c r="O77" s="3"/>
    </row>
    <row r="78" customFormat="false" ht="14.9" hidden="false" customHeight="false" outlineLevel="0" collapsed="false">
      <c r="A78" s="1" t="s">
        <v>134</v>
      </c>
      <c r="B78" s="3" t="s">
        <v>111</v>
      </c>
      <c r="C78" s="3" t="s">
        <v>25</v>
      </c>
      <c r="D78" s="4" t="n">
        <v>75</v>
      </c>
      <c r="E78" s="3" t="n">
        <v>259</v>
      </c>
      <c r="F78" s="5" t="n">
        <v>4.88</v>
      </c>
      <c r="G78" s="3" t="n">
        <v>31</v>
      </c>
      <c r="H78" s="3"/>
      <c r="I78" s="3" t="n">
        <v>117</v>
      </c>
      <c r="J78" s="3" t="n">
        <v>6.96</v>
      </c>
      <c r="K78" s="3" t="n">
        <v>4.44</v>
      </c>
      <c r="O78" s="3"/>
    </row>
    <row r="79" customFormat="false" ht="14.9" hidden="false" customHeight="false" outlineLevel="0" collapsed="false">
      <c r="A79" s="1" t="s">
        <v>135</v>
      </c>
      <c r="B79" s="3" t="s">
        <v>111</v>
      </c>
      <c r="C79" s="3" t="s">
        <v>113</v>
      </c>
      <c r="D79" s="4" t="n">
        <v>76</v>
      </c>
      <c r="E79" s="3" t="n">
        <v>248</v>
      </c>
      <c r="F79" s="5" t="n">
        <v>4.61</v>
      </c>
      <c r="G79" s="3" t="n">
        <v>35</v>
      </c>
      <c r="H79" s="3" t="n">
        <v>30</v>
      </c>
      <c r="I79" s="3" t="n">
        <v>123</v>
      </c>
      <c r="J79" s="3" t="n">
        <v>6.94</v>
      </c>
      <c r="K79" s="3" t="n">
        <v>4.4</v>
      </c>
      <c r="O79" s="3"/>
    </row>
    <row r="80" customFormat="false" ht="14.9" hidden="false" customHeight="false" outlineLevel="0" collapsed="false">
      <c r="A80" s="1" t="s">
        <v>136</v>
      </c>
      <c r="B80" s="3" t="s">
        <v>111</v>
      </c>
      <c r="C80" s="3" t="s">
        <v>47</v>
      </c>
      <c r="D80" s="4" t="n">
        <v>75</v>
      </c>
      <c r="E80" s="3" t="n">
        <v>305</v>
      </c>
      <c r="F80" s="5" t="n">
        <v>4.99</v>
      </c>
      <c r="G80" s="3" t="n">
        <v>28.5</v>
      </c>
      <c r="H80" s="3" t="n">
        <v>28</v>
      </c>
      <c r="I80" s="3" t="n">
        <v>111</v>
      </c>
      <c r="J80" s="3" t="n">
        <v>7.69</v>
      </c>
      <c r="K80" s="3" t="n">
        <v>4.39</v>
      </c>
      <c r="O80" s="3"/>
    </row>
    <row r="81" customFormat="false" ht="14.9" hidden="false" customHeight="false" outlineLevel="0" collapsed="false">
      <c r="A81" s="1" t="s">
        <v>137</v>
      </c>
      <c r="B81" s="3" t="s">
        <v>111</v>
      </c>
      <c r="C81" s="3" t="s">
        <v>23</v>
      </c>
      <c r="D81" s="4" t="n">
        <v>73</v>
      </c>
      <c r="E81" s="3" t="n">
        <v>313</v>
      </c>
      <c r="F81" s="5" t="n">
        <v>5.13</v>
      </c>
      <c r="G81" s="3" t="n">
        <v>31.5</v>
      </c>
      <c r="H81" s="3" t="n">
        <v>33</v>
      </c>
      <c r="I81" s="3" t="n">
        <v>105</v>
      </c>
      <c r="J81" s="3" t="n">
        <v>7.65</v>
      </c>
      <c r="K81" s="3" t="n">
        <v>4.66</v>
      </c>
      <c r="O81" s="3"/>
    </row>
    <row r="82" customFormat="false" ht="14.9" hidden="false" customHeight="false" outlineLevel="0" collapsed="false">
      <c r="A82" s="1" t="s">
        <v>138</v>
      </c>
      <c r="B82" s="3" t="s">
        <v>111</v>
      </c>
      <c r="C82" s="3" t="s">
        <v>126</v>
      </c>
      <c r="D82" s="4" t="n">
        <v>76</v>
      </c>
      <c r="E82" s="3" t="n">
        <v>273</v>
      </c>
      <c r="F82" s="5" t="n">
        <v>4.94</v>
      </c>
      <c r="G82" s="3" t="n">
        <v>34</v>
      </c>
      <c r="H82" s="3" t="n">
        <v>19</v>
      </c>
      <c r="I82" s="3" t="n">
        <v>115</v>
      </c>
      <c r="J82" s="3" t="n">
        <v>7.24</v>
      </c>
      <c r="K82" s="3" t="n">
        <v>4.44</v>
      </c>
      <c r="O82" s="3"/>
    </row>
    <row r="83" customFormat="false" ht="14.9" hidden="false" customHeight="false" outlineLevel="0" collapsed="false">
      <c r="A83" s="1" t="s">
        <v>139</v>
      </c>
      <c r="B83" s="3" t="s">
        <v>111</v>
      </c>
      <c r="C83" s="3" t="s">
        <v>140</v>
      </c>
      <c r="D83" s="4" t="n">
        <v>75</v>
      </c>
      <c r="E83" s="3" t="n">
        <v>261</v>
      </c>
      <c r="F83" s="5" t="n">
        <v>4.9</v>
      </c>
      <c r="G83" s="3" t="n">
        <v>28</v>
      </c>
      <c r="H83" s="3" t="n">
        <v>20</v>
      </c>
      <c r="I83" s="3" t="n">
        <v>105</v>
      </c>
      <c r="J83" s="3" t="n">
        <v>7.21</v>
      </c>
      <c r="K83" s="3" t="n">
        <v>4.41</v>
      </c>
      <c r="O83" s="3"/>
    </row>
    <row r="84" customFormat="false" ht="14.9" hidden="false" customHeight="false" outlineLevel="0" collapsed="false">
      <c r="A84" s="1" t="s">
        <v>141</v>
      </c>
      <c r="B84" s="3" t="s">
        <v>111</v>
      </c>
      <c r="C84" s="3" t="s">
        <v>142</v>
      </c>
      <c r="D84" s="4" t="n">
        <v>75</v>
      </c>
      <c r="E84" s="3" t="n">
        <v>258</v>
      </c>
      <c r="F84" s="5" t="n">
        <v>4.72</v>
      </c>
      <c r="G84" s="3" t="n">
        <v>31.5</v>
      </c>
      <c r="H84" s="3" t="n">
        <v>25</v>
      </c>
      <c r="I84" s="3" t="n">
        <v>128</v>
      </c>
      <c r="J84" s="3" t="n">
        <v>7.26</v>
      </c>
      <c r="K84" s="3" t="n">
        <v>4.4</v>
      </c>
      <c r="O84" s="3"/>
    </row>
    <row r="85" customFormat="false" ht="14.9" hidden="false" customHeight="false" outlineLevel="0" collapsed="false">
      <c r="A85" s="1" t="s">
        <v>143</v>
      </c>
      <c r="B85" s="3" t="s">
        <v>111</v>
      </c>
      <c r="C85" s="3" t="s">
        <v>144</v>
      </c>
      <c r="D85" s="4" t="n">
        <v>76</v>
      </c>
      <c r="E85" s="3" t="n">
        <v>280</v>
      </c>
      <c r="F85" s="5" t="n">
        <v>4.89</v>
      </c>
      <c r="G85" s="3" t="n">
        <v>31.5</v>
      </c>
      <c r="H85" s="3" t="n">
        <v>25</v>
      </c>
      <c r="I85" s="3" t="n">
        <v>114</v>
      </c>
      <c r="J85" s="3"/>
      <c r="K85" s="3"/>
      <c r="O85" s="3"/>
    </row>
    <row r="86" customFormat="false" ht="14.9" hidden="false" customHeight="false" outlineLevel="0" collapsed="false">
      <c r="A86" s="1" t="s">
        <v>145</v>
      </c>
      <c r="B86" s="3" t="s">
        <v>111</v>
      </c>
      <c r="C86" s="3" t="s">
        <v>41</v>
      </c>
      <c r="D86" s="4" t="n">
        <v>75</v>
      </c>
      <c r="E86" s="3" t="n">
        <v>316</v>
      </c>
      <c r="F86" s="5" t="n">
        <v>5.38</v>
      </c>
      <c r="G86" s="3" t="n">
        <v>28</v>
      </c>
      <c r="H86" s="3" t="n">
        <v>19</v>
      </c>
      <c r="I86" s="3" t="n">
        <v>100</v>
      </c>
      <c r="J86" s="3" t="n">
        <v>7.64</v>
      </c>
      <c r="K86" s="3" t="n">
        <v>4.62</v>
      </c>
      <c r="O86" s="3"/>
    </row>
    <row r="87" customFormat="false" ht="14.9" hidden="false" customHeight="false" outlineLevel="0" collapsed="false">
      <c r="A87" s="1" t="s">
        <v>146</v>
      </c>
      <c r="B87" s="3" t="s">
        <v>111</v>
      </c>
      <c r="C87" s="3" t="s">
        <v>144</v>
      </c>
      <c r="D87" s="4" t="n">
        <v>78</v>
      </c>
      <c r="E87" s="3" t="n">
        <v>316</v>
      </c>
      <c r="F87" s="5" t="n">
        <v>5.33</v>
      </c>
      <c r="G87" s="3" t="n">
        <v>20.5</v>
      </c>
      <c r="H87" s="3" t="n">
        <v>22</v>
      </c>
      <c r="I87" s="3"/>
      <c r="J87" s="3"/>
      <c r="K87" s="3"/>
      <c r="O87" s="3"/>
    </row>
    <row r="88" customFormat="false" ht="14.9" hidden="false" customHeight="false" outlineLevel="0" collapsed="false">
      <c r="A88" s="1" t="s">
        <v>147</v>
      </c>
      <c r="B88" s="3" t="s">
        <v>111</v>
      </c>
      <c r="C88" s="3" t="s">
        <v>132</v>
      </c>
      <c r="D88" s="4" t="n">
        <v>75</v>
      </c>
      <c r="E88" s="3" t="n">
        <v>280</v>
      </c>
      <c r="F88" s="5" t="n">
        <v>4.84</v>
      </c>
      <c r="G88" s="3" t="n">
        <v>32.5</v>
      </c>
      <c r="H88" s="3" t="n">
        <v>29</v>
      </c>
      <c r="I88" s="3" t="n">
        <v>113</v>
      </c>
      <c r="J88" s="3" t="n">
        <v>7.55</v>
      </c>
      <c r="K88" s="3" t="n">
        <v>4.56</v>
      </c>
      <c r="O88" s="3"/>
    </row>
    <row r="89" customFormat="false" ht="14.9" hidden="false" customHeight="false" outlineLevel="0" collapsed="false">
      <c r="A89" s="1" t="s">
        <v>148</v>
      </c>
      <c r="B89" s="3" t="s">
        <v>111</v>
      </c>
      <c r="C89" s="3" t="s">
        <v>23</v>
      </c>
      <c r="D89" s="4" t="n">
        <v>74</v>
      </c>
      <c r="E89" s="3" t="n">
        <v>266</v>
      </c>
      <c r="F89" s="5"/>
      <c r="G89" s="3"/>
      <c r="H89" s="3" t="n">
        <v>24</v>
      </c>
      <c r="I89" s="3"/>
      <c r="J89" s="3"/>
      <c r="K89" s="3"/>
      <c r="O89" s="3"/>
    </row>
    <row r="90" customFormat="false" ht="14.9" hidden="false" customHeight="false" outlineLevel="0" collapsed="false">
      <c r="A90" s="1" t="s">
        <v>149</v>
      </c>
      <c r="B90" s="3" t="s">
        <v>111</v>
      </c>
      <c r="C90" s="3" t="s">
        <v>43</v>
      </c>
      <c r="D90" s="4" t="n">
        <v>75</v>
      </c>
      <c r="E90" s="3" t="n">
        <v>286</v>
      </c>
      <c r="F90" s="5" t="n">
        <v>5</v>
      </c>
      <c r="G90" s="3" t="n">
        <v>30</v>
      </c>
      <c r="H90" s="3" t="n">
        <v>21</v>
      </c>
      <c r="I90" s="3" t="n">
        <v>108</v>
      </c>
      <c r="J90" s="3" t="n">
        <v>7.49</v>
      </c>
      <c r="K90" s="3" t="n">
        <v>4.5</v>
      </c>
      <c r="O90" s="3"/>
    </row>
    <row r="91" customFormat="false" ht="14.9" hidden="false" customHeight="false" outlineLevel="0" collapsed="false">
      <c r="A91" s="1" t="s">
        <v>150</v>
      </c>
      <c r="B91" s="3" t="s">
        <v>111</v>
      </c>
      <c r="C91" s="3" t="s">
        <v>151</v>
      </c>
      <c r="D91" s="4" t="n">
        <v>76</v>
      </c>
      <c r="E91" s="3" t="n">
        <v>255</v>
      </c>
      <c r="F91" s="5" t="n">
        <v>4.53</v>
      </c>
      <c r="G91" s="3" t="n">
        <v>39</v>
      </c>
      <c r="H91" s="3" t="n">
        <v>24</v>
      </c>
      <c r="I91" s="3" t="n">
        <v>125</v>
      </c>
      <c r="J91" s="3" t="n">
        <v>6.85</v>
      </c>
      <c r="K91" s="3" t="n">
        <v>4.28</v>
      </c>
      <c r="O91" s="3"/>
    </row>
    <row r="92" customFormat="false" ht="14.9" hidden="false" customHeight="false" outlineLevel="0" collapsed="false">
      <c r="A92" s="1" t="s">
        <v>152</v>
      </c>
      <c r="B92" s="3" t="s">
        <v>111</v>
      </c>
      <c r="C92" s="3" t="s">
        <v>153</v>
      </c>
      <c r="D92" s="4" t="n">
        <v>75</v>
      </c>
      <c r="E92" s="3" t="n">
        <v>242</v>
      </c>
      <c r="F92" s="5" t="n">
        <v>4.74</v>
      </c>
      <c r="G92" s="3" t="n">
        <v>29.5</v>
      </c>
      <c r="H92" s="3" t="n">
        <v>25</v>
      </c>
      <c r="I92" s="3" t="n">
        <v>120</v>
      </c>
      <c r="J92" s="3" t="n">
        <v>7.2</v>
      </c>
      <c r="K92" s="3" t="n">
        <v>4.44</v>
      </c>
      <c r="O92" s="3"/>
    </row>
    <row r="93" customFormat="false" ht="14.9" hidden="false" customHeight="false" outlineLevel="0" collapsed="false">
      <c r="A93" s="1" t="s">
        <v>154</v>
      </c>
      <c r="B93" s="3" t="s">
        <v>111</v>
      </c>
      <c r="C93" s="3" t="s">
        <v>155</v>
      </c>
      <c r="D93" s="4" t="n">
        <v>75</v>
      </c>
      <c r="E93" s="3" t="n">
        <v>271</v>
      </c>
      <c r="F93" s="5"/>
      <c r="G93" s="3"/>
      <c r="H93" s="3"/>
      <c r="I93" s="3"/>
      <c r="J93" s="3"/>
      <c r="K93" s="3"/>
      <c r="O93" s="3"/>
    </row>
    <row r="94" customFormat="false" ht="14.9" hidden="false" customHeight="false" outlineLevel="0" collapsed="false">
      <c r="A94" s="1" t="s">
        <v>156</v>
      </c>
      <c r="B94" s="3" t="s">
        <v>111</v>
      </c>
      <c r="C94" s="3" t="s">
        <v>30</v>
      </c>
      <c r="D94" s="4" t="n">
        <v>75</v>
      </c>
      <c r="E94" s="3" t="n">
        <v>257</v>
      </c>
      <c r="F94" s="5" t="n">
        <v>4.88</v>
      </c>
      <c r="G94" s="3" t="n">
        <v>30.5</v>
      </c>
      <c r="H94" s="3"/>
      <c r="I94" s="3" t="n">
        <v>115</v>
      </c>
      <c r="J94" s="3" t="n">
        <v>7.38</v>
      </c>
      <c r="K94" s="3" t="n">
        <v>4.58</v>
      </c>
      <c r="O94" s="3"/>
    </row>
    <row r="95" customFormat="false" ht="14.9" hidden="false" customHeight="false" outlineLevel="0" collapsed="false">
      <c r="A95" s="1" t="s">
        <v>157</v>
      </c>
      <c r="B95" s="3" t="s">
        <v>111</v>
      </c>
      <c r="C95" s="3" t="s">
        <v>83</v>
      </c>
      <c r="D95" s="4" t="n">
        <v>78</v>
      </c>
      <c r="E95" s="3" t="n">
        <v>295</v>
      </c>
      <c r="F95" s="5" t="n">
        <v>4.85</v>
      </c>
      <c r="G95" s="3" t="n">
        <v>28.5</v>
      </c>
      <c r="H95" s="3" t="n">
        <v>23</v>
      </c>
      <c r="I95" s="3" t="n">
        <v>112</v>
      </c>
      <c r="J95" s="3" t="n">
        <v>7.69</v>
      </c>
      <c r="K95" s="3" t="n">
        <v>4.53</v>
      </c>
      <c r="O95" s="3"/>
    </row>
    <row r="96" customFormat="false" ht="14.9" hidden="false" customHeight="false" outlineLevel="0" collapsed="false">
      <c r="A96" s="1" t="s">
        <v>158</v>
      </c>
      <c r="B96" s="3" t="s">
        <v>111</v>
      </c>
      <c r="C96" s="3" t="s">
        <v>64</v>
      </c>
      <c r="D96" s="4" t="n">
        <v>76</v>
      </c>
      <c r="E96" s="3" t="n">
        <v>304</v>
      </c>
      <c r="F96" s="5" t="n">
        <v>4.87</v>
      </c>
      <c r="G96" s="3" t="n">
        <v>29</v>
      </c>
      <c r="H96" s="3" t="n">
        <v>22</v>
      </c>
      <c r="I96" s="3" t="n">
        <v>108</v>
      </c>
      <c r="J96" s="3" t="n">
        <v>7.62</v>
      </c>
      <c r="K96" s="3" t="n">
        <v>4.89</v>
      </c>
      <c r="O96" s="3"/>
    </row>
    <row r="97" customFormat="false" ht="14.9" hidden="false" customHeight="false" outlineLevel="0" collapsed="false">
      <c r="A97" s="1" t="s">
        <v>159</v>
      </c>
      <c r="B97" s="3" t="s">
        <v>111</v>
      </c>
      <c r="C97" s="3" t="s">
        <v>70</v>
      </c>
      <c r="D97" s="4" t="n">
        <v>76</v>
      </c>
      <c r="E97" s="3" t="n">
        <v>272</v>
      </c>
      <c r="F97" s="5" t="n">
        <v>4.64</v>
      </c>
      <c r="G97" s="3" t="n">
        <v>41</v>
      </c>
      <c r="H97" s="3" t="n">
        <v>33</v>
      </c>
      <c r="I97" s="3" t="n">
        <v>128</v>
      </c>
      <c r="J97" s="3"/>
      <c r="K97" s="3"/>
      <c r="O97" s="3"/>
    </row>
    <row r="98" customFormat="false" ht="14.9" hidden="false" customHeight="false" outlineLevel="0" collapsed="false">
      <c r="A98" s="1" t="s">
        <v>160</v>
      </c>
      <c r="B98" s="3" t="s">
        <v>111</v>
      </c>
      <c r="C98" s="3" t="s">
        <v>161</v>
      </c>
      <c r="D98" s="4" t="n">
        <v>77</v>
      </c>
      <c r="E98" s="3" t="n">
        <v>304</v>
      </c>
      <c r="F98" s="5" t="n">
        <v>5.11</v>
      </c>
      <c r="G98" s="3" t="n">
        <v>24.5</v>
      </c>
      <c r="H98" s="3"/>
      <c r="I98" s="3" t="n">
        <v>101</v>
      </c>
      <c r="J98" s="3" t="n">
        <v>7.93</v>
      </c>
      <c r="K98" s="3" t="n">
        <v>4.63</v>
      </c>
      <c r="O98" s="3"/>
    </row>
    <row r="99" customFormat="false" ht="14.9" hidden="false" customHeight="false" outlineLevel="0" collapsed="false">
      <c r="A99" s="1" t="s">
        <v>162</v>
      </c>
      <c r="B99" s="3" t="s">
        <v>111</v>
      </c>
      <c r="C99" s="3" t="s">
        <v>92</v>
      </c>
      <c r="D99" s="4" t="n">
        <v>73</v>
      </c>
      <c r="E99" s="3" t="n">
        <v>268</v>
      </c>
      <c r="F99" s="5" t="n">
        <v>4.83</v>
      </c>
      <c r="G99" s="3" t="n">
        <v>30.5</v>
      </c>
      <c r="H99" s="3" t="n">
        <v>27</v>
      </c>
      <c r="I99" s="3" t="n">
        <v>110</v>
      </c>
      <c r="J99" s="3"/>
      <c r="K99" s="3"/>
      <c r="O99" s="3"/>
    </row>
    <row r="100" customFormat="false" ht="14.9" hidden="false" customHeight="false" outlineLevel="0" collapsed="false">
      <c r="A100" s="1" t="s">
        <v>163</v>
      </c>
      <c r="B100" s="3" t="s">
        <v>111</v>
      </c>
      <c r="C100" s="3" t="s">
        <v>27</v>
      </c>
      <c r="D100" s="4" t="n">
        <v>75</v>
      </c>
      <c r="E100" s="3" t="n">
        <v>302</v>
      </c>
      <c r="F100" s="5" t="n">
        <v>5.13</v>
      </c>
      <c r="G100" s="3" t="n">
        <v>27.5</v>
      </c>
      <c r="H100" s="3" t="n">
        <v>20</v>
      </c>
      <c r="I100" s="3" t="n">
        <v>105</v>
      </c>
      <c r="J100" s="3" t="n">
        <v>7.55</v>
      </c>
      <c r="K100" s="3" t="n">
        <v>4.5</v>
      </c>
      <c r="O100" s="3"/>
    </row>
    <row r="101" customFormat="false" ht="14.9" hidden="false" customHeight="false" outlineLevel="0" collapsed="false">
      <c r="A101" s="1" t="s">
        <v>164</v>
      </c>
      <c r="B101" s="3" t="s">
        <v>111</v>
      </c>
      <c r="C101" s="3" t="s">
        <v>165</v>
      </c>
      <c r="D101" s="4" t="n">
        <v>75</v>
      </c>
      <c r="E101" s="3" t="n">
        <v>273</v>
      </c>
      <c r="F101" s="5" t="n">
        <v>4.69</v>
      </c>
      <c r="G101" s="3" t="n">
        <v>35</v>
      </c>
      <c r="H101" s="3" t="n">
        <v>30</v>
      </c>
      <c r="I101" s="3" t="n">
        <v>126</v>
      </c>
      <c r="J101" s="3" t="n">
        <v>6.95</v>
      </c>
      <c r="K101" s="3" t="n">
        <v>4.28</v>
      </c>
      <c r="O101" s="3"/>
    </row>
    <row r="102" customFormat="false" ht="14.9" hidden="false" customHeight="false" outlineLevel="0" collapsed="false">
      <c r="A102" s="1" t="s">
        <v>166</v>
      </c>
      <c r="B102" s="3" t="s">
        <v>111</v>
      </c>
      <c r="C102" s="3" t="s">
        <v>13</v>
      </c>
      <c r="D102" s="4" t="n">
        <v>73</v>
      </c>
      <c r="E102" s="3" t="n">
        <v>331</v>
      </c>
      <c r="F102" s="5" t="n">
        <v>5.45</v>
      </c>
      <c r="G102" s="3" t="n">
        <v>24.5</v>
      </c>
      <c r="H102" s="3" t="n">
        <v>28</v>
      </c>
      <c r="I102" s="3" t="n">
        <v>91</v>
      </c>
      <c r="J102" s="3" t="n">
        <v>7.83</v>
      </c>
      <c r="K102" s="3" t="n">
        <v>5</v>
      </c>
      <c r="O102" s="3"/>
    </row>
    <row r="103" customFormat="false" ht="14.9" hidden="false" customHeight="false" outlineLevel="0" collapsed="false">
      <c r="A103" s="1" t="s">
        <v>167</v>
      </c>
      <c r="B103" s="3" t="s">
        <v>111</v>
      </c>
      <c r="C103" s="3" t="s">
        <v>27</v>
      </c>
      <c r="D103" s="4" t="n">
        <v>78</v>
      </c>
      <c r="E103" s="3" t="n">
        <v>277</v>
      </c>
      <c r="F103" s="5" t="n">
        <v>4.92</v>
      </c>
      <c r="G103" s="3" t="n">
        <v>33</v>
      </c>
      <c r="H103" s="3" t="n">
        <v>25</v>
      </c>
      <c r="I103" s="3" t="n">
        <v>116</v>
      </c>
      <c r="J103" s="3" t="n">
        <v>7.17</v>
      </c>
      <c r="K103" s="3" t="n">
        <v>4.39</v>
      </c>
      <c r="O103" s="3"/>
    </row>
    <row r="104" customFormat="false" ht="14.9" hidden="false" customHeight="false" outlineLevel="0" collapsed="false">
      <c r="A104" s="1" t="s">
        <v>168</v>
      </c>
      <c r="B104" s="3" t="s">
        <v>111</v>
      </c>
      <c r="C104" s="3" t="s">
        <v>169</v>
      </c>
      <c r="D104" s="4" t="n">
        <v>79</v>
      </c>
      <c r="E104" s="3" t="n">
        <v>289</v>
      </c>
      <c r="F104" s="5" t="n">
        <v>4.83</v>
      </c>
      <c r="G104" s="3" t="n">
        <v>30</v>
      </c>
      <c r="H104" s="3" t="n">
        <v>23</v>
      </c>
      <c r="I104" s="3" t="n">
        <v>128</v>
      </c>
      <c r="J104" s="3" t="n">
        <v>7.46</v>
      </c>
      <c r="K104" s="3" t="n">
        <v>4.62</v>
      </c>
      <c r="O104" s="3"/>
    </row>
    <row r="105" customFormat="false" ht="14.9" hidden="false" customHeight="false" outlineLevel="0" collapsed="false">
      <c r="A105" s="1" t="s">
        <v>170</v>
      </c>
      <c r="B105" s="3" t="s">
        <v>111</v>
      </c>
      <c r="C105" s="3" t="s">
        <v>171</v>
      </c>
      <c r="D105" s="4" t="n">
        <v>73</v>
      </c>
      <c r="E105" s="3" t="n">
        <v>296</v>
      </c>
      <c r="F105" s="5" t="n">
        <v>5.24</v>
      </c>
      <c r="G105" s="3" t="n">
        <v>27</v>
      </c>
      <c r="H105" s="3" t="n">
        <v>22</v>
      </c>
      <c r="I105" s="3" t="n">
        <v>105</v>
      </c>
      <c r="J105" s="3" t="n">
        <v>7.53</v>
      </c>
      <c r="K105" s="3" t="n">
        <v>4.57</v>
      </c>
      <c r="O105" s="3"/>
    </row>
    <row r="106" customFormat="false" ht="14.9" hidden="false" customHeight="false" outlineLevel="0" collapsed="false">
      <c r="A106" s="1" t="s">
        <v>172</v>
      </c>
      <c r="B106" s="3" t="s">
        <v>111</v>
      </c>
      <c r="C106" s="3" t="s">
        <v>173</v>
      </c>
      <c r="D106" s="4" t="n">
        <v>76</v>
      </c>
      <c r="E106" s="3" t="n">
        <v>269</v>
      </c>
      <c r="F106" s="5" t="n">
        <v>4.7</v>
      </c>
      <c r="G106" s="3" t="n">
        <v>31.5</v>
      </c>
      <c r="H106" s="3" t="n">
        <v>15</v>
      </c>
      <c r="I106" s="3" t="n">
        <v>119</v>
      </c>
      <c r="J106" s="3" t="n">
        <v>7.27</v>
      </c>
      <c r="K106" s="3" t="n">
        <v>4.35</v>
      </c>
      <c r="O106" s="3"/>
    </row>
    <row r="107" customFormat="false" ht="14.9" hidden="false" customHeight="false" outlineLevel="0" collapsed="false">
      <c r="A107" s="1" t="s">
        <v>174</v>
      </c>
      <c r="B107" s="3" t="s">
        <v>111</v>
      </c>
      <c r="C107" s="3" t="s">
        <v>175</v>
      </c>
      <c r="D107" s="4" t="n">
        <v>76</v>
      </c>
      <c r="E107" s="3" t="n">
        <v>266</v>
      </c>
      <c r="F107" s="5" t="n">
        <v>4.65</v>
      </c>
      <c r="G107" s="3" t="n">
        <v>33.5</v>
      </c>
      <c r="H107" s="3"/>
      <c r="I107" s="3" t="n">
        <v>122</v>
      </c>
      <c r="J107" s="3" t="n">
        <v>7.03</v>
      </c>
      <c r="K107" s="3" t="n">
        <v>4.2</v>
      </c>
      <c r="O107" s="3"/>
    </row>
    <row r="108" customFormat="false" ht="14.9" hidden="false" customHeight="false" outlineLevel="0" collapsed="false">
      <c r="A108" s="1" t="s">
        <v>176</v>
      </c>
      <c r="B108" s="3" t="s">
        <v>111</v>
      </c>
      <c r="C108" s="3" t="s">
        <v>177</v>
      </c>
      <c r="D108" s="4" t="n">
        <v>74</v>
      </c>
      <c r="E108" s="3" t="n">
        <v>300</v>
      </c>
      <c r="F108" s="5"/>
      <c r="G108" s="3"/>
      <c r="H108" s="3"/>
      <c r="I108" s="3"/>
      <c r="J108" s="3"/>
      <c r="K108" s="3"/>
      <c r="O108" s="3"/>
    </row>
    <row r="109" customFormat="false" ht="14.9" hidden="false" customHeight="false" outlineLevel="0" collapsed="false">
      <c r="A109" s="1" t="s">
        <v>178</v>
      </c>
      <c r="B109" s="3" t="s">
        <v>111</v>
      </c>
      <c r="C109" s="3" t="s">
        <v>19</v>
      </c>
      <c r="D109" s="4" t="n">
        <v>75</v>
      </c>
      <c r="E109" s="3" t="n">
        <v>304</v>
      </c>
      <c r="F109" s="5" t="n">
        <v>5.07</v>
      </c>
      <c r="G109" s="3" t="n">
        <v>28.5</v>
      </c>
      <c r="H109" s="3" t="n">
        <v>26</v>
      </c>
      <c r="I109" s="3" t="n">
        <v>108</v>
      </c>
      <c r="J109" s="3" t="n">
        <v>7.58</v>
      </c>
      <c r="K109" s="3" t="n">
        <v>4.72</v>
      </c>
      <c r="O109" s="3"/>
    </row>
    <row r="110" customFormat="false" ht="14.9" hidden="false" customHeight="false" outlineLevel="0" collapsed="false">
      <c r="A110" s="1" t="s">
        <v>179</v>
      </c>
      <c r="B110" s="3" t="s">
        <v>180</v>
      </c>
      <c r="C110" s="3" t="s">
        <v>74</v>
      </c>
      <c r="D110" s="4" t="n">
        <v>75</v>
      </c>
      <c r="E110" s="3" t="n">
        <v>241</v>
      </c>
      <c r="F110" s="5" t="n">
        <v>4.63</v>
      </c>
      <c r="G110" s="3" t="n">
        <v>30.5</v>
      </c>
      <c r="H110" s="3" t="n">
        <v>16</v>
      </c>
      <c r="I110" s="3" t="n">
        <v>116</v>
      </c>
      <c r="J110" s="3" t="n">
        <v>6.88</v>
      </c>
      <c r="K110" s="3" t="n">
        <v>4.25</v>
      </c>
      <c r="O110" s="3"/>
    </row>
    <row r="111" customFormat="false" ht="14.9" hidden="false" customHeight="false" outlineLevel="0" collapsed="false">
      <c r="A111" s="1" t="s">
        <v>181</v>
      </c>
      <c r="B111" s="3" t="s">
        <v>180</v>
      </c>
      <c r="C111" s="3" t="s">
        <v>142</v>
      </c>
      <c r="D111" s="4" t="n">
        <v>73</v>
      </c>
      <c r="E111" s="3" t="n">
        <v>238</v>
      </c>
      <c r="F111" s="5" t="n">
        <v>4.65</v>
      </c>
      <c r="G111" s="3" t="n">
        <v>30.5</v>
      </c>
      <c r="H111" s="3" t="n">
        <v>23</v>
      </c>
      <c r="I111" s="3" t="n">
        <v>116</v>
      </c>
      <c r="J111" s="3" t="n">
        <v>7.23</v>
      </c>
      <c r="K111" s="3" t="n">
        <v>4.34</v>
      </c>
      <c r="O111" s="3"/>
    </row>
    <row r="112" customFormat="false" ht="14.9" hidden="false" customHeight="false" outlineLevel="0" collapsed="false">
      <c r="A112" s="1" t="s">
        <v>182</v>
      </c>
      <c r="B112" s="3" t="s">
        <v>180</v>
      </c>
      <c r="C112" s="3" t="s">
        <v>32</v>
      </c>
      <c r="D112" s="4" t="n">
        <v>72</v>
      </c>
      <c r="E112" s="3" t="n">
        <v>238</v>
      </c>
      <c r="F112" s="5"/>
      <c r="G112" s="3" t="n">
        <v>29.5</v>
      </c>
      <c r="H112" s="3" t="n">
        <v>20</v>
      </c>
      <c r="I112" s="3" t="n">
        <v>111</v>
      </c>
      <c r="J112" s="3" t="n">
        <v>7.02</v>
      </c>
      <c r="K112" s="3" t="n">
        <v>4.43</v>
      </c>
      <c r="O112" s="3"/>
    </row>
    <row r="113" customFormat="false" ht="14.9" hidden="false" customHeight="false" outlineLevel="0" collapsed="false">
      <c r="A113" s="1" t="s">
        <v>183</v>
      </c>
      <c r="B113" s="3" t="s">
        <v>180</v>
      </c>
      <c r="C113" s="3" t="s">
        <v>27</v>
      </c>
      <c r="D113" s="4" t="n">
        <v>74</v>
      </c>
      <c r="E113" s="3" t="n">
        <v>244</v>
      </c>
      <c r="F113" s="5" t="n">
        <v>4.75</v>
      </c>
      <c r="G113" s="3" t="n">
        <v>34.5</v>
      </c>
      <c r="H113" s="3" t="n">
        <v>27</v>
      </c>
      <c r="I113" s="3" t="n">
        <v>119</v>
      </c>
      <c r="J113" s="3" t="n">
        <v>6.98</v>
      </c>
      <c r="K113" s="3" t="n">
        <v>4.13</v>
      </c>
      <c r="O113" s="3"/>
    </row>
    <row r="114" customFormat="false" ht="14.9" hidden="false" customHeight="false" outlineLevel="0" collapsed="false">
      <c r="A114" s="1" t="s">
        <v>184</v>
      </c>
      <c r="B114" s="3" t="s">
        <v>180</v>
      </c>
      <c r="C114" s="3" t="s">
        <v>173</v>
      </c>
      <c r="D114" s="4" t="n">
        <v>71</v>
      </c>
      <c r="E114" s="3" t="n">
        <v>238</v>
      </c>
      <c r="F114" s="5" t="n">
        <v>4.65</v>
      </c>
      <c r="G114" s="3" t="n">
        <v>37</v>
      </c>
      <c r="H114" s="3"/>
      <c r="I114" s="3" t="n">
        <v>124</v>
      </c>
      <c r="J114" s="3" t="n">
        <v>6.92</v>
      </c>
      <c r="K114" s="3" t="n">
        <v>4.18</v>
      </c>
      <c r="O114" s="3"/>
    </row>
    <row r="115" customFormat="false" ht="14.9" hidden="false" customHeight="false" outlineLevel="0" collapsed="false">
      <c r="A115" s="1" t="s">
        <v>185</v>
      </c>
      <c r="B115" s="3" t="s">
        <v>180</v>
      </c>
      <c r="C115" s="3" t="s">
        <v>132</v>
      </c>
      <c r="D115" s="4" t="n">
        <v>74</v>
      </c>
      <c r="E115" s="3" t="n">
        <v>240</v>
      </c>
      <c r="F115" s="5" t="n">
        <v>4.79</v>
      </c>
      <c r="G115" s="3" t="n">
        <v>29.5</v>
      </c>
      <c r="H115" s="3" t="n">
        <v>18</v>
      </c>
      <c r="I115" s="3" t="n">
        <v>115</v>
      </c>
      <c r="J115" s="3" t="n">
        <v>6.8</v>
      </c>
      <c r="K115" s="3" t="n">
        <v>4.25</v>
      </c>
      <c r="O115" s="3"/>
    </row>
    <row r="116" customFormat="false" ht="14.9" hidden="false" customHeight="false" outlineLevel="0" collapsed="false">
      <c r="A116" s="1" t="s">
        <v>186</v>
      </c>
      <c r="B116" s="3" t="s">
        <v>180</v>
      </c>
      <c r="C116" s="3" t="s">
        <v>124</v>
      </c>
      <c r="D116" s="4" t="n">
        <v>75</v>
      </c>
      <c r="E116" s="3" t="n">
        <v>242</v>
      </c>
      <c r="F116" s="5" t="n">
        <v>4.64</v>
      </c>
      <c r="G116" s="3" t="n">
        <v>30</v>
      </c>
      <c r="H116" s="3" t="n">
        <v>23</v>
      </c>
      <c r="I116" s="3" t="n">
        <v>123</v>
      </c>
      <c r="J116" s="3" t="n">
        <v>7.06</v>
      </c>
      <c r="K116" s="3" t="n">
        <v>4.37</v>
      </c>
      <c r="O116" s="3"/>
    </row>
    <row r="117" customFormat="false" ht="14.9" hidden="false" customHeight="false" outlineLevel="0" collapsed="false">
      <c r="A117" s="1" t="s">
        <v>187</v>
      </c>
      <c r="B117" s="3" t="s">
        <v>180</v>
      </c>
      <c r="C117" s="3" t="s">
        <v>188</v>
      </c>
      <c r="D117" s="4" t="n">
        <v>71</v>
      </c>
      <c r="E117" s="3" t="n">
        <v>242</v>
      </c>
      <c r="F117" s="5" t="n">
        <v>4.73</v>
      </c>
      <c r="G117" s="3" t="n">
        <v>33</v>
      </c>
      <c r="H117" s="3" t="n">
        <v>18</v>
      </c>
      <c r="I117" s="3" t="n">
        <v>114</v>
      </c>
      <c r="J117" s="3" t="n">
        <v>7.13</v>
      </c>
      <c r="K117" s="3" t="n">
        <v>4.31</v>
      </c>
      <c r="O117" s="3"/>
    </row>
    <row r="118" customFormat="false" ht="14.9" hidden="false" customHeight="false" outlineLevel="0" collapsed="false">
      <c r="A118" s="1" t="s">
        <v>189</v>
      </c>
      <c r="B118" s="3" t="s">
        <v>180</v>
      </c>
      <c r="C118" s="3" t="s">
        <v>66</v>
      </c>
      <c r="D118" s="4" t="n">
        <v>74</v>
      </c>
      <c r="E118" s="3" t="n">
        <v>236</v>
      </c>
      <c r="F118" s="5" t="n">
        <v>4.72</v>
      </c>
      <c r="G118" s="3" t="n">
        <v>34</v>
      </c>
      <c r="H118" s="3"/>
      <c r="I118" s="3" t="n">
        <v>124</v>
      </c>
      <c r="J118" s="3" t="n">
        <v>7.4</v>
      </c>
      <c r="K118" s="3" t="n">
        <v>4.5</v>
      </c>
      <c r="O118" s="3"/>
    </row>
    <row r="119" customFormat="false" ht="14.9" hidden="false" customHeight="false" outlineLevel="0" collapsed="false">
      <c r="A119" s="1" t="s">
        <v>190</v>
      </c>
      <c r="B119" s="3" t="s">
        <v>180</v>
      </c>
      <c r="C119" s="3" t="s">
        <v>58</v>
      </c>
      <c r="D119" s="4" t="n">
        <v>72</v>
      </c>
      <c r="E119" s="3" t="n">
        <v>232</v>
      </c>
      <c r="F119" s="5" t="n">
        <v>4.58</v>
      </c>
      <c r="G119" s="3" t="n">
        <v>34.5</v>
      </c>
      <c r="H119" s="3" t="n">
        <v>18</v>
      </c>
      <c r="I119" s="3" t="n">
        <v>122</v>
      </c>
      <c r="J119" s="3" t="n">
        <v>6.89</v>
      </c>
      <c r="K119" s="3" t="n">
        <v>4.21</v>
      </c>
      <c r="O119" s="3"/>
    </row>
    <row r="120" customFormat="false" ht="14.9" hidden="false" customHeight="false" outlineLevel="0" collapsed="false">
      <c r="A120" s="1" t="s">
        <v>191</v>
      </c>
      <c r="B120" s="3" t="s">
        <v>180</v>
      </c>
      <c r="C120" s="3" t="s">
        <v>192</v>
      </c>
      <c r="D120" s="4" t="n">
        <v>75</v>
      </c>
      <c r="E120" s="3" t="n">
        <v>248</v>
      </c>
      <c r="F120" s="5" t="n">
        <v>4.75</v>
      </c>
      <c r="G120" s="3" t="n">
        <v>29.5</v>
      </c>
      <c r="H120" s="3" t="n">
        <v>26</v>
      </c>
      <c r="I120" s="3" t="n">
        <v>116</v>
      </c>
      <c r="J120" s="3" t="n">
        <v>7.02</v>
      </c>
      <c r="K120" s="3" t="n">
        <v>4.46</v>
      </c>
      <c r="O120" s="3"/>
    </row>
    <row r="121" customFormat="false" ht="14.9" hidden="false" customHeight="false" outlineLevel="0" collapsed="false">
      <c r="A121" s="1" t="s">
        <v>193</v>
      </c>
      <c r="B121" s="3" t="s">
        <v>180</v>
      </c>
      <c r="C121" s="3" t="s">
        <v>194</v>
      </c>
      <c r="D121" s="4" t="n">
        <v>71</v>
      </c>
      <c r="E121" s="3" t="n">
        <v>241</v>
      </c>
      <c r="F121" s="5" t="n">
        <v>4.84</v>
      </c>
      <c r="G121" s="3" t="n">
        <v>31.5</v>
      </c>
      <c r="H121" s="3" t="n">
        <v>20</v>
      </c>
      <c r="I121" s="3" t="n">
        <v>117</v>
      </c>
      <c r="J121" s="3"/>
      <c r="K121" s="3" t="n">
        <v>4.34</v>
      </c>
      <c r="O121" s="3"/>
    </row>
    <row r="122" customFormat="false" ht="14.9" hidden="false" customHeight="false" outlineLevel="0" collapsed="false">
      <c r="A122" s="1" t="s">
        <v>195</v>
      </c>
      <c r="B122" s="3" t="s">
        <v>180</v>
      </c>
      <c r="C122" s="3" t="s">
        <v>87</v>
      </c>
      <c r="D122" s="4" t="n">
        <v>73</v>
      </c>
      <c r="E122" s="3" t="n">
        <v>237</v>
      </c>
      <c r="F122" s="5" t="n">
        <v>4.52</v>
      </c>
      <c r="G122" s="3" t="n">
        <v>36.5</v>
      </c>
      <c r="H122" s="3" t="n">
        <v>24</v>
      </c>
      <c r="I122" s="3" t="n">
        <v>133</v>
      </c>
      <c r="J122" s="3" t="n">
        <v>7.01</v>
      </c>
      <c r="K122" s="3" t="n">
        <v>4.37</v>
      </c>
      <c r="O122" s="3"/>
    </row>
    <row r="123" customFormat="false" ht="14.9" hidden="false" customHeight="false" outlineLevel="0" collapsed="false">
      <c r="A123" s="1" t="s">
        <v>196</v>
      </c>
      <c r="B123" s="3" t="s">
        <v>180</v>
      </c>
      <c r="C123" s="3" t="s">
        <v>124</v>
      </c>
      <c r="D123" s="4" t="n">
        <v>72</v>
      </c>
      <c r="E123" s="3" t="n">
        <v>232</v>
      </c>
      <c r="F123" s="5" t="n">
        <v>4.78</v>
      </c>
      <c r="G123" s="3" t="n">
        <v>33</v>
      </c>
      <c r="H123" s="3" t="n">
        <v>18</v>
      </c>
      <c r="I123" s="3" t="n">
        <v>116</v>
      </c>
      <c r="J123" s="3"/>
      <c r="K123" s="3" t="n">
        <v>4.38</v>
      </c>
      <c r="O123" s="3"/>
    </row>
    <row r="124" customFormat="false" ht="14.9" hidden="false" customHeight="false" outlineLevel="0" collapsed="false">
      <c r="A124" s="1" t="s">
        <v>197</v>
      </c>
      <c r="B124" s="3" t="s">
        <v>180</v>
      </c>
      <c r="C124" s="3" t="s">
        <v>198</v>
      </c>
      <c r="D124" s="4" t="n">
        <v>74</v>
      </c>
      <c r="E124" s="3" t="n">
        <v>251</v>
      </c>
      <c r="F124" s="5"/>
      <c r="G124" s="3" t="n">
        <v>33</v>
      </c>
      <c r="H124" s="3" t="n">
        <v>23</v>
      </c>
      <c r="I124" s="3" t="n">
        <v>118</v>
      </c>
      <c r="J124" s="3" t="n">
        <v>7</v>
      </c>
      <c r="K124" s="3" t="n">
        <v>4.32</v>
      </c>
      <c r="O124" s="3"/>
    </row>
    <row r="125" customFormat="false" ht="14.9" hidden="false" customHeight="false" outlineLevel="0" collapsed="false">
      <c r="A125" s="1" t="s">
        <v>199</v>
      </c>
      <c r="B125" s="3" t="s">
        <v>180</v>
      </c>
      <c r="C125" s="3" t="s">
        <v>25</v>
      </c>
      <c r="D125" s="4" t="n">
        <v>72</v>
      </c>
      <c r="E125" s="3" t="n">
        <v>230</v>
      </c>
      <c r="F125" s="5"/>
      <c r="G125" s="3"/>
      <c r="H125" s="3"/>
      <c r="I125" s="3"/>
      <c r="J125" s="3"/>
      <c r="K125" s="3"/>
      <c r="O125" s="3"/>
    </row>
    <row r="126" customFormat="false" ht="14.9" hidden="false" customHeight="false" outlineLevel="0" collapsed="false">
      <c r="A126" s="1" t="s">
        <v>200</v>
      </c>
      <c r="B126" s="3" t="s">
        <v>180</v>
      </c>
      <c r="C126" s="3" t="s">
        <v>74</v>
      </c>
      <c r="D126" s="4" t="n">
        <v>73</v>
      </c>
      <c r="E126" s="3" t="n">
        <v>238</v>
      </c>
      <c r="F126" s="5"/>
      <c r="G126" s="3"/>
      <c r="H126" s="3"/>
      <c r="I126" s="3"/>
      <c r="J126" s="3"/>
      <c r="K126" s="3"/>
      <c r="O126" s="3"/>
    </row>
    <row r="127" customFormat="false" ht="14.9" hidden="false" customHeight="false" outlineLevel="0" collapsed="false">
      <c r="A127" s="1" t="s">
        <v>201</v>
      </c>
      <c r="B127" s="3" t="s">
        <v>180</v>
      </c>
      <c r="C127" s="3" t="s">
        <v>47</v>
      </c>
      <c r="D127" s="4" t="n">
        <v>72</v>
      </c>
      <c r="E127" s="3" t="n">
        <v>231</v>
      </c>
      <c r="F127" s="5" t="n">
        <v>4.7</v>
      </c>
      <c r="G127" s="3" t="n">
        <v>31.5</v>
      </c>
      <c r="H127" s="3" t="n">
        <v>17</v>
      </c>
      <c r="I127" s="3" t="n">
        <v>120</v>
      </c>
      <c r="J127" s="3"/>
      <c r="K127" s="3"/>
      <c r="O127" s="3"/>
    </row>
    <row r="128" customFormat="false" ht="14.9" hidden="false" customHeight="false" outlineLevel="0" collapsed="false">
      <c r="A128" s="1" t="s">
        <v>202</v>
      </c>
      <c r="B128" s="3" t="s">
        <v>180</v>
      </c>
      <c r="C128" s="3" t="s">
        <v>66</v>
      </c>
      <c r="D128" s="4" t="n">
        <v>72</v>
      </c>
      <c r="E128" s="3" t="n">
        <v>233</v>
      </c>
      <c r="F128" s="5" t="n">
        <v>4.92</v>
      </c>
      <c r="G128" s="3" t="n">
        <v>29.5</v>
      </c>
      <c r="H128" s="3" t="n">
        <v>23</v>
      </c>
      <c r="I128" s="3" t="n">
        <v>112</v>
      </c>
      <c r="J128" s="3" t="n">
        <v>7.28</v>
      </c>
      <c r="K128" s="3" t="n">
        <v>4.56</v>
      </c>
      <c r="O128" s="3"/>
    </row>
    <row r="129" customFormat="false" ht="14.9" hidden="false" customHeight="false" outlineLevel="0" collapsed="false">
      <c r="A129" s="1" t="s">
        <v>203</v>
      </c>
      <c r="B129" s="3" t="s">
        <v>180</v>
      </c>
      <c r="C129" s="3" t="s">
        <v>58</v>
      </c>
      <c r="D129" s="4" t="n">
        <v>74</v>
      </c>
      <c r="E129" s="3" t="n">
        <v>243</v>
      </c>
      <c r="F129" s="5"/>
      <c r="G129" s="3"/>
      <c r="H129" s="3" t="n">
        <v>20</v>
      </c>
      <c r="I129" s="3"/>
      <c r="J129" s="3"/>
      <c r="K129" s="3"/>
      <c r="O129" s="3"/>
    </row>
    <row r="130" customFormat="false" ht="14.9" hidden="false" customHeight="false" outlineLevel="0" collapsed="false">
      <c r="A130" s="1" t="s">
        <v>204</v>
      </c>
      <c r="B130" s="3" t="s">
        <v>180</v>
      </c>
      <c r="C130" s="3" t="s">
        <v>205</v>
      </c>
      <c r="D130" s="4" t="n">
        <v>74</v>
      </c>
      <c r="E130" s="3" t="n">
        <v>235</v>
      </c>
      <c r="F130" s="5" t="n">
        <v>4.91</v>
      </c>
      <c r="G130" s="3" t="n">
        <v>30.5</v>
      </c>
      <c r="H130" s="3" t="n">
        <v>11</v>
      </c>
      <c r="I130" s="3" t="n">
        <v>110</v>
      </c>
      <c r="J130" s="3" t="n">
        <v>7.18</v>
      </c>
      <c r="K130" s="3" t="n">
        <v>4.38</v>
      </c>
      <c r="O130" s="3"/>
    </row>
    <row r="131" customFormat="false" ht="14.9" hidden="false" customHeight="false" outlineLevel="0" collapsed="false">
      <c r="A131" s="1" t="s">
        <v>206</v>
      </c>
      <c r="B131" s="3" t="s">
        <v>180</v>
      </c>
      <c r="C131" s="3" t="s">
        <v>207</v>
      </c>
      <c r="D131" s="4" t="n">
        <v>75</v>
      </c>
      <c r="E131" s="3" t="n">
        <v>240</v>
      </c>
      <c r="F131" s="5"/>
      <c r="G131" s="3" t="n">
        <v>31</v>
      </c>
      <c r="H131" s="3" t="n">
        <v>25</v>
      </c>
      <c r="I131" s="3" t="n">
        <v>118</v>
      </c>
      <c r="J131" s="3"/>
      <c r="K131" s="3"/>
      <c r="O131" s="3"/>
    </row>
    <row r="132" customFormat="false" ht="14.9" hidden="false" customHeight="false" outlineLevel="0" collapsed="false">
      <c r="A132" s="1" t="s">
        <v>208</v>
      </c>
      <c r="B132" s="3" t="s">
        <v>180</v>
      </c>
      <c r="C132" s="3" t="s">
        <v>62</v>
      </c>
      <c r="D132" s="4" t="n">
        <v>72</v>
      </c>
      <c r="E132" s="3" t="n">
        <v>223</v>
      </c>
      <c r="F132" s="5" t="n">
        <v>4.67</v>
      </c>
      <c r="G132" s="3" t="n">
        <v>35</v>
      </c>
      <c r="H132" s="3" t="n">
        <v>24</v>
      </c>
      <c r="I132" s="3" t="n">
        <v>126</v>
      </c>
      <c r="J132" s="3"/>
      <c r="K132" s="3"/>
      <c r="O132" s="3"/>
    </row>
    <row r="133" customFormat="false" ht="14.9" hidden="false" customHeight="false" outlineLevel="0" collapsed="false">
      <c r="A133" s="1" t="s">
        <v>209</v>
      </c>
      <c r="B133" s="3" t="s">
        <v>180</v>
      </c>
      <c r="C133" s="3" t="s">
        <v>21</v>
      </c>
      <c r="D133" s="4" t="n">
        <v>73</v>
      </c>
      <c r="E133" s="3" t="n">
        <v>243</v>
      </c>
      <c r="F133" s="5" t="n">
        <v>4.67</v>
      </c>
      <c r="G133" s="3" t="n">
        <v>28.5</v>
      </c>
      <c r="H133" s="3" t="n">
        <v>24</v>
      </c>
      <c r="I133" s="3" t="n">
        <v>112</v>
      </c>
      <c r="J133" s="3" t="n">
        <v>6.91</v>
      </c>
      <c r="K133" s="3" t="n">
        <v>4.33</v>
      </c>
      <c r="O133" s="3"/>
    </row>
    <row r="134" customFormat="false" ht="14.9" hidden="false" customHeight="false" outlineLevel="0" collapsed="false">
      <c r="A134" s="1" t="s">
        <v>210</v>
      </c>
      <c r="B134" s="3" t="s">
        <v>180</v>
      </c>
      <c r="C134" s="3" t="s">
        <v>49</v>
      </c>
      <c r="D134" s="4" t="n">
        <v>74</v>
      </c>
      <c r="E134" s="3" t="n">
        <v>240</v>
      </c>
      <c r="F134" s="5" t="n">
        <v>4.61</v>
      </c>
      <c r="G134" s="3" t="n">
        <v>33</v>
      </c>
      <c r="H134" s="3" t="n">
        <v>23</v>
      </c>
      <c r="I134" s="3" t="n">
        <v>121</v>
      </c>
      <c r="J134" s="3" t="n">
        <v>7.15</v>
      </c>
      <c r="K134" s="3" t="n">
        <v>4.39</v>
      </c>
      <c r="O134" s="3"/>
    </row>
    <row r="135" customFormat="false" ht="14.9" hidden="false" customHeight="false" outlineLevel="0" collapsed="false">
      <c r="A135" s="1" t="s">
        <v>211</v>
      </c>
      <c r="B135" s="3" t="s">
        <v>180</v>
      </c>
      <c r="C135" s="3" t="s">
        <v>43</v>
      </c>
      <c r="D135" s="4" t="n">
        <v>72</v>
      </c>
      <c r="E135" s="3" t="n">
        <v>229</v>
      </c>
      <c r="F135" s="5"/>
      <c r="G135" s="3"/>
      <c r="H135" s="3"/>
      <c r="I135" s="3"/>
      <c r="J135" s="3"/>
      <c r="K135" s="3"/>
      <c r="O135" s="3"/>
    </row>
    <row r="136" customFormat="false" ht="14.9" hidden="false" customHeight="false" outlineLevel="0" collapsed="false">
      <c r="A136" s="1" t="s">
        <v>212</v>
      </c>
      <c r="B136" s="3" t="s">
        <v>180</v>
      </c>
      <c r="C136" s="3" t="s">
        <v>83</v>
      </c>
      <c r="D136" s="4" t="n">
        <v>74</v>
      </c>
      <c r="E136" s="3" t="n">
        <v>226</v>
      </c>
      <c r="F136" s="5"/>
      <c r="G136" s="3" t="n">
        <v>31.5</v>
      </c>
      <c r="H136" s="3" t="n">
        <v>20</v>
      </c>
      <c r="I136" s="3" t="n">
        <v>116</v>
      </c>
      <c r="J136" s="3"/>
      <c r="K136" s="3"/>
      <c r="O136" s="3"/>
    </row>
    <row r="137" customFormat="false" ht="14.9" hidden="false" customHeight="false" outlineLevel="0" collapsed="false">
      <c r="A137" s="1" t="s">
        <v>213</v>
      </c>
      <c r="B137" s="3" t="s">
        <v>180</v>
      </c>
      <c r="C137" s="3" t="s">
        <v>43</v>
      </c>
      <c r="D137" s="4" t="n">
        <v>74</v>
      </c>
      <c r="E137" s="3" t="n">
        <v>253</v>
      </c>
      <c r="F137" s="5" t="n">
        <v>4.78</v>
      </c>
      <c r="G137" s="3"/>
      <c r="H137" s="3"/>
      <c r="I137" s="3"/>
      <c r="J137" s="3"/>
      <c r="K137" s="3"/>
      <c r="O137" s="3"/>
    </row>
    <row r="138" customFormat="false" ht="14.9" hidden="false" customHeight="false" outlineLevel="0" collapsed="false">
      <c r="A138" s="1" t="s">
        <v>214</v>
      </c>
      <c r="B138" s="3" t="s">
        <v>180</v>
      </c>
      <c r="C138" s="3" t="s">
        <v>100</v>
      </c>
      <c r="D138" s="4" t="n">
        <v>76</v>
      </c>
      <c r="E138" s="3" t="n">
        <v>252</v>
      </c>
      <c r="F138" s="5" t="n">
        <v>4.69</v>
      </c>
      <c r="G138" s="3" t="n">
        <v>37</v>
      </c>
      <c r="H138" s="3" t="n">
        <v>21</v>
      </c>
      <c r="I138" s="3" t="n">
        <v>128</v>
      </c>
      <c r="J138" s="3" t="n">
        <v>6.79</v>
      </c>
      <c r="K138" s="3" t="n">
        <v>4.13</v>
      </c>
      <c r="O138" s="3"/>
    </row>
    <row r="139" customFormat="false" ht="14.9" hidden="false" customHeight="false" outlineLevel="0" collapsed="false">
      <c r="A139" s="1" t="s">
        <v>215</v>
      </c>
      <c r="B139" s="3" t="s">
        <v>180</v>
      </c>
      <c r="C139" s="3" t="s">
        <v>47</v>
      </c>
      <c r="D139" s="4" t="n">
        <v>74</v>
      </c>
      <c r="E139" s="3" t="n">
        <v>250</v>
      </c>
      <c r="F139" s="5" t="n">
        <v>4.59</v>
      </c>
      <c r="G139" s="3" t="n">
        <v>33</v>
      </c>
      <c r="H139" s="3" t="n">
        <v>24</v>
      </c>
      <c r="I139" s="3" t="n">
        <v>122</v>
      </c>
      <c r="J139" s="3" t="n">
        <v>7.48</v>
      </c>
      <c r="K139" s="3" t="n">
        <v>4.62</v>
      </c>
      <c r="O139" s="3"/>
    </row>
    <row r="140" customFormat="false" ht="14.9" hidden="false" customHeight="false" outlineLevel="0" collapsed="false">
      <c r="A140" s="1" t="s">
        <v>216</v>
      </c>
      <c r="B140" s="3" t="s">
        <v>180</v>
      </c>
      <c r="C140" s="3" t="s">
        <v>217</v>
      </c>
      <c r="D140" s="4" t="n">
        <v>73</v>
      </c>
      <c r="E140" s="3" t="n">
        <v>228</v>
      </c>
      <c r="F140" s="5" t="n">
        <v>4.67</v>
      </c>
      <c r="G140" s="3" t="n">
        <v>33.5</v>
      </c>
      <c r="H140" s="3"/>
      <c r="I140" s="3" t="n">
        <v>121</v>
      </c>
      <c r="J140" s="3"/>
      <c r="K140" s="3" t="n">
        <v>4.39</v>
      </c>
      <c r="O140" s="3"/>
    </row>
    <row r="141" customFormat="false" ht="14.9" hidden="false" customHeight="false" outlineLevel="0" collapsed="false">
      <c r="A141" s="1" t="s">
        <v>218</v>
      </c>
      <c r="B141" s="3" t="s">
        <v>180</v>
      </c>
      <c r="C141" s="3" t="s">
        <v>58</v>
      </c>
      <c r="D141" s="4" t="n">
        <v>77</v>
      </c>
      <c r="E141" s="3" t="n">
        <v>250</v>
      </c>
      <c r="F141" s="5" t="n">
        <v>4.82</v>
      </c>
      <c r="G141" s="3" t="n">
        <v>31.5</v>
      </c>
      <c r="H141" s="3" t="n">
        <v>20</v>
      </c>
      <c r="I141" s="3" t="n">
        <v>121</v>
      </c>
      <c r="J141" s="3" t="n">
        <v>7.2</v>
      </c>
      <c r="K141" s="3" t="n">
        <v>4.37</v>
      </c>
      <c r="O141" s="3"/>
    </row>
    <row r="142" customFormat="false" ht="14.9" hidden="false" customHeight="false" outlineLevel="0" collapsed="false">
      <c r="A142" s="1" t="s">
        <v>219</v>
      </c>
      <c r="B142" s="3" t="s">
        <v>180</v>
      </c>
      <c r="C142" s="3" t="s">
        <v>43</v>
      </c>
      <c r="D142" s="4" t="n">
        <v>75</v>
      </c>
      <c r="E142" s="3" t="n">
        <v>244</v>
      </c>
      <c r="F142" s="5" t="n">
        <v>4.68</v>
      </c>
      <c r="G142" s="3" t="n">
        <v>33.5</v>
      </c>
      <c r="H142" s="3"/>
      <c r="I142" s="3" t="n">
        <v>124</v>
      </c>
      <c r="J142" s="3" t="n">
        <v>7.36</v>
      </c>
      <c r="K142" s="3" t="n">
        <v>4.57</v>
      </c>
      <c r="O142" s="3"/>
    </row>
    <row r="143" customFormat="false" ht="14.9" hidden="false" customHeight="false" outlineLevel="0" collapsed="false">
      <c r="A143" s="1" t="s">
        <v>220</v>
      </c>
      <c r="B143" s="3" t="s">
        <v>180</v>
      </c>
      <c r="C143" s="3" t="s">
        <v>51</v>
      </c>
      <c r="D143" s="4" t="n">
        <v>75</v>
      </c>
      <c r="E143" s="3" t="n">
        <v>247</v>
      </c>
      <c r="F143" s="5" t="n">
        <v>4.65</v>
      </c>
      <c r="G143" s="3" t="n">
        <v>37.5</v>
      </c>
      <c r="H143" s="3" t="n">
        <v>21</v>
      </c>
      <c r="I143" s="3" t="n">
        <v>127</v>
      </c>
      <c r="J143" s="3" t="n">
        <v>6.75</v>
      </c>
      <c r="K143" s="3"/>
      <c r="O143" s="3"/>
    </row>
    <row r="144" customFormat="false" ht="14.9" hidden="false" customHeight="false" outlineLevel="0" collapsed="false">
      <c r="A144" s="1" t="s">
        <v>221</v>
      </c>
      <c r="B144" s="3" t="s">
        <v>180</v>
      </c>
      <c r="C144" s="3" t="s">
        <v>100</v>
      </c>
      <c r="D144" s="4" t="n">
        <v>75</v>
      </c>
      <c r="E144" s="3" t="n">
        <v>246</v>
      </c>
      <c r="F144" s="5" t="n">
        <v>4.67</v>
      </c>
      <c r="G144" s="3" t="n">
        <v>33.5</v>
      </c>
      <c r="H144" s="3" t="n">
        <v>21</v>
      </c>
      <c r="I144" s="3" t="n">
        <v>118</v>
      </c>
      <c r="J144" s="3" t="n">
        <v>6.92</v>
      </c>
      <c r="K144" s="3" t="n">
        <v>4.3</v>
      </c>
      <c r="O144" s="3"/>
    </row>
    <row r="145" customFormat="false" ht="14.9" hidden="false" customHeight="false" outlineLevel="0" collapsed="false">
      <c r="A145" s="1" t="s">
        <v>222</v>
      </c>
      <c r="B145" s="3" t="s">
        <v>180</v>
      </c>
      <c r="C145" s="3" t="s">
        <v>223</v>
      </c>
      <c r="D145" s="4" t="n">
        <v>75</v>
      </c>
      <c r="E145" s="3" t="n">
        <v>234</v>
      </c>
      <c r="F145" s="5" t="n">
        <v>4.67</v>
      </c>
      <c r="G145" s="3" t="n">
        <v>35</v>
      </c>
      <c r="H145" s="3" t="n">
        <v>15</v>
      </c>
      <c r="I145" s="3" t="n">
        <v>125</v>
      </c>
      <c r="J145" s="3" t="n">
        <v>7.03</v>
      </c>
      <c r="K145" s="3" t="n">
        <v>4.29</v>
      </c>
      <c r="O145" s="3"/>
    </row>
    <row r="146" customFormat="false" ht="14.9" hidden="false" customHeight="false" outlineLevel="0" collapsed="false">
      <c r="A146" s="1" t="s">
        <v>224</v>
      </c>
      <c r="B146" s="3" t="s">
        <v>225</v>
      </c>
      <c r="C146" s="3" t="s">
        <v>194</v>
      </c>
      <c r="D146" s="4" t="n">
        <v>78</v>
      </c>
      <c r="E146" s="3" t="n">
        <v>304</v>
      </c>
      <c r="F146" s="5" t="n">
        <v>5.23</v>
      </c>
      <c r="G146" s="3" t="n">
        <v>29.5</v>
      </c>
      <c r="H146" s="3" t="n">
        <v>23</v>
      </c>
      <c r="I146" s="3" t="n">
        <v>96</v>
      </c>
      <c r="J146" s="3" t="n">
        <v>8.02</v>
      </c>
      <c r="K146" s="3" t="n">
        <v>4.94</v>
      </c>
      <c r="O146" s="3"/>
    </row>
    <row r="147" customFormat="false" ht="14.9" hidden="false" customHeight="false" outlineLevel="0" collapsed="false">
      <c r="A147" s="1" t="s">
        <v>226</v>
      </c>
      <c r="B147" s="3" t="s">
        <v>225</v>
      </c>
      <c r="C147" s="3" t="s">
        <v>227</v>
      </c>
      <c r="D147" s="4" t="n">
        <v>78</v>
      </c>
      <c r="E147" s="3" t="n">
        <v>302</v>
      </c>
      <c r="F147" s="5" t="n">
        <v>5.15</v>
      </c>
      <c r="G147" s="3" t="n">
        <v>31</v>
      </c>
      <c r="H147" s="3" t="n">
        <v>24</v>
      </c>
      <c r="I147" s="3" t="n">
        <v>108</v>
      </c>
      <c r="J147" s="3" t="n">
        <v>7.98</v>
      </c>
      <c r="K147" s="3" t="n">
        <v>4.94</v>
      </c>
      <c r="O147" s="3"/>
    </row>
    <row r="148" customFormat="false" ht="14.9" hidden="false" customHeight="false" outlineLevel="0" collapsed="false">
      <c r="A148" s="1" t="s">
        <v>228</v>
      </c>
      <c r="B148" s="3" t="s">
        <v>225</v>
      </c>
      <c r="C148" s="3" t="s">
        <v>70</v>
      </c>
      <c r="D148" s="4" t="n">
        <v>75</v>
      </c>
      <c r="E148" s="3" t="n">
        <v>318</v>
      </c>
      <c r="F148" s="5" t="n">
        <v>5.35</v>
      </c>
      <c r="G148" s="3" t="n">
        <v>20</v>
      </c>
      <c r="H148" s="3" t="n">
        <v>24</v>
      </c>
      <c r="I148" s="3" t="n">
        <v>91</v>
      </c>
      <c r="J148" s="3" t="n">
        <v>8.08</v>
      </c>
      <c r="K148" s="3" t="n">
        <v>5</v>
      </c>
      <c r="O148" s="3"/>
    </row>
    <row r="149" customFormat="false" ht="14.9" hidden="false" customHeight="false" outlineLevel="0" collapsed="false">
      <c r="A149" s="1" t="s">
        <v>229</v>
      </c>
      <c r="B149" s="3" t="s">
        <v>225</v>
      </c>
      <c r="C149" s="3" t="s">
        <v>153</v>
      </c>
      <c r="D149" s="4" t="n">
        <v>76</v>
      </c>
      <c r="E149" s="3" t="n">
        <v>295</v>
      </c>
      <c r="F149" s="5" t="n">
        <v>4.81</v>
      </c>
      <c r="G149" s="3"/>
      <c r="H149" s="3" t="n">
        <v>34</v>
      </c>
      <c r="I149" s="3"/>
      <c r="J149" s="3"/>
      <c r="K149" s="3"/>
      <c r="O149" s="3"/>
    </row>
    <row r="150" customFormat="false" ht="14.9" hidden="false" customHeight="false" outlineLevel="0" collapsed="false">
      <c r="A150" s="1" t="s">
        <v>230</v>
      </c>
      <c r="B150" s="3" t="s">
        <v>225</v>
      </c>
      <c r="C150" s="3" t="s">
        <v>27</v>
      </c>
      <c r="D150" s="4" t="n">
        <v>78</v>
      </c>
      <c r="E150" s="3" t="n">
        <v>329</v>
      </c>
      <c r="F150" s="5" t="n">
        <v>5.04</v>
      </c>
      <c r="G150" s="3" t="n">
        <v>28</v>
      </c>
      <c r="H150" s="3" t="n">
        <v>25</v>
      </c>
      <c r="I150" s="3" t="n">
        <v>102</v>
      </c>
      <c r="J150" s="3" t="n">
        <v>7.85</v>
      </c>
      <c r="K150" s="3" t="n">
        <v>4.9</v>
      </c>
      <c r="O150" s="3"/>
    </row>
    <row r="151" customFormat="false" ht="14.9" hidden="false" customHeight="false" outlineLevel="0" collapsed="false">
      <c r="A151" s="1" t="s">
        <v>231</v>
      </c>
      <c r="B151" s="3" t="s">
        <v>225</v>
      </c>
      <c r="C151" s="3" t="s">
        <v>43</v>
      </c>
      <c r="D151" s="4" t="n">
        <v>78</v>
      </c>
      <c r="E151" s="3" t="n">
        <v>322</v>
      </c>
      <c r="F151" s="5" t="n">
        <v>5.15</v>
      </c>
      <c r="G151" s="3" t="n">
        <v>26</v>
      </c>
      <c r="H151" s="3"/>
      <c r="I151" s="3" t="n">
        <v>106</v>
      </c>
      <c r="J151" s="3" t="n">
        <v>7.81</v>
      </c>
      <c r="K151" s="3" t="n">
        <v>4.82</v>
      </c>
      <c r="O151" s="3"/>
    </row>
    <row r="152" customFormat="false" ht="14.9" hidden="false" customHeight="false" outlineLevel="0" collapsed="false">
      <c r="A152" s="1" t="s">
        <v>232</v>
      </c>
      <c r="B152" s="3" t="s">
        <v>225</v>
      </c>
      <c r="C152" s="3" t="s">
        <v>233</v>
      </c>
      <c r="D152" s="4" t="n">
        <v>77</v>
      </c>
      <c r="E152" s="3" t="n">
        <v>312</v>
      </c>
      <c r="F152" s="5" t="n">
        <v>5.44</v>
      </c>
      <c r="G152" s="3" t="n">
        <v>25.5</v>
      </c>
      <c r="H152" s="3" t="n">
        <v>18</v>
      </c>
      <c r="I152" s="3" t="n">
        <v>100</v>
      </c>
      <c r="J152" s="3" t="n">
        <v>8.02</v>
      </c>
      <c r="K152" s="3" t="n">
        <v>4.75</v>
      </c>
      <c r="O152" s="3"/>
    </row>
    <row r="153" customFormat="false" ht="14.9" hidden="false" customHeight="false" outlineLevel="0" collapsed="false">
      <c r="A153" s="1" t="s">
        <v>234</v>
      </c>
      <c r="B153" s="3" t="s">
        <v>225</v>
      </c>
      <c r="C153" s="3" t="s">
        <v>13</v>
      </c>
      <c r="D153" s="4" t="n">
        <v>79</v>
      </c>
      <c r="E153" s="3" t="n">
        <v>306</v>
      </c>
      <c r="F153" s="5" t="n">
        <v>5.48</v>
      </c>
      <c r="G153" s="3" t="n">
        <v>20.5</v>
      </c>
      <c r="H153" s="3" t="n">
        <v>15</v>
      </c>
      <c r="I153" s="3" t="n">
        <v>105</v>
      </c>
      <c r="J153" s="3"/>
      <c r="K153" s="3" t="n">
        <v>5.01</v>
      </c>
      <c r="O153" s="3"/>
    </row>
    <row r="154" customFormat="false" ht="14.9" hidden="false" customHeight="false" outlineLevel="0" collapsed="false">
      <c r="A154" s="1" t="s">
        <v>235</v>
      </c>
      <c r="B154" s="3" t="s">
        <v>225</v>
      </c>
      <c r="C154" s="3" t="s">
        <v>236</v>
      </c>
      <c r="D154" s="4" t="n">
        <v>76</v>
      </c>
      <c r="E154" s="3" t="n">
        <v>312</v>
      </c>
      <c r="F154" s="5" t="n">
        <v>5.54</v>
      </c>
      <c r="G154" s="3" t="n">
        <v>26.5</v>
      </c>
      <c r="H154" s="3" t="n">
        <v>19</v>
      </c>
      <c r="I154" s="3" t="n">
        <v>97</v>
      </c>
      <c r="J154" s="3" t="n">
        <v>7.6</v>
      </c>
      <c r="K154" s="3" t="n">
        <v>4.47</v>
      </c>
      <c r="O154" s="3"/>
    </row>
    <row r="155" customFormat="false" ht="14.9" hidden="false" customHeight="false" outlineLevel="0" collapsed="false">
      <c r="A155" s="1" t="s">
        <v>237</v>
      </c>
      <c r="B155" s="3" t="s">
        <v>225</v>
      </c>
      <c r="C155" s="3" t="s">
        <v>238</v>
      </c>
      <c r="D155" s="4" t="n">
        <v>77</v>
      </c>
      <c r="E155" s="3" t="n">
        <v>316</v>
      </c>
      <c r="F155" s="5"/>
      <c r="G155" s="3" t="n">
        <v>25</v>
      </c>
      <c r="H155" s="3" t="n">
        <v>23</v>
      </c>
      <c r="I155" s="3" t="n">
        <v>97</v>
      </c>
      <c r="J155" s="3"/>
      <c r="K155" s="3"/>
      <c r="O155" s="3"/>
    </row>
    <row r="156" customFormat="false" ht="14.9" hidden="false" customHeight="false" outlineLevel="0" collapsed="false">
      <c r="A156" s="1" t="s">
        <v>239</v>
      </c>
      <c r="B156" s="3" t="s">
        <v>225</v>
      </c>
      <c r="C156" s="3" t="s">
        <v>47</v>
      </c>
      <c r="D156" s="4" t="n">
        <v>80</v>
      </c>
      <c r="E156" s="3" t="n">
        <v>307</v>
      </c>
      <c r="F156" s="5" t="n">
        <v>5.18</v>
      </c>
      <c r="G156" s="3" t="n">
        <v>28.5</v>
      </c>
      <c r="H156" s="3"/>
      <c r="I156" s="3" t="n">
        <v>105</v>
      </c>
      <c r="J156" s="3" t="n">
        <v>7.52</v>
      </c>
      <c r="K156" s="3" t="n">
        <v>4.58</v>
      </c>
      <c r="O156" s="3"/>
    </row>
    <row r="157" customFormat="false" ht="14.9" hidden="false" customHeight="false" outlineLevel="0" collapsed="false">
      <c r="A157" s="1" t="s">
        <v>240</v>
      </c>
      <c r="B157" s="3" t="s">
        <v>225</v>
      </c>
      <c r="C157" s="3" t="s">
        <v>155</v>
      </c>
      <c r="D157" s="4" t="n">
        <v>76</v>
      </c>
      <c r="E157" s="3" t="n">
        <v>307</v>
      </c>
      <c r="F157" s="5" t="n">
        <v>5.16</v>
      </c>
      <c r="G157" s="3" t="n">
        <v>26.5</v>
      </c>
      <c r="H157" s="3" t="n">
        <v>26</v>
      </c>
      <c r="I157" s="3" t="n">
        <v>106</v>
      </c>
      <c r="J157" s="3" t="n">
        <v>7.55</v>
      </c>
      <c r="K157" s="3" t="n">
        <v>4.73</v>
      </c>
      <c r="O157" s="3"/>
    </row>
    <row r="158" customFormat="false" ht="14.9" hidden="false" customHeight="false" outlineLevel="0" collapsed="false">
      <c r="A158" s="1" t="s">
        <v>241</v>
      </c>
      <c r="B158" s="3" t="s">
        <v>225</v>
      </c>
      <c r="C158" s="3" t="s">
        <v>13</v>
      </c>
      <c r="D158" s="4" t="n">
        <v>75</v>
      </c>
      <c r="E158" s="3" t="n">
        <v>334</v>
      </c>
      <c r="F158" s="5" t="n">
        <v>5.84</v>
      </c>
      <c r="G158" s="3" t="n">
        <v>24.5</v>
      </c>
      <c r="H158" s="3"/>
      <c r="I158" s="3" t="n">
        <v>96</v>
      </c>
      <c r="J158" s="3" t="n">
        <v>8.51</v>
      </c>
      <c r="K158" s="3" t="n">
        <v>5.38</v>
      </c>
      <c r="O158" s="3"/>
    </row>
    <row r="159" customFormat="false" ht="14.9" hidden="false" customHeight="false" outlineLevel="0" collapsed="false">
      <c r="A159" s="1" t="s">
        <v>242</v>
      </c>
      <c r="B159" s="3" t="s">
        <v>225</v>
      </c>
      <c r="C159" s="3" t="s">
        <v>243</v>
      </c>
      <c r="D159" s="4" t="n">
        <v>76</v>
      </c>
      <c r="E159" s="3" t="n">
        <v>305</v>
      </c>
      <c r="F159" s="5" t="n">
        <v>5.24</v>
      </c>
      <c r="G159" s="3" t="n">
        <v>28</v>
      </c>
      <c r="H159" s="3" t="n">
        <v>26</v>
      </c>
      <c r="I159" s="3" t="n">
        <v>101</v>
      </c>
      <c r="J159" s="3" t="n">
        <v>7.52</v>
      </c>
      <c r="K159" s="3" t="n">
        <v>4.68</v>
      </c>
      <c r="O159" s="3"/>
    </row>
    <row r="160" customFormat="false" ht="14.9" hidden="false" customHeight="false" outlineLevel="0" collapsed="false">
      <c r="A160" s="1" t="s">
        <v>244</v>
      </c>
      <c r="B160" s="3" t="s">
        <v>225</v>
      </c>
      <c r="C160" s="3" t="s">
        <v>132</v>
      </c>
      <c r="D160" s="4" t="n">
        <v>82</v>
      </c>
      <c r="E160" s="3" t="n">
        <v>309</v>
      </c>
      <c r="F160" s="5" t="n">
        <v>5.42</v>
      </c>
      <c r="G160" s="3" t="n">
        <v>26</v>
      </c>
      <c r="H160" s="3"/>
      <c r="I160" s="3" t="n">
        <v>97</v>
      </c>
      <c r="J160" s="3" t="n">
        <v>7.61</v>
      </c>
      <c r="K160" s="3" t="n">
        <v>5.01</v>
      </c>
      <c r="O160" s="3"/>
    </row>
    <row r="161" customFormat="false" ht="14.9" hidden="false" customHeight="false" outlineLevel="0" collapsed="false">
      <c r="A161" s="1" t="s">
        <v>245</v>
      </c>
      <c r="B161" s="3" t="s">
        <v>225</v>
      </c>
      <c r="C161" s="3" t="s">
        <v>38</v>
      </c>
      <c r="D161" s="4" t="n">
        <v>77</v>
      </c>
      <c r="E161" s="3" t="n">
        <v>273</v>
      </c>
      <c r="F161" s="5"/>
      <c r="G161" s="3" t="n">
        <v>28</v>
      </c>
      <c r="H161" s="3" t="n">
        <v>17</v>
      </c>
      <c r="I161" s="3" t="n">
        <v>106</v>
      </c>
      <c r="J161" s="3" t="n">
        <v>7.9</v>
      </c>
      <c r="K161" s="3" t="n">
        <v>4.84</v>
      </c>
      <c r="O161" s="3"/>
    </row>
    <row r="162" customFormat="false" ht="14.9" hidden="false" customHeight="false" outlineLevel="0" collapsed="false">
      <c r="A162" s="1" t="s">
        <v>246</v>
      </c>
      <c r="B162" s="3" t="s">
        <v>225</v>
      </c>
      <c r="C162" s="3" t="s">
        <v>34</v>
      </c>
      <c r="D162" s="4" t="n">
        <v>75</v>
      </c>
      <c r="E162" s="3" t="n">
        <v>306</v>
      </c>
      <c r="F162" s="5" t="n">
        <v>5.03</v>
      </c>
      <c r="G162" s="3" t="n">
        <v>29</v>
      </c>
      <c r="H162" s="3" t="n">
        <v>26</v>
      </c>
      <c r="I162" s="3" t="n">
        <v>94</v>
      </c>
      <c r="J162" s="3" t="n">
        <v>8.13</v>
      </c>
      <c r="K162" s="3" t="n">
        <v>4.9</v>
      </c>
      <c r="O162" s="3"/>
    </row>
    <row r="163" customFormat="false" ht="14.9" hidden="false" customHeight="false" outlineLevel="0" collapsed="false">
      <c r="A163" s="1" t="s">
        <v>247</v>
      </c>
      <c r="B163" s="3" t="s">
        <v>225</v>
      </c>
      <c r="C163" s="3" t="s">
        <v>74</v>
      </c>
      <c r="D163" s="4" t="n">
        <v>78</v>
      </c>
      <c r="E163" s="3" t="n">
        <v>343</v>
      </c>
      <c r="F163" s="5" t="n">
        <v>5.44</v>
      </c>
      <c r="G163" s="3" t="n">
        <v>20.5</v>
      </c>
      <c r="H163" s="3" t="n">
        <v>19</v>
      </c>
      <c r="I163" s="3" t="n">
        <v>97</v>
      </c>
      <c r="J163" s="3" t="n">
        <v>7.87</v>
      </c>
      <c r="K163" s="3" t="n">
        <v>4.78</v>
      </c>
      <c r="O163" s="3"/>
    </row>
    <row r="164" customFormat="false" ht="14.9" hidden="false" customHeight="false" outlineLevel="0" collapsed="false">
      <c r="A164" s="1" t="s">
        <v>248</v>
      </c>
      <c r="B164" s="3" t="s">
        <v>225</v>
      </c>
      <c r="C164" s="3" t="s">
        <v>87</v>
      </c>
      <c r="D164" s="4" t="n">
        <v>76</v>
      </c>
      <c r="E164" s="3" t="n">
        <v>314</v>
      </c>
      <c r="F164" s="5" t="n">
        <v>5.11</v>
      </c>
      <c r="G164" s="3" t="n">
        <v>26</v>
      </c>
      <c r="H164" s="3" t="n">
        <v>26</v>
      </c>
      <c r="I164" s="3" t="n">
        <v>106</v>
      </c>
      <c r="J164" s="3" t="n">
        <v>7.3</v>
      </c>
      <c r="K164" s="3" t="n">
        <v>4.78</v>
      </c>
      <c r="O164" s="3"/>
    </row>
    <row r="165" customFormat="false" ht="14.9" hidden="false" customHeight="false" outlineLevel="0" collapsed="false">
      <c r="A165" s="1" t="s">
        <v>249</v>
      </c>
      <c r="B165" s="3" t="s">
        <v>225</v>
      </c>
      <c r="C165" s="3" t="s">
        <v>194</v>
      </c>
      <c r="D165" s="4" t="n">
        <v>77</v>
      </c>
      <c r="E165" s="3" t="n">
        <v>300</v>
      </c>
      <c r="F165" s="5" t="n">
        <v>5.27</v>
      </c>
      <c r="G165" s="3" t="n">
        <v>30</v>
      </c>
      <c r="H165" s="3" t="n">
        <v>21</v>
      </c>
      <c r="I165" s="3" t="n">
        <v>114</v>
      </c>
      <c r="J165" s="3" t="n">
        <v>8.39</v>
      </c>
      <c r="K165" s="3" t="n">
        <v>5.09</v>
      </c>
      <c r="O165" s="3"/>
    </row>
    <row r="166" customFormat="false" ht="14.9" hidden="false" customHeight="false" outlineLevel="0" collapsed="false">
      <c r="A166" s="1" t="s">
        <v>250</v>
      </c>
      <c r="B166" s="3" t="s">
        <v>225</v>
      </c>
      <c r="C166" s="3" t="s">
        <v>251</v>
      </c>
      <c r="D166" s="4" t="n">
        <v>75</v>
      </c>
      <c r="E166" s="3" t="n">
        <v>301</v>
      </c>
      <c r="F166" s="5" t="n">
        <v>5.23</v>
      </c>
      <c r="G166" s="3" t="n">
        <v>27.5</v>
      </c>
      <c r="H166" s="3" t="n">
        <v>24</v>
      </c>
      <c r="I166" s="3" t="n">
        <v>107</v>
      </c>
      <c r="J166" s="3" t="n">
        <v>8.13</v>
      </c>
      <c r="K166" s="3" t="n">
        <v>4.9</v>
      </c>
      <c r="O166" s="3"/>
    </row>
    <row r="167" customFormat="false" ht="14.9" hidden="false" customHeight="false" outlineLevel="0" collapsed="false">
      <c r="A167" s="1" t="s">
        <v>252</v>
      </c>
      <c r="B167" s="3" t="s">
        <v>225</v>
      </c>
      <c r="C167" s="3" t="s">
        <v>253</v>
      </c>
      <c r="D167" s="4" t="n">
        <v>74</v>
      </c>
      <c r="E167" s="3" t="n">
        <v>322</v>
      </c>
      <c r="F167" s="5" t="n">
        <v>5.36</v>
      </c>
      <c r="G167" s="3" t="n">
        <v>24.5</v>
      </c>
      <c r="H167" s="3" t="n">
        <v>26</v>
      </c>
      <c r="I167" s="3" t="n">
        <v>99</v>
      </c>
      <c r="J167" s="3" t="n">
        <v>8.02</v>
      </c>
      <c r="K167" s="3" t="n">
        <v>4.88</v>
      </c>
      <c r="O167" s="3"/>
    </row>
    <row r="168" customFormat="false" ht="14.9" hidden="false" customHeight="false" outlineLevel="0" collapsed="false">
      <c r="A168" s="1" t="s">
        <v>254</v>
      </c>
      <c r="B168" s="3" t="s">
        <v>225</v>
      </c>
      <c r="C168" s="3" t="s">
        <v>58</v>
      </c>
      <c r="D168" s="4" t="n">
        <v>78</v>
      </c>
      <c r="E168" s="3" t="n">
        <v>310</v>
      </c>
      <c r="F168" s="5" t="n">
        <v>5.15</v>
      </c>
      <c r="G168" s="3" t="n">
        <v>27</v>
      </c>
      <c r="H168" s="3" t="n">
        <v>26</v>
      </c>
      <c r="I168" s="3" t="n">
        <v>107</v>
      </c>
      <c r="J168" s="3" t="n">
        <v>7.89</v>
      </c>
      <c r="K168" s="3" t="n">
        <v>4.81</v>
      </c>
      <c r="O168" s="3"/>
    </row>
    <row r="169" customFormat="false" ht="14.9" hidden="false" customHeight="false" outlineLevel="0" collapsed="false">
      <c r="A169" s="1" t="s">
        <v>255</v>
      </c>
      <c r="B169" s="3" t="s">
        <v>225</v>
      </c>
      <c r="C169" s="3" t="s">
        <v>256</v>
      </c>
      <c r="D169" s="4" t="n">
        <v>76</v>
      </c>
      <c r="E169" s="3" t="n">
        <v>309</v>
      </c>
      <c r="F169" s="5" t="n">
        <v>5</v>
      </c>
      <c r="G169" s="3" t="n">
        <v>27.5</v>
      </c>
      <c r="H169" s="3" t="n">
        <v>34</v>
      </c>
      <c r="I169" s="3" t="n">
        <v>111</v>
      </c>
      <c r="J169" s="3" t="n">
        <v>7.55</v>
      </c>
      <c r="K169" s="3" t="n">
        <v>4.62</v>
      </c>
      <c r="O169" s="3"/>
    </row>
    <row r="170" customFormat="false" ht="14.9" hidden="false" customHeight="false" outlineLevel="0" collapsed="false">
      <c r="A170" s="1" t="s">
        <v>257</v>
      </c>
      <c r="B170" s="3" t="s">
        <v>225</v>
      </c>
      <c r="C170" s="3" t="s">
        <v>21</v>
      </c>
      <c r="D170" s="4" t="n">
        <v>77</v>
      </c>
      <c r="E170" s="3" t="n">
        <v>297</v>
      </c>
      <c r="F170" s="5" t="n">
        <v>4.95</v>
      </c>
      <c r="G170" s="3" t="n">
        <v>28</v>
      </c>
      <c r="H170" s="3"/>
      <c r="I170" s="3" t="n">
        <v>115</v>
      </c>
      <c r="J170" s="3" t="n">
        <v>7.29</v>
      </c>
      <c r="K170" s="3" t="n">
        <v>4.55</v>
      </c>
      <c r="O170" s="3"/>
    </row>
    <row r="171" customFormat="false" ht="14.9" hidden="false" customHeight="false" outlineLevel="0" collapsed="false">
      <c r="A171" s="1" t="s">
        <v>258</v>
      </c>
      <c r="B171" s="3" t="s">
        <v>225</v>
      </c>
      <c r="C171" s="3" t="s">
        <v>21</v>
      </c>
      <c r="D171" s="4" t="n">
        <v>75</v>
      </c>
      <c r="E171" s="3" t="n">
        <v>323</v>
      </c>
      <c r="F171" s="5" t="n">
        <v>5.34</v>
      </c>
      <c r="G171" s="3" t="n">
        <v>25.5</v>
      </c>
      <c r="H171" s="3" t="n">
        <v>35</v>
      </c>
      <c r="I171" s="3" t="n">
        <v>102</v>
      </c>
      <c r="J171" s="3" t="n">
        <v>7.83</v>
      </c>
      <c r="K171" s="3" t="n">
        <v>4.93</v>
      </c>
      <c r="O171" s="3"/>
    </row>
    <row r="172" customFormat="false" ht="14.9" hidden="false" customHeight="false" outlineLevel="0" collapsed="false">
      <c r="A172" s="1" t="s">
        <v>259</v>
      </c>
      <c r="B172" s="3" t="s">
        <v>225</v>
      </c>
      <c r="C172" s="3" t="s">
        <v>21</v>
      </c>
      <c r="D172" s="4" t="n">
        <v>77</v>
      </c>
      <c r="E172" s="3" t="n">
        <v>309</v>
      </c>
      <c r="F172" s="5"/>
      <c r="G172" s="3"/>
      <c r="H172" s="3" t="n">
        <v>27</v>
      </c>
      <c r="I172" s="3"/>
      <c r="J172" s="3"/>
      <c r="K172" s="3"/>
      <c r="O172" s="3"/>
    </row>
    <row r="173" customFormat="false" ht="14.9" hidden="false" customHeight="false" outlineLevel="0" collapsed="false">
      <c r="A173" s="1" t="s">
        <v>260</v>
      </c>
      <c r="B173" s="3" t="s">
        <v>225</v>
      </c>
      <c r="C173" s="3" t="s">
        <v>261</v>
      </c>
      <c r="D173" s="4" t="n">
        <v>79</v>
      </c>
      <c r="E173" s="3" t="n">
        <v>332</v>
      </c>
      <c r="F173" s="5"/>
      <c r="G173" s="3" t="n">
        <v>23.5</v>
      </c>
      <c r="H173" s="3" t="n">
        <v>22</v>
      </c>
      <c r="I173" s="3"/>
      <c r="J173" s="3"/>
      <c r="K173" s="3"/>
      <c r="O173" s="3"/>
    </row>
    <row r="174" customFormat="false" ht="14.9" hidden="false" customHeight="false" outlineLevel="0" collapsed="false">
      <c r="A174" s="1" t="s">
        <v>262</v>
      </c>
      <c r="B174" s="3" t="s">
        <v>225</v>
      </c>
      <c r="C174" s="3" t="s">
        <v>70</v>
      </c>
      <c r="D174" s="4" t="n">
        <v>76</v>
      </c>
      <c r="E174" s="3" t="n">
        <v>332</v>
      </c>
      <c r="F174" s="5" t="n">
        <v>5.22</v>
      </c>
      <c r="G174" s="3"/>
      <c r="H174" s="3" t="n">
        <v>34</v>
      </c>
      <c r="I174" s="3"/>
      <c r="J174" s="3"/>
      <c r="K174" s="3"/>
      <c r="O174" s="3"/>
    </row>
    <row r="175" customFormat="false" ht="14.9" hidden="false" customHeight="false" outlineLevel="0" collapsed="false">
      <c r="A175" s="1" t="s">
        <v>263</v>
      </c>
      <c r="B175" s="3" t="s">
        <v>225</v>
      </c>
      <c r="C175" s="3" t="s">
        <v>264</v>
      </c>
      <c r="D175" s="4" t="n">
        <v>79</v>
      </c>
      <c r="E175" s="3" t="n">
        <v>321</v>
      </c>
      <c r="F175" s="5" t="n">
        <v>5.61</v>
      </c>
      <c r="G175" s="3" t="n">
        <v>26</v>
      </c>
      <c r="H175" s="3" t="n">
        <v>18</v>
      </c>
      <c r="I175" s="3" t="n">
        <v>103</v>
      </c>
      <c r="J175" s="3" t="n">
        <v>8.35</v>
      </c>
      <c r="K175" s="3" t="n">
        <v>5.17</v>
      </c>
      <c r="O175" s="3"/>
    </row>
    <row r="176" customFormat="false" ht="14.9" hidden="false" customHeight="false" outlineLevel="0" collapsed="false">
      <c r="A176" s="1" t="s">
        <v>265</v>
      </c>
      <c r="B176" s="3" t="s">
        <v>225</v>
      </c>
      <c r="C176" s="3" t="s">
        <v>45</v>
      </c>
      <c r="D176" s="4" t="n">
        <v>76</v>
      </c>
      <c r="E176" s="3" t="n">
        <v>318</v>
      </c>
      <c r="F176" s="5" t="n">
        <v>4.98</v>
      </c>
      <c r="G176" s="3" t="n">
        <v>28.5</v>
      </c>
      <c r="H176" s="3" t="n">
        <v>23</v>
      </c>
      <c r="I176" s="3" t="n">
        <v>108</v>
      </c>
      <c r="J176" s="3"/>
      <c r="K176" s="3"/>
      <c r="O176" s="3"/>
    </row>
    <row r="177" customFormat="false" ht="14.9" hidden="false" customHeight="false" outlineLevel="0" collapsed="false">
      <c r="A177" s="1" t="s">
        <v>266</v>
      </c>
      <c r="B177" s="3" t="s">
        <v>225</v>
      </c>
      <c r="C177" s="3" t="s">
        <v>267</v>
      </c>
      <c r="D177" s="4" t="n">
        <v>77</v>
      </c>
      <c r="E177" s="3" t="n">
        <v>307</v>
      </c>
      <c r="F177" s="5" t="n">
        <v>5.51</v>
      </c>
      <c r="G177" s="3" t="n">
        <v>25.5</v>
      </c>
      <c r="H177" s="3" t="n">
        <v>21</v>
      </c>
      <c r="I177" s="3" t="n">
        <v>100</v>
      </c>
      <c r="J177" s="3" t="n">
        <v>8.09</v>
      </c>
      <c r="K177" s="3" t="n">
        <v>4.84</v>
      </c>
      <c r="O177" s="3"/>
    </row>
    <row r="178" customFormat="false" ht="14.9" hidden="false" customHeight="false" outlineLevel="0" collapsed="false">
      <c r="A178" s="1" t="s">
        <v>268</v>
      </c>
      <c r="B178" s="3" t="s">
        <v>225</v>
      </c>
      <c r="C178" s="3" t="s">
        <v>269</v>
      </c>
      <c r="D178" s="4" t="n">
        <v>75</v>
      </c>
      <c r="E178" s="3" t="n">
        <v>309</v>
      </c>
      <c r="F178" s="5" t="n">
        <v>5.36</v>
      </c>
      <c r="G178" s="3" t="n">
        <v>27</v>
      </c>
      <c r="H178" s="3" t="n">
        <v>21</v>
      </c>
      <c r="I178" s="3" t="n">
        <v>102</v>
      </c>
      <c r="J178" s="3" t="n">
        <v>8.13</v>
      </c>
      <c r="K178" s="3" t="n">
        <v>4.73</v>
      </c>
      <c r="O178" s="3"/>
    </row>
    <row r="179" customFormat="false" ht="14.9" hidden="false" customHeight="false" outlineLevel="0" collapsed="false">
      <c r="A179" s="1" t="s">
        <v>270</v>
      </c>
      <c r="B179" s="3" t="s">
        <v>225</v>
      </c>
      <c r="C179" s="3" t="s">
        <v>271</v>
      </c>
      <c r="D179" s="4" t="n">
        <v>79</v>
      </c>
      <c r="E179" s="3" t="n">
        <v>318</v>
      </c>
      <c r="F179" s="5" t="n">
        <v>5.45</v>
      </c>
      <c r="G179" s="3" t="n">
        <v>27</v>
      </c>
      <c r="H179" s="3" t="n">
        <v>18</v>
      </c>
      <c r="I179" s="3" t="n">
        <v>106</v>
      </c>
      <c r="J179" s="3" t="n">
        <v>7.57</v>
      </c>
      <c r="K179" s="3" t="n">
        <v>4.69</v>
      </c>
      <c r="O179" s="3"/>
    </row>
    <row r="180" customFormat="false" ht="14.9" hidden="false" customHeight="false" outlineLevel="0" collapsed="false">
      <c r="A180" s="1" t="s">
        <v>272</v>
      </c>
      <c r="B180" s="3" t="s">
        <v>225</v>
      </c>
      <c r="C180" s="3" t="s">
        <v>273</v>
      </c>
      <c r="D180" s="4" t="n">
        <v>77</v>
      </c>
      <c r="E180" s="3" t="n">
        <v>331</v>
      </c>
      <c r="F180" s="5" t="n">
        <v>5.55</v>
      </c>
      <c r="G180" s="3" t="n">
        <v>23</v>
      </c>
      <c r="H180" s="3"/>
      <c r="I180" s="3" t="n">
        <v>98</v>
      </c>
      <c r="J180" s="3" t="n">
        <v>8.19</v>
      </c>
      <c r="K180" s="3" t="n">
        <v>5.06</v>
      </c>
      <c r="O180" s="3"/>
    </row>
    <row r="181" customFormat="false" ht="14.9" hidden="false" customHeight="false" outlineLevel="0" collapsed="false">
      <c r="A181" s="1" t="s">
        <v>274</v>
      </c>
      <c r="B181" s="3" t="s">
        <v>225</v>
      </c>
      <c r="C181" s="3" t="s">
        <v>275</v>
      </c>
      <c r="D181" s="4" t="n">
        <v>77</v>
      </c>
      <c r="E181" s="3" t="n">
        <v>307</v>
      </c>
      <c r="F181" s="5" t="n">
        <v>5.24</v>
      </c>
      <c r="G181" s="3" t="n">
        <v>26</v>
      </c>
      <c r="H181" s="3" t="n">
        <v>23</v>
      </c>
      <c r="I181" s="3" t="n">
        <v>96</v>
      </c>
      <c r="J181" s="3" t="n">
        <v>7.71</v>
      </c>
      <c r="K181" s="3" t="n">
        <v>4.84</v>
      </c>
      <c r="O181" s="3"/>
    </row>
    <row r="182" customFormat="false" ht="14.9" hidden="false" customHeight="false" outlineLevel="0" collapsed="false">
      <c r="A182" s="1" t="s">
        <v>276</v>
      </c>
      <c r="B182" s="3" t="s">
        <v>225</v>
      </c>
      <c r="C182" s="3" t="s">
        <v>277</v>
      </c>
      <c r="D182" s="4" t="n">
        <v>77</v>
      </c>
      <c r="E182" s="3" t="n">
        <v>315</v>
      </c>
      <c r="F182" s="5" t="n">
        <v>5.41</v>
      </c>
      <c r="G182" s="3" t="n">
        <v>27</v>
      </c>
      <c r="H182" s="3" t="n">
        <v>23</v>
      </c>
      <c r="I182" s="3" t="n">
        <v>105</v>
      </c>
      <c r="J182" s="3" t="n">
        <v>7.97</v>
      </c>
      <c r="K182" s="3" t="n">
        <v>4.89</v>
      </c>
      <c r="O182" s="3"/>
    </row>
    <row r="183" customFormat="false" ht="14.9" hidden="false" customHeight="false" outlineLevel="0" collapsed="false">
      <c r="A183" s="1" t="s">
        <v>278</v>
      </c>
      <c r="B183" s="3" t="s">
        <v>225</v>
      </c>
      <c r="C183" s="3" t="s">
        <v>38</v>
      </c>
      <c r="D183" s="4" t="n">
        <v>76</v>
      </c>
      <c r="E183" s="3" t="n">
        <v>319</v>
      </c>
      <c r="F183" s="5" t="n">
        <v>5.35</v>
      </c>
      <c r="G183" s="3" t="n">
        <v>32</v>
      </c>
      <c r="H183" s="3" t="n">
        <v>28</v>
      </c>
      <c r="I183" s="3" t="n">
        <v>110</v>
      </c>
      <c r="J183" s="3" t="n">
        <v>7.71</v>
      </c>
      <c r="K183" s="3" t="n">
        <v>4.56</v>
      </c>
      <c r="O183" s="3"/>
    </row>
    <row r="184" customFormat="false" ht="14.9" hidden="false" customHeight="false" outlineLevel="0" collapsed="false">
      <c r="A184" s="1" t="s">
        <v>279</v>
      </c>
      <c r="B184" s="3" t="s">
        <v>225</v>
      </c>
      <c r="C184" s="3" t="s">
        <v>49</v>
      </c>
      <c r="D184" s="4" t="n">
        <v>75</v>
      </c>
      <c r="E184" s="3" t="n">
        <v>303</v>
      </c>
      <c r="F184" s="5" t="n">
        <v>5.32</v>
      </c>
      <c r="G184" s="3" t="n">
        <v>23.5</v>
      </c>
      <c r="H184" s="3" t="n">
        <v>22</v>
      </c>
      <c r="I184" s="3" t="n">
        <v>99</v>
      </c>
      <c r="J184" s="3" t="n">
        <v>7.94</v>
      </c>
      <c r="K184" s="3" t="n">
        <v>4.71</v>
      </c>
      <c r="O184" s="3"/>
    </row>
    <row r="185" customFormat="false" ht="14.9" hidden="false" customHeight="false" outlineLevel="0" collapsed="false">
      <c r="A185" s="1" t="s">
        <v>280</v>
      </c>
      <c r="B185" s="3" t="s">
        <v>225</v>
      </c>
      <c r="C185" s="3" t="s">
        <v>78</v>
      </c>
      <c r="D185" s="4" t="n">
        <v>79</v>
      </c>
      <c r="E185" s="3" t="n">
        <v>298</v>
      </c>
      <c r="F185" s="5"/>
      <c r="G185" s="3"/>
      <c r="H185" s="3"/>
      <c r="I185" s="3"/>
      <c r="J185" s="3"/>
      <c r="K185" s="3"/>
      <c r="O185" s="3"/>
    </row>
    <row r="186" customFormat="false" ht="14.9" hidden="false" customHeight="false" outlineLevel="0" collapsed="false">
      <c r="A186" s="1" t="s">
        <v>281</v>
      </c>
      <c r="B186" s="3" t="s">
        <v>225</v>
      </c>
      <c r="C186" s="3" t="s">
        <v>100</v>
      </c>
      <c r="D186" s="4" t="n">
        <v>78</v>
      </c>
      <c r="E186" s="3" t="n">
        <v>310</v>
      </c>
      <c r="F186" s="5"/>
      <c r="G186" s="3"/>
      <c r="H186" s="3" t="n">
        <v>25</v>
      </c>
      <c r="I186" s="3"/>
      <c r="J186" s="3"/>
      <c r="K186" s="3"/>
      <c r="O186" s="3"/>
    </row>
    <row r="187" customFormat="false" ht="14.9" hidden="false" customHeight="false" outlineLevel="0" collapsed="false">
      <c r="A187" s="1" t="s">
        <v>282</v>
      </c>
      <c r="B187" s="3" t="s">
        <v>225</v>
      </c>
      <c r="C187" s="3" t="s">
        <v>21</v>
      </c>
      <c r="D187" s="4" t="n">
        <v>77</v>
      </c>
      <c r="E187" s="3" t="n">
        <v>311</v>
      </c>
      <c r="F187" s="5" t="n">
        <v>5.27</v>
      </c>
      <c r="G187" s="3" t="n">
        <v>26</v>
      </c>
      <c r="H187" s="3" t="n">
        <v>15</v>
      </c>
      <c r="I187" s="3" t="n">
        <v>107</v>
      </c>
      <c r="J187" s="3" t="n">
        <v>7.84</v>
      </c>
      <c r="K187" s="3" t="n">
        <v>4.6</v>
      </c>
      <c r="O187" s="3"/>
    </row>
    <row r="188" customFormat="false" ht="14.9" hidden="false" customHeight="false" outlineLevel="0" collapsed="false">
      <c r="A188" s="1" t="s">
        <v>283</v>
      </c>
      <c r="B188" s="3" t="s">
        <v>225</v>
      </c>
      <c r="C188" s="3" t="s">
        <v>105</v>
      </c>
      <c r="D188" s="4" t="n">
        <v>76</v>
      </c>
      <c r="E188" s="3" t="n">
        <v>303</v>
      </c>
      <c r="F188" s="5" t="n">
        <v>5.15</v>
      </c>
      <c r="G188" s="3" t="n">
        <v>30.5</v>
      </c>
      <c r="H188" s="3" t="n">
        <v>26</v>
      </c>
      <c r="I188" s="3" t="n">
        <v>105</v>
      </c>
      <c r="J188" s="3" t="n">
        <v>8.16</v>
      </c>
      <c r="K188" s="3" t="n">
        <v>4.81</v>
      </c>
      <c r="O188" s="3"/>
    </row>
    <row r="189" customFormat="false" ht="14.9" hidden="false" customHeight="false" outlineLevel="0" collapsed="false">
      <c r="A189" s="1" t="s">
        <v>284</v>
      </c>
      <c r="B189" s="3" t="s">
        <v>225</v>
      </c>
      <c r="C189" s="3" t="s">
        <v>285</v>
      </c>
      <c r="D189" s="4" t="n">
        <v>77</v>
      </c>
      <c r="E189" s="3" t="n">
        <v>319</v>
      </c>
      <c r="F189" s="5" t="n">
        <v>5.18</v>
      </c>
      <c r="G189" s="3" t="n">
        <v>30.5</v>
      </c>
      <c r="H189" s="3" t="n">
        <v>23</v>
      </c>
      <c r="I189" s="3" t="n">
        <v>109</v>
      </c>
      <c r="J189" s="3" t="n">
        <v>7.73</v>
      </c>
      <c r="K189" s="3" t="n">
        <v>4.58</v>
      </c>
      <c r="O189" s="3"/>
    </row>
    <row r="190" customFormat="false" ht="14.9" hidden="false" customHeight="false" outlineLevel="0" collapsed="false">
      <c r="A190" s="1" t="s">
        <v>286</v>
      </c>
      <c r="B190" s="3" t="s">
        <v>225</v>
      </c>
      <c r="C190" s="3" t="s">
        <v>92</v>
      </c>
      <c r="D190" s="4" t="n">
        <v>75</v>
      </c>
      <c r="E190" s="3" t="n">
        <v>298</v>
      </c>
      <c r="F190" s="5"/>
      <c r="G190" s="3"/>
      <c r="H190" s="3" t="n">
        <v>24</v>
      </c>
      <c r="I190" s="3"/>
      <c r="J190" s="3"/>
      <c r="K190" s="3"/>
      <c r="O190" s="3"/>
    </row>
    <row r="191" customFormat="false" ht="14.9" hidden="false" customHeight="false" outlineLevel="0" collapsed="false">
      <c r="A191" s="1" t="s">
        <v>287</v>
      </c>
      <c r="B191" s="3" t="s">
        <v>225</v>
      </c>
      <c r="C191" s="3" t="s">
        <v>223</v>
      </c>
      <c r="D191" s="4" t="n">
        <v>79</v>
      </c>
      <c r="E191" s="3" t="n">
        <v>311</v>
      </c>
      <c r="F191" s="5" t="n">
        <v>5.47</v>
      </c>
      <c r="G191" s="3" t="n">
        <v>28</v>
      </c>
      <c r="H191" s="3" t="n">
        <v>23</v>
      </c>
      <c r="I191" s="3" t="n">
        <v>111</v>
      </c>
      <c r="J191" s="3" t="n">
        <v>7.71</v>
      </c>
      <c r="K191" s="3" t="n">
        <v>4.72</v>
      </c>
      <c r="O191" s="3"/>
    </row>
    <row r="192" customFormat="false" ht="14.9" hidden="false" customHeight="false" outlineLevel="0" collapsed="false">
      <c r="A192" s="1" t="s">
        <v>288</v>
      </c>
      <c r="B192" s="3" t="s">
        <v>225</v>
      </c>
      <c r="C192" s="3" t="s">
        <v>13</v>
      </c>
      <c r="D192" s="4" t="n">
        <v>80</v>
      </c>
      <c r="E192" s="3" t="n">
        <v>353</v>
      </c>
      <c r="F192" s="5" t="n">
        <v>5.58</v>
      </c>
      <c r="G192" s="3" t="n">
        <v>23.5</v>
      </c>
      <c r="H192" s="3" t="n">
        <v>22</v>
      </c>
      <c r="I192" s="3" t="n">
        <v>92</v>
      </c>
      <c r="J192" s="3" t="n">
        <v>8.31</v>
      </c>
      <c r="K192" s="3" t="n">
        <v>5.21</v>
      </c>
      <c r="O192" s="3"/>
    </row>
    <row r="193" customFormat="false" ht="14.9" hidden="false" customHeight="false" outlineLevel="0" collapsed="false">
      <c r="A193" s="1" t="s">
        <v>289</v>
      </c>
      <c r="B193" s="3" t="s">
        <v>290</v>
      </c>
      <c r="C193" s="3" t="s">
        <v>34</v>
      </c>
      <c r="D193" s="4" t="n">
        <v>76</v>
      </c>
      <c r="E193" s="3" t="n">
        <v>214</v>
      </c>
      <c r="F193" s="5"/>
      <c r="G193" s="3"/>
      <c r="H193" s="3"/>
      <c r="I193" s="3"/>
      <c r="J193" s="3"/>
      <c r="K193" s="3"/>
      <c r="O193" s="3"/>
    </row>
    <row r="194" customFormat="false" ht="14.9" hidden="false" customHeight="false" outlineLevel="0" collapsed="false">
      <c r="A194" s="1" t="s">
        <v>291</v>
      </c>
      <c r="B194" s="3" t="s">
        <v>290</v>
      </c>
      <c r="C194" s="3" t="s">
        <v>41</v>
      </c>
      <c r="D194" s="4" t="n">
        <v>74</v>
      </c>
      <c r="E194" s="3" t="n">
        <v>219</v>
      </c>
      <c r="F194" s="5"/>
      <c r="G194" s="3" t="n">
        <v>31</v>
      </c>
      <c r="H194" s="3"/>
      <c r="I194" s="3" t="n">
        <v>113</v>
      </c>
      <c r="J194" s="3"/>
      <c r="K194" s="3"/>
      <c r="O194" s="3"/>
    </row>
    <row r="195" customFormat="false" ht="14.9" hidden="false" customHeight="false" outlineLevel="0" collapsed="false">
      <c r="A195" s="1" t="s">
        <v>292</v>
      </c>
      <c r="B195" s="3" t="s">
        <v>290</v>
      </c>
      <c r="C195" s="3" t="s">
        <v>293</v>
      </c>
      <c r="D195" s="4" t="n">
        <v>75</v>
      </c>
      <c r="E195" s="3" t="n">
        <v>228</v>
      </c>
      <c r="F195" s="5" t="n">
        <v>4.93</v>
      </c>
      <c r="G195" s="3" t="n">
        <v>27</v>
      </c>
      <c r="H195" s="3"/>
      <c r="I195" s="3" t="n">
        <v>105</v>
      </c>
      <c r="J195" s="3" t="n">
        <v>7.23</v>
      </c>
      <c r="K195" s="3" t="n">
        <v>4.47</v>
      </c>
      <c r="O195" s="3"/>
    </row>
    <row r="196" customFormat="false" ht="14.9" hidden="false" customHeight="false" outlineLevel="0" collapsed="false">
      <c r="A196" s="1" t="s">
        <v>294</v>
      </c>
      <c r="B196" s="3" t="s">
        <v>290</v>
      </c>
      <c r="C196" s="3" t="s">
        <v>295</v>
      </c>
      <c r="D196" s="4" t="n">
        <v>77</v>
      </c>
      <c r="E196" s="3" t="n">
        <v>229</v>
      </c>
      <c r="F196" s="5" t="n">
        <v>4.79</v>
      </c>
      <c r="G196" s="3" t="n">
        <v>33</v>
      </c>
      <c r="H196" s="3"/>
      <c r="I196" s="3" t="n">
        <v>118</v>
      </c>
      <c r="J196" s="3" t="n">
        <v>6.92</v>
      </c>
      <c r="K196" s="3" t="n">
        <v>4.21</v>
      </c>
      <c r="O196" s="3"/>
    </row>
    <row r="197" customFormat="false" ht="14.9" hidden="false" customHeight="false" outlineLevel="0" collapsed="false">
      <c r="A197" s="1" t="s">
        <v>296</v>
      </c>
      <c r="B197" s="3" t="s">
        <v>290</v>
      </c>
      <c r="C197" s="3" t="s">
        <v>32</v>
      </c>
      <c r="D197" s="4" t="n">
        <v>74</v>
      </c>
      <c r="E197" s="3" t="n">
        <v>221</v>
      </c>
      <c r="F197" s="5" t="n">
        <v>4.66</v>
      </c>
      <c r="G197" s="3" t="n">
        <v>32.5</v>
      </c>
      <c r="H197" s="3"/>
      <c r="I197" s="3" t="n">
        <v>119</v>
      </c>
      <c r="J197" s="3" t="n">
        <v>6.95</v>
      </c>
      <c r="K197" s="3" t="n">
        <v>4.31</v>
      </c>
      <c r="O197" s="3"/>
    </row>
    <row r="198" customFormat="false" ht="14.9" hidden="false" customHeight="false" outlineLevel="0" collapsed="false">
      <c r="A198" s="1" t="s">
        <v>297</v>
      </c>
      <c r="B198" s="3" t="s">
        <v>290</v>
      </c>
      <c r="C198" s="3" t="s">
        <v>144</v>
      </c>
      <c r="D198" s="4" t="n">
        <v>76</v>
      </c>
      <c r="E198" s="3" t="n">
        <v>233</v>
      </c>
      <c r="F198" s="5" t="n">
        <v>4.83</v>
      </c>
      <c r="G198" s="3" t="n">
        <v>30.5</v>
      </c>
      <c r="H198" s="3"/>
      <c r="I198" s="3" t="n">
        <v>107</v>
      </c>
      <c r="J198" s="3" t="n">
        <v>7.4</v>
      </c>
      <c r="K198" s="3" t="n">
        <v>4.53</v>
      </c>
      <c r="O198" s="3"/>
    </row>
    <row r="199" customFormat="false" ht="14.9" hidden="false" customHeight="false" outlineLevel="0" collapsed="false">
      <c r="A199" s="1" t="s">
        <v>298</v>
      </c>
      <c r="B199" s="3" t="s">
        <v>290</v>
      </c>
      <c r="C199" s="3" t="s">
        <v>30</v>
      </c>
      <c r="D199" s="4" t="n">
        <v>75</v>
      </c>
      <c r="E199" s="3" t="n">
        <v>232</v>
      </c>
      <c r="F199" s="5" t="n">
        <v>4.8</v>
      </c>
      <c r="G199" s="3" t="n">
        <v>26.5</v>
      </c>
      <c r="H199" s="3"/>
      <c r="I199" s="3" t="n">
        <v>112</v>
      </c>
      <c r="J199" s="3"/>
      <c r="K199" s="3" t="n">
        <v>4.41</v>
      </c>
      <c r="O199" s="3"/>
    </row>
    <row r="200" customFormat="false" ht="14.9" hidden="false" customHeight="false" outlineLevel="0" collapsed="false">
      <c r="A200" s="1" t="s">
        <v>299</v>
      </c>
      <c r="B200" s="3" t="s">
        <v>290</v>
      </c>
      <c r="C200" s="3" t="s">
        <v>25</v>
      </c>
      <c r="D200" s="4" t="n">
        <v>75</v>
      </c>
      <c r="E200" s="3" t="n">
        <v>216</v>
      </c>
      <c r="F200" s="5" t="n">
        <v>4.64</v>
      </c>
      <c r="G200" s="3" t="n">
        <v>33</v>
      </c>
      <c r="H200" s="3"/>
      <c r="I200" s="3" t="n">
        <v>122</v>
      </c>
      <c r="J200" s="3" t="n">
        <v>6.75</v>
      </c>
      <c r="K200" s="3" t="n">
        <v>4.31</v>
      </c>
      <c r="O200" s="3"/>
    </row>
    <row r="201" customFormat="false" ht="14.9" hidden="false" customHeight="false" outlineLevel="0" collapsed="false">
      <c r="A201" s="1" t="s">
        <v>300</v>
      </c>
      <c r="B201" s="3" t="s">
        <v>290</v>
      </c>
      <c r="C201" s="3" t="s">
        <v>36</v>
      </c>
      <c r="D201" s="4" t="n">
        <v>75</v>
      </c>
      <c r="E201" s="3" t="n">
        <v>226</v>
      </c>
      <c r="F201" s="5" t="n">
        <v>4.93</v>
      </c>
      <c r="G201" s="3" t="n">
        <v>34.5</v>
      </c>
      <c r="H201" s="3"/>
      <c r="I201" s="3" t="n">
        <v>123</v>
      </c>
      <c r="J201" s="3" t="n">
        <v>6.96</v>
      </c>
      <c r="K201" s="3" t="n">
        <v>4.25</v>
      </c>
      <c r="O201" s="3"/>
    </row>
    <row r="202" customFormat="false" ht="14.9" hidden="false" customHeight="false" outlineLevel="0" collapsed="false">
      <c r="A202" s="1" t="s">
        <v>301</v>
      </c>
      <c r="B202" s="3" t="s">
        <v>290</v>
      </c>
      <c r="C202" s="3" t="s">
        <v>161</v>
      </c>
      <c r="D202" s="4" t="n">
        <v>74</v>
      </c>
      <c r="E202" s="3" t="n">
        <v>222</v>
      </c>
      <c r="F202" s="5" t="n">
        <v>4.67</v>
      </c>
      <c r="G202" s="3" t="n">
        <v>27.5</v>
      </c>
      <c r="H202" s="3"/>
      <c r="I202" s="3" t="n">
        <v>116</v>
      </c>
      <c r="J202" s="3" t="n">
        <v>6.87</v>
      </c>
      <c r="K202" s="3" t="n">
        <v>4.25</v>
      </c>
      <c r="O202" s="3"/>
    </row>
    <row r="203" customFormat="false" ht="14.9" hidden="false" customHeight="false" outlineLevel="0" collapsed="false">
      <c r="A203" s="1" t="s">
        <v>302</v>
      </c>
      <c r="B203" s="3" t="s">
        <v>290</v>
      </c>
      <c r="C203" s="3" t="s">
        <v>194</v>
      </c>
      <c r="D203" s="4" t="n">
        <v>74</v>
      </c>
      <c r="E203" s="3" t="n">
        <v>226</v>
      </c>
      <c r="F203" s="5" t="n">
        <v>4.82</v>
      </c>
      <c r="G203" s="3" t="n">
        <v>31</v>
      </c>
      <c r="H203" s="3"/>
      <c r="I203" s="3" t="n">
        <v>110</v>
      </c>
      <c r="J203" s="3" t="n">
        <v>7.14</v>
      </c>
      <c r="K203" s="3" t="n">
        <v>4.31</v>
      </c>
      <c r="O203" s="3"/>
    </row>
    <row r="204" customFormat="false" ht="15" hidden="false" customHeight="true" outlineLevel="0" collapsed="false">
      <c r="A204" s="1" t="s">
        <v>303</v>
      </c>
      <c r="B204" s="3" t="s">
        <v>290</v>
      </c>
      <c r="C204" s="3" t="s">
        <v>304</v>
      </c>
      <c r="D204" s="4" t="n">
        <v>74</v>
      </c>
      <c r="E204" s="3" t="n">
        <v>225</v>
      </c>
      <c r="F204" s="5" t="n">
        <v>4.8</v>
      </c>
      <c r="G204" s="3" t="n">
        <v>30</v>
      </c>
      <c r="H204" s="3"/>
      <c r="I204" s="3" t="n">
        <v>114</v>
      </c>
      <c r="J204" s="3" t="n">
        <v>6.88</v>
      </c>
      <c r="K204" s="3" t="n">
        <v>4.08</v>
      </c>
      <c r="O204" s="3"/>
    </row>
    <row r="205" customFormat="false" ht="14.9" hidden="false" customHeight="false" outlineLevel="0" collapsed="false">
      <c r="A205" s="1" t="s">
        <v>305</v>
      </c>
      <c r="B205" s="3" t="s">
        <v>290</v>
      </c>
      <c r="C205" s="3" t="s">
        <v>15</v>
      </c>
      <c r="D205" s="4" t="n">
        <v>75</v>
      </c>
      <c r="E205" s="3" t="n">
        <v>232</v>
      </c>
      <c r="F205" s="5" t="n">
        <v>5.08</v>
      </c>
      <c r="G205" s="3" t="n">
        <v>27</v>
      </c>
      <c r="H205" s="3"/>
      <c r="I205" s="3" t="n">
        <v>105</v>
      </c>
      <c r="J205" s="3" t="n">
        <v>7.32</v>
      </c>
      <c r="K205" s="3" t="n">
        <v>4.45</v>
      </c>
      <c r="O205" s="3"/>
    </row>
    <row r="206" customFormat="false" ht="14.9" hidden="false" customHeight="false" outlineLevel="0" collapsed="false">
      <c r="A206" s="1" t="s">
        <v>306</v>
      </c>
      <c r="B206" s="3" t="s">
        <v>290</v>
      </c>
      <c r="C206" s="3" t="s">
        <v>275</v>
      </c>
      <c r="D206" s="4" t="n">
        <v>75</v>
      </c>
      <c r="E206" s="3" t="n">
        <v>213</v>
      </c>
      <c r="F206" s="5"/>
      <c r="G206" s="3"/>
      <c r="H206" s="3"/>
      <c r="I206" s="3"/>
      <c r="J206" s="3"/>
      <c r="K206" s="3"/>
      <c r="O206" s="3"/>
    </row>
    <row r="207" customFormat="false" ht="14.9" hidden="false" customHeight="false" outlineLevel="0" collapsed="false">
      <c r="A207" s="1" t="s">
        <v>307</v>
      </c>
      <c r="B207" s="3" t="s">
        <v>290</v>
      </c>
      <c r="C207" s="3" t="s">
        <v>70</v>
      </c>
      <c r="D207" s="4" t="n">
        <v>73</v>
      </c>
      <c r="E207" s="3" t="n">
        <v>219</v>
      </c>
      <c r="F207" s="5" t="n">
        <v>4.54</v>
      </c>
      <c r="G207" s="3" t="n">
        <v>35.5</v>
      </c>
      <c r="H207" s="3"/>
      <c r="I207" s="3" t="n">
        <v>125</v>
      </c>
      <c r="J207" s="3" t="n">
        <v>7.04</v>
      </c>
      <c r="K207" s="3" t="n">
        <v>4.14</v>
      </c>
      <c r="O207" s="3"/>
    </row>
    <row r="208" customFormat="false" ht="14.9" hidden="false" customHeight="false" outlineLevel="0" collapsed="false">
      <c r="A208" s="1" t="s">
        <v>308</v>
      </c>
      <c r="B208" s="3" t="s">
        <v>309</v>
      </c>
      <c r="C208" s="3" t="s">
        <v>310</v>
      </c>
      <c r="D208" s="4" t="n">
        <v>69</v>
      </c>
      <c r="E208" s="3" t="n">
        <v>208</v>
      </c>
      <c r="F208" s="5" t="n">
        <v>4.56</v>
      </c>
      <c r="G208" s="3" t="n">
        <v>37.5</v>
      </c>
      <c r="H208" s="3" t="n">
        <v>16</v>
      </c>
      <c r="I208" s="3" t="n">
        <v>127</v>
      </c>
      <c r="J208" s="3" t="n">
        <v>6.82</v>
      </c>
      <c r="K208" s="3" t="n">
        <v>4.2</v>
      </c>
      <c r="O208" s="3"/>
    </row>
    <row r="209" customFormat="false" ht="14.9" hidden="false" customHeight="false" outlineLevel="0" collapsed="false">
      <c r="A209" s="1" t="s">
        <v>311</v>
      </c>
      <c r="B209" s="3" t="s">
        <v>309</v>
      </c>
      <c r="C209" s="3" t="s">
        <v>25</v>
      </c>
      <c r="D209" s="4" t="n">
        <v>70</v>
      </c>
      <c r="E209" s="3" t="n">
        <v>214</v>
      </c>
      <c r="F209" s="5" t="n">
        <v>4.56</v>
      </c>
      <c r="G209" s="3" t="n">
        <v>39.5</v>
      </c>
      <c r="H209" s="3" t="n">
        <v>15</v>
      </c>
      <c r="I209" s="3" t="n">
        <v>131</v>
      </c>
      <c r="J209" s="3"/>
      <c r="K209" s="3"/>
      <c r="O209" s="3"/>
    </row>
    <row r="210" customFormat="false" ht="14.9" hidden="false" customHeight="false" outlineLevel="0" collapsed="false">
      <c r="A210" s="1" t="s">
        <v>312</v>
      </c>
      <c r="B210" s="3" t="s">
        <v>309</v>
      </c>
      <c r="C210" s="3" t="s">
        <v>236</v>
      </c>
      <c r="D210" s="4" t="n">
        <v>73</v>
      </c>
      <c r="E210" s="3" t="n">
        <v>219</v>
      </c>
      <c r="F210" s="5" t="n">
        <v>4.54</v>
      </c>
      <c r="G210" s="3" t="n">
        <v>34</v>
      </c>
      <c r="H210" s="3" t="n">
        <v>15</v>
      </c>
      <c r="I210" s="3" t="n">
        <v>125</v>
      </c>
      <c r="J210" s="3" t="n">
        <v>7.03</v>
      </c>
      <c r="K210" s="3" t="n">
        <v>4.32</v>
      </c>
      <c r="O210" s="3"/>
    </row>
    <row r="211" customFormat="false" ht="14.9" hidden="false" customHeight="false" outlineLevel="0" collapsed="false">
      <c r="A211" s="1" t="s">
        <v>313</v>
      </c>
      <c r="B211" s="3" t="s">
        <v>309</v>
      </c>
      <c r="C211" s="3" t="s">
        <v>19</v>
      </c>
      <c r="D211" s="4" t="n">
        <v>72</v>
      </c>
      <c r="E211" s="3" t="n">
        <v>218</v>
      </c>
      <c r="F211" s="5" t="n">
        <v>4.58</v>
      </c>
      <c r="G211" s="3" t="n">
        <v>37</v>
      </c>
      <c r="H211" s="3" t="n">
        <v>23</v>
      </c>
      <c r="I211" s="3" t="n">
        <v>130</v>
      </c>
      <c r="J211" s="3"/>
      <c r="K211" s="3"/>
      <c r="O211" s="3"/>
    </row>
    <row r="212" customFormat="false" ht="14.9" hidden="false" customHeight="false" outlineLevel="0" collapsed="false">
      <c r="A212" s="1" t="s">
        <v>314</v>
      </c>
      <c r="B212" s="3" t="s">
        <v>309</v>
      </c>
      <c r="C212" s="3" t="s">
        <v>165</v>
      </c>
      <c r="D212" s="4" t="n">
        <v>71</v>
      </c>
      <c r="E212" s="3" t="n">
        <v>202</v>
      </c>
      <c r="F212" s="5" t="n">
        <v>4.48</v>
      </c>
      <c r="G212" s="3" t="n">
        <v>37.5</v>
      </c>
      <c r="H212" s="3" t="n">
        <v>10</v>
      </c>
      <c r="I212" s="3" t="n">
        <v>121</v>
      </c>
      <c r="J212" s="3" t="n">
        <v>6.57</v>
      </c>
      <c r="K212" s="3" t="n">
        <v>4.22</v>
      </c>
      <c r="O212" s="3"/>
    </row>
    <row r="213" customFormat="false" ht="14.9" hidden="false" customHeight="false" outlineLevel="0" collapsed="false">
      <c r="A213" s="1" t="s">
        <v>315</v>
      </c>
      <c r="B213" s="3" t="s">
        <v>309</v>
      </c>
      <c r="C213" s="3" t="s">
        <v>100</v>
      </c>
      <c r="D213" s="4" t="n">
        <v>70</v>
      </c>
      <c r="E213" s="3" t="n">
        <v>220</v>
      </c>
      <c r="F213" s="5" t="n">
        <v>4.68</v>
      </c>
      <c r="G213" s="3" t="n">
        <v>28.5</v>
      </c>
      <c r="H213" s="3" t="n">
        <v>19</v>
      </c>
      <c r="I213" s="3" t="n">
        <v>115</v>
      </c>
      <c r="J213" s="3"/>
      <c r="K213" s="3"/>
      <c r="O213" s="3"/>
    </row>
    <row r="214" customFormat="false" ht="14.9" hidden="false" customHeight="false" outlineLevel="0" collapsed="false">
      <c r="A214" s="1" t="s">
        <v>316</v>
      </c>
      <c r="B214" s="3" t="s">
        <v>309</v>
      </c>
      <c r="C214" s="3" t="s">
        <v>78</v>
      </c>
      <c r="D214" s="4" t="n">
        <v>70</v>
      </c>
      <c r="E214" s="3" t="n">
        <v>210</v>
      </c>
      <c r="F214" s="5" t="n">
        <v>4.49</v>
      </c>
      <c r="G214" s="3" t="n">
        <v>30.5</v>
      </c>
      <c r="H214" s="3" t="n">
        <v>22</v>
      </c>
      <c r="I214" s="3" t="n">
        <v>116</v>
      </c>
      <c r="J214" s="3" t="n">
        <v>7.27</v>
      </c>
      <c r="K214" s="3" t="n">
        <v>4.53</v>
      </c>
      <c r="O214" s="3"/>
    </row>
    <row r="215" customFormat="false" ht="14.9" hidden="false" customHeight="false" outlineLevel="0" collapsed="false">
      <c r="A215" s="1" t="s">
        <v>317</v>
      </c>
      <c r="B215" s="3" t="s">
        <v>309</v>
      </c>
      <c r="C215" s="3" t="s">
        <v>100</v>
      </c>
      <c r="D215" s="4" t="n">
        <v>71</v>
      </c>
      <c r="E215" s="3" t="n">
        <v>213</v>
      </c>
      <c r="F215" s="5" t="n">
        <v>4.65</v>
      </c>
      <c r="G215" s="3" t="n">
        <v>35</v>
      </c>
      <c r="H215" s="3" t="n">
        <v>14</v>
      </c>
      <c r="I215" s="3" t="n">
        <v>120</v>
      </c>
      <c r="J215" s="3" t="n">
        <v>6.99</v>
      </c>
      <c r="K215" s="3" t="n">
        <v>4.34</v>
      </c>
      <c r="O215" s="3"/>
    </row>
    <row r="216" customFormat="false" ht="14.9" hidden="false" customHeight="false" outlineLevel="0" collapsed="false">
      <c r="A216" s="1" t="s">
        <v>318</v>
      </c>
      <c r="B216" s="3" t="s">
        <v>309</v>
      </c>
      <c r="C216" s="3" t="s">
        <v>319</v>
      </c>
      <c r="D216" s="4" t="n">
        <v>67</v>
      </c>
      <c r="E216" s="3" t="n">
        <v>208</v>
      </c>
      <c r="F216" s="5" t="n">
        <v>4.48</v>
      </c>
      <c r="G216" s="3" t="n">
        <v>34</v>
      </c>
      <c r="H216" s="3" t="n">
        <v>20</v>
      </c>
      <c r="I216" s="3" t="n">
        <v>120</v>
      </c>
      <c r="J216" s="3"/>
      <c r="K216" s="3"/>
      <c r="O216" s="3"/>
    </row>
    <row r="217" customFormat="false" ht="14.9" hidden="false" customHeight="false" outlineLevel="0" collapsed="false">
      <c r="A217" s="1" t="s">
        <v>320</v>
      </c>
      <c r="B217" s="3" t="s">
        <v>309</v>
      </c>
      <c r="C217" s="3" t="s">
        <v>27</v>
      </c>
      <c r="D217" s="4" t="n">
        <v>71</v>
      </c>
      <c r="E217" s="3" t="n">
        <v>223</v>
      </c>
      <c r="F217" s="5"/>
      <c r="G217" s="3" t="n">
        <v>29</v>
      </c>
      <c r="H217" s="3" t="n">
        <v>22</v>
      </c>
      <c r="I217" s="3" t="n">
        <v>108</v>
      </c>
      <c r="J217" s="3" t="n">
        <v>7.3</v>
      </c>
      <c r="K217" s="3" t="n">
        <v>4.56</v>
      </c>
      <c r="O217" s="3"/>
    </row>
    <row r="218" customFormat="false" ht="14.9" hidden="false" customHeight="false" outlineLevel="0" collapsed="false">
      <c r="A218" s="1" t="s">
        <v>321</v>
      </c>
      <c r="B218" s="3" t="s">
        <v>309</v>
      </c>
      <c r="C218" s="3" t="s">
        <v>243</v>
      </c>
      <c r="D218" s="4" t="n">
        <v>68</v>
      </c>
      <c r="E218" s="3" t="n">
        <v>205</v>
      </c>
      <c r="F218" s="5" t="n">
        <v>4.76</v>
      </c>
      <c r="G218" s="3" t="n">
        <v>30.5</v>
      </c>
      <c r="H218" s="3" t="n">
        <v>16</v>
      </c>
      <c r="I218" s="3" t="n">
        <v>116</v>
      </c>
      <c r="J218" s="3" t="n">
        <v>7.18</v>
      </c>
      <c r="K218" s="3" t="n">
        <v>4.46</v>
      </c>
      <c r="O218" s="3"/>
    </row>
    <row r="219" customFormat="false" ht="14.9" hidden="false" customHeight="false" outlineLevel="0" collapsed="false">
      <c r="A219" s="1" t="s">
        <v>322</v>
      </c>
      <c r="B219" s="3" t="s">
        <v>309</v>
      </c>
      <c r="C219" s="3" t="s">
        <v>38</v>
      </c>
      <c r="D219" s="4" t="n">
        <v>68</v>
      </c>
      <c r="E219" s="3" t="n">
        <v>176</v>
      </c>
      <c r="F219" s="5" t="n">
        <v>4.48</v>
      </c>
      <c r="G219" s="3" t="n">
        <v>33.5</v>
      </c>
      <c r="H219" s="3" t="n">
        <v>5</v>
      </c>
      <c r="I219" s="3" t="n">
        <v>117</v>
      </c>
      <c r="J219" s="3"/>
      <c r="K219" s="3"/>
      <c r="O219" s="3"/>
    </row>
    <row r="220" customFormat="false" ht="14.9" hidden="false" customHeight="false" outlineLevel="0" collapsed="false">
      <c r="A220" s="1" t="s">
        <v>323</v>
      </c>
      <c r="B220" s="3" t="s">
        <v>309</v>
      </c>
      <c r="C220" s="3" t="s">
        <v>324</v>
      </c>
      <c r="D220" s="4" t="n">
        <v>72</v>
      </c>
      <c r="E220" s="3" t="n">
        <v>233</v>
      </c>
      <c r="F220" s="5"/>
      <c r="G220" s="3"/>
      <c r="H220" s="3" t="n">
        <v>18</v>
      </c>
      <c r="I220" s="3"/>
      <c r="J220" s="3"/>
      <c r="K220" s="3"/>
      <c r="O220" s="3"/>
    </row>
    <row r="221" customFormat="false" ht="14.9" hidden="false" customHeight="false" outlineLevel="0" collapsed="false">
      <c r="A221" s="1" t="s">
        <v>325</v>
      </c>
      <c r="B221" s="3" t="s">
        <v>309</v>
      </c>
      <c r="C221" s="3" t="s">
        <v>161</v>
      </c>
      <c r="D221" s="4" t="n">
        <v>72</v>
      </c>
      <c r="E221" s="3" t="n">
        <v>232</v>
      </c>
      <c r="F221" s="5"/>
      <c r="G221" s="3"/>
      <c r="H221" s="3" t="n">
        <v>18</v>
      </c>
      <c r="I221" s="3"/>
      <c r="J221" s="3"/>
      <c r="K221" s="3"/>
      <c r="O221" s="3"/>
    </row>
    <row r="222" customFormat="false" ht="14.9" hidden="false" customHeight="false" outlineLevel="0" collapsed="false">
      <c r="A222" s="1" t="s">
        <v>326</v>
      </c>
      <c r="B222" s="3" t="s">
        <v>309</v>
      </c>
      <c r="C222" s="3" t="s">
        <v>327</v>
      </c>
      <c r="D222" s="4" t="n">
        <v>70</v>
      </c>
      <c r="E222" s="3" t="n">
        <v>214</v>
      </c>
      <c r="F222" s="5" t="n">
        <v>4.53</v>
      </c>
      <c r="G222" s="3" t="n">
        <v>36</v>
      </c>
      <c r="H222" s="3" t="n">
        <v>15</v>
      </c>
      <c r="I222" s="3" t="n">
        <v>120</v>
      </c>
      <c r="J222" s="3" t="n">
        <v>7.26</v>
      </c>
      <c r="K222" s="3" t="n">
        <v>4.56</v>
      </c>
      <c r="O222" s="3"/>
    </row>
    <row r="223" customFormat="false" ht="14.9" hidden="false" customHeight="false" outlineLevel="0" collapsed="false">
      <c r="A223" s="1" t="s">
        <v>328</v>
      </c>
      <c r="B223" s="3" t="s">
        <v>309</v>
      </c>
      <c r="C223" s="3" t="s">
        <v>78</v>
      </c>
      <c r="D223" s="4" t="n">
        <v>72</v>
      </c>
      <c r="E223" s="3" t="n">
        <v>234</v>
      </c>
      <c r="F223" s="5" t="n">
        <v>4.75</v>
      </c>
      <c r="G223" s="3" t="n">
        <v>28</v>
      </c>
      <c r="H223" s="3" t="n">
        <v>24</v>
      </c>
      <c r="I223" s="3" t="n">
        <v>111</v>
      </c>
      <c r="J223" s="3" t="n">
        <v>7.65</v>
      </c>
      <c r="K223" s="3" t="n">
        <v>4.45</v>
      </c>
      <c r="O223" s="3"/>
    </row>
    <row r="224" customFormat="false" ht="14.9" hidden="false" customHeight="false" outlineLevel="0" collapsed="false">
      <c r="A224" s="1" t="s">
        <v>329</v>
      </c>
      <c r="B224" s="3" t="s">
        <v>309</v>
      </c>
      <c r="C224" s="3" t="s">
        <v>87</v>
      </c>
      <c r="D224" s="4" t="n">
        <v>70</v>
      </c>
      <c r="E224" s="3" t="n">
        <v>190</v>
      </c>
      <c r="F224" s="5" t="n">
        <v>4.62</v>
      </c>
      <c r="G224" s="3" t="n">
        <v>32</v>
      </c>
      <c r="H224" s="3" t="n">
        <v>11</v>
      </c>
      <c r="I224" s="3" t="n">
        <v>116</v>
      </c>
      <c r="J224" s="3"/>
      <c r="K224" s="3"/>
      <c r="O224" s="3"/>
    </row>
    <row r="225" customFormat="false" ht="14.9" hidden="false" customHeight="false" outlineLevel="0" collapsed="false">
      <c r="A225" s="1" t="s">
        <v>330</v>
      </c>
      <c r="B225" s="3" t="s">
        <v>309</v>
      </c>
      <c r="C225" s="3" t="s">
        <v>198</v>
      </c>
      <c r="D225" s="4" t="n">
        <v>72</v>
      </c>
      <c r="E225" s="3" t="n">
        <v>212</v>
      </c>
      <c r="F225" s="5" t="n">
        <v>4.59</v>
      </c>
      <c r="G225" s="3" t="n">
        <v>30</v>
      </c>
      <c r="H225" s="3"/>
      <c r="I225" s="3" t="n">
        <v>123</v>
      </c>
      <c r="J225" s="3" t="n">
        <v>7.25</v>
      </c>
      <c r="K225" s="3" t="n">
        <v>4.53</v>
      </c>
      <c r="O225" s="3"/>
    </row>
    <row r="226" customFormat="false" ht="14.9" hidden="false" customHeight="false" outlineLevel="0" collapsed="false">
      <c r="A226" s="1" t="s">
        <v>331</v>
      </c>
      <c r="B226" s="3" t="s">
        <v>309</v>
      </c>
      <c r="C226" s="3" t="s">
        <v>194</v>
      </c>
      <c r="D226" s="4" t="n">
        <v>73</v>
      </c>
      <c r="E226" s="3" t="n">
        <v>233</v>
      </c>
      <c r="F226" s="5" t="n">
        <v>4.65</v>
      </c>
      <c r="G226" s="3" t="n">
        <v>29</v>
      </c>
      <c r="H226" s="3" t="n">
        <v>20</v>
      </c>
      <c r="I226" s="3" t="n">
        <v>113</v>
      </c>
      <c r="J226" s="3"/>
      <c r="K226" s="3"/>
      <c r="O226" s="3"/>
    </row>
    <row r="227" customFormat="false" ht="14.9" hidden="false" customHeight="false" outlineLevel="0" collapsed="false">
      <c r="A227" s="1" t="s">
        <v>332</v>
      </c>
      <c r="B227" s="3" t="s">
        <v>309</v>
      </c>
      <c r="C227" s="3" t="s">
        <v>217</v>
      </c>
      <c r="D227" s="4" t="n">
        <v>69</v>
      </c>
      <c r="E227" s="3" t="n">
        <v>214</v>
      </c>
      <c r="F227" s="5" t="n">
        <v>4.49</v>
      </c>
      <c r="G227" s="3" t="n">
        <v>35.5</v>
      </c>
      <c r="H227" s="3"/>
      <c r="I227" s="3" t="n">
        <v>121</v>
      </c>
      <c r="J227" s="3" t="n">
        <v>6.93</v>
      </c>
      <c r="K227" s="3" t="n">
        <v>4.28</v>
      </c>
      <c r="O227" s="3"/>
    </row>
    <row r="228" customFormat="false" ht="14.9" hidden="false" customHeight="false" outlineLevel="0" collapsed="false">
      <c r="A228" s="1" t="s">
        <v>333</v>
      </c>
      <c r="B228" s="3" t="s">
        <v>309</v>
      </c>
      <c r="C228" s="3" t="s">
        <v>21</v>
      </c>
      <c r="D228" s="4" t="n">
        <v>71</v>
      </c>
      <c r="E228" s="3" t="n">
        <v>210</v>
      </c>
      <c r="F228" s="5" t="n">
        <v>4.41</v>
      </c>
      <c r="G228" s="3" t="n">
        <v>35</v>
      </c>
      <c r="H228" s="3" t="n">
        <v>14</v>
      </c>
      <c r="I228" s="3" t="n">
        <v>125</v>
      </c>
      <c r="J228" s="3" t="n">
        <v>7.19</v>
      </c>
      <c r="K228" s="3" t="n">
        <v>4.19</v>
      </c>
      <c r="O228" s="3"/>
    </row>
    <row r="229" customFormat="false" ht="14.9" hidden="false" customHeight="false" outlineLevel="0" collapsed="false">
      <c r="A229" s="1" t="s">
        <v>334</v>
      </c>
      <c r="B229" s="3" t="s">
        <v>309</v>
      </c>
      <c r="C229" s="3" t="s">
        <v>13</v>
      </c>
      <c r="D229" s="4" t="n">
        <v>73</v>
      </c>
      <c r="E229" s="3" t="n">
        <v>208</v>
      </c>
      <c r="F229" s="5"/>
      <c r="G229" s="3"/>
      <c r="H229" s="3" t="n">
        <v>21</v>
      </c>
      <c r="I229" s="3"/>
      <c r="J229" s="3"/>
      <c r="K229" s="3"/>
      <c r="O229" s="3"/>
    </row>
    <row r="230" customFormat="false" ht="14.9" hidden="false" customHeight="false" outlineLevel="0" collapsed="false">
      <c r="A230" s="1" t="s">
        <v>335</v>
      </c>
      <c r="B230" s="3" t="s">
        <v>309</v>
      </c>
      <c r="C230" s="3" t="s">
        <v>177</v>
      </c>
      <c r="D230" s="4" t="n">
        <v>70</v>
      </c>
      <c r="E230" s="3" t="n">
        <v>216</v>
      </c>
      <c r="F230" s="5" t="n">
        <v>4.62</v>
      </c>
      <c r="G230" s="3" t="n">
        <v>36.5</v>
      </c>
      <c r="H230" s="3" t="n">
        <v>18</v>
      </c>
      <c r="I230" s="3" t="n">
        <v>119</v>
      </c>
      <c r="J230" s="3"/>
      <c r="K230" s="3"/>
      <c r="O230" s="3"/>
    </row>
    <row r="231" customFormat="false" ht="14.9" hidden="false" customHeight="false" outlineLevel="0" collapsed="false">
      <c r="A231" s="1" t="s">
        <v>336</v>
      </c>
      <c r="B231" s="3" t="s">
        <v>309</v>
      </c>
      <c r="C231" s="3" t="s">
        <v>58</v>
      </c>
      <c r="D231" s="4" t="n">
        <v>72</v>
      </c>
      <c r="E231" s="3" t="n">
        <v>240</v>
      </c>
      <c r="F231" s="5" t="n">
        <v>4.51</v>
      </c>
      <c r="G231" s="3" t="n">
        <v>28.5</v>
      </c>
      <c r="H231" s="3"/>
      <c r="I231" s="3"/>
      <c r="J231" s="3"/>
      <c r="K231" s="3"/>
      <c r="O231" s="3"/>
    </row>
    <row r="232" customFormat="false" ht="14.9" hidden="false" customHeight="false" outlineLevel="0" collapsed="false">
      <c r="A232" s="1" t="s">
        <v>337</v>
      </c>
      <c r="B232" s="3" t="s">
        <v>309</v>
      </c>
      <c r="C232" s="3" t="s">
        <v>338</v>
      </c>
      <c r="D232" s="4" t="n">
        <v>71</v>
      </c>
      <c r="E232" s="3" t="n">
        <v>213</v>
      </c>
      <c r="F232" s="5" t="n">
        <v>4.5</v>
      </c>
      <c r="G232" s="3" t="n">
        <v>35.5</v>
      </c>
      <c r="H232" s="3" t="n">
        <v>15</v>
      </c>
      <c r="I232" s="3" t="n">
        <v>125</v>
      </c>
      <c r="J232" s="3"/>
      <c r="K232" s="3"/>
      <c r="O232" s="3"/>
    </row>
    <row r="233" customFormat="false" ht="14.9" hidden="false" customHeight="false" outlineLevel="0" collapsed="false">
      <c r="A233" s="1" t="s">
        <v>339</v>
      </c>
      <c r="B233" s="3" t="s">
        <v>309</v>
      </c>
      <c r="C233" s="3" t="s">
        <v>54</v>
      </c>
      <c r="D233" s="4" t="n">
        <v>69</v>
      </c>
      <c r="E233" s="3" t="n">
        <v>205</v>
      </c>
      <c r="F233" s="5" t="n">
        <v>4.47</v>
      </c>
      <c r="G233" s="3" t="n">
        <v>28</v>
      </c>
      <c r="H233" s="3" t="n">
        <v>18</v>
      </c>
      <c r="I233" s="3" t="n">
        <v>109</v>
      </c>
      <c r="J233" s="3"/>
      <c r="K233" s="3"/>
      <c r="O233" s="3"/>
    </row>
    <row r="234" customFormat="false" ht="14.9" hidden="false" customHeight="false" outlineLevel="0" collapsed="false">
      <c r="A234" s="1" t="s">
        <v>340</v>
      </c>
      <c r="B234" s="3" t="s">
        <v>309</v>
      </c>
      <c r="C234" s="3" t="s">
        <v>92</v>
      </c>
      <c r="D234" s="4" t="n">
        <v>70</v>
      </c>
      <c r="E234" s="3" t="n">
        <v>227</v>
      </c>
      <c r="F234" s="5" t="n">
        <v>4.74</v>
      </c>
      <c r="G234" s="3" t="n">
        <v>32.5</v>
      </c>
      <c r="H234" s="3" t="n">
        <v>21</v>
      </c>
      <c r="I234" s="3"/>
      <c r="J234" s="3"/>
      <c r="K234" s="3"/>
      <c r="O234" s="3"/>
    </row>
    <row r="235" customFormat="false" ht="14.9" hidden="false" customHeight="false" outlineLevel="0" collapsed="false">
      <c r="A235" s="1" t="s">
        <v>341</v>
      </c>
      <c r="B235" s="3" t="s">
        <v>309</v>
      </c>
      <c r="C235" s="3" t="s">
        <v>30</v>
      </c>
      <c r="D235" s="4" t="n">
        <v>70</v>
      </c>
      <c r="E235" s="3" t="n">
        <v>231</v>
      </c>
      <c r="F235" s="5" t="n">
        <v>4.93</v>
      </c>
      <c r="G235" s="3" t="n">
        <v>32</v>
      </c>
      <c r="H235" s="3" t="n">
        <v>19</v>
      </c>
      <c r="I235" s="3" t="n">
        <v>114</v>
      </c>
      <c r="J235" s="3" t="n">
        <v>7.27</v>
      </c>
      <c r="K235" s="3" t="n">
        <v>4.34</v>
      </c>
      <c r="O235" s="3"/>
    </row>
    <row r="236" customFormat="false" ht="14.9" hidden="false" customHeight="false" outlineLevel="0" collapsed="false">
      <c r="A236" s="1" t="s">
        <v>342</v>
      </c>
      <c r="B236" s="3" t="s">
        <v>309</v>
      </c>
      <c r="C236" s="3" t="s">
        <v>121</v>
      </c>
      <c r="D236" s="4" t="n">
        <v>71</v>
      </c>
      <c r="E236" s="3" t="n">
        <v>233</v>
      </c>
      <c r="F236" s="5" t="n">
        <v>4.65</v>
      </c>
      <c r="G236" s="3" t="n">
        <v>33</v>
      </c>
      <c r="H236" s="3" t="n">
        <v>30</v>
      </c>
      <c r="I236" s="3" t="n">
        <v>116</v>
      </c>
      <c r="J236" s="3" t="n">
        <v>7.26</v>
      </c>
      <c r="K236" s="3" t="n">
        <v>4.37</v>
      </c>
      <c r="O236" s="3"/>
    </row>
    <row r="237" customFormat="false" ht="14.9" hidden="false" customHeight="false" outlineLevel="0" collapsed="false">
      <c r="A237" s="1" t="s">
        <v>343</v>
      </c>
      <c r="B237" s="3" t="s">
        <v>309</v>
      </c>
      <c r="C237" s="3" t="s">
        <v>267</v>
      </c>
      <c r="D237" s="4" t="n">
        <v>67</v>
      </c>
      <c r="E237" s="3" t="n">
        <v>190</v>
      </c>
      <c r="F237" s="5" t="n">
        <v>4.51</v>
      </c>
      <c r="G237" s="3" t="n">
        <v>36</v>
      </c>
      <c r="H237" s="3" t="n">
        <v>18</v>
      </c>
      <c r="I237" s="3" t="n">
        <v>121</v>
      </c>
      <c r="J237" s="3" t="n">
        <v>6.86</v>
      </c>
      <c r="K237" s="3" t="n">
        <v>4.18</v>
      </c>
      <c r="O237" s="3"/>
    </row>
    <row r="238" customFormat="false" ht="14.9" hidden="false" customHeight="false" outlineLevel="0" collapsed="false">
      <c r="A238" s="1" t="s">
        <v>344</v>
      </c>
      <c r="B238" s="3" t="s">
        <v>309</v>
      </c>
      <c r="C238" s="3" t="s">
        <v>161</v>
      </c>
      <c r="D238" s="4" t="n">
        <v>69</v>
      </c>
      <c r="E238" s="3" t="n">
        <v>196</v>
      </c>
      <c r="F238" s="5" t="n">
        <v>4.37</v>
      </c>
      <c r="G238" s="3" t="n">
        <v>33.5</v>
      </c>
      <c r="H238" s="3" t="n">
        <v>17</v>
      </c>
      <c r="I238" s="3" t="n">
        <v>121</v>
      </c>
      <c r="J238" s="3"/>
      <c r="K238" s="3"/>
      <c r="O238" s="3"/>
    </row>
    <row r="239" customFormat="false" ht="14.9" hidden="false" customHeight="false" outlineLevel="0" collapsed="false">
      <c r="A239" s="1" t="s">
        <v>345</v>
      </c>
      <c r="B239" s="3" t="s">
        <v>309</v>
      </c>
      <c r="C239" s="3" t="s">
        <v>346</v>
      </c>
      <c r="D239" s="4" t="n">
        <v>66</v>
      </c>
      <c r="E239" s="3" t="n">
        <v>179</v>
      </c>
      <c r="F239" s="5" t="n">
        <v>4.42</v>
      </c>
      <c r="G239" s="3" t="n">
        <v>31.5</v>
      </c>
      <c r="H239" s="3" t="n">
        <v>11</v>
      </c>
      <c r="I239" s="3" t="n">
        <v>118</v>
      </c>
      <c r="J239" s="3"/>
      <c r="K239" s="3"/>
      <c r="O239" s="3"/>
    </row>
    <row r="240" customFormat="false" ht="14.9" hidden="false" customHeight="false" outlineLevel="0" collapsed="false">
      <c r="A240" s="1" t="s">
        <v>347</v>
      </c>
      <c r="B240" s="3" t="s">
        <v>309</v>
      </c>
      <c r="C240" s="3" t="s">
        <v>32</v>
      </c>
      <c r="D240" s="4" t="n">
        <v>72</v>
      </c>
      <c r="E240" s="3" t="n">
        <v>215</v>
      </c>
      <c r="F240" s="5" t="n">
        <v>4.6</v>
      </c>
      <c r="G240" s="3" t="n">
        <v>29.5</v>
      </c>
      <c r="H240" s="3" t="n">
        <v>21</v>
      </c>
      <c r="I240" s="3" t="n">
        <v>120</v>
      </c>
      <c r="J240" s="3" t="n">
        <v>7.17</v>
      </c>
      <c r="K240" s="3" t="n">
        <v>4.28</v>
      </c>
      <c r="O240" s="3"/>
    </row>
    <row r="241" customFormat="false" ht="14.9" hidden="false" customHeight="false" outlineLevel="0" collapsed="false">
      <c r="A241" s="1" t="s">
        <v>348</v>
      </c>
      <c r="B241" s="3" t="s">
        <v>349</v>
      </c>
      <c r="C241" s="3" t="s">
        <v>350</v>
      </c>
      <c r="D241" s="4" t="n">
        <v>75</v>
      </c>
      <c r="E241" s="3" t="n">
        <v>214</v>
      </c>
      <c r="F241" s="5"/>
      <c r="G241" s="3"/>
      <c r="H241" s="3"/>
      <c r="I241" s="3"/>
      <c r="J241" s="3"/>
      <c r="K241" s="3"/>
      <c r="O241" s="3"/>
    </row>
    <row r="242" customFormat="false" ht="14.9" hidden="false" customHeight="false" outlineLevel="0" collapsed="false">
      <c r="A242" s="1" t="s">
        <v>351</v>
      </c>
      <c r="B242" s="3" t="s">
        <v>349</v>
      </c>
      <c r="C242" s="3" t="s">
        <v>295</v>
      </c>
      <c r="D242" s="4" t="n">
        <v>74</v>
      </c>
      <c r="E242" s="3" t="n">
        <v>243</v>
      </c>
      <c r="F242" s="5" t="n">
        <v>5.3</v>
      </c>
      <c r="G242" s="3" t="n">
        <v>25.5</v>
      </c>
      <c r="H242" s="3"/>
      <c r="I242" s="3" t="n">
        <v>99</v>
      </c>
      <c r="J242" s="3"/>
      <c r="K242" s="3"/>
      <c r="O242" s="3"/>
    </row>
    <row r="243" customFormat="false" ht="14.9" hidden="false" customHeight="false" outlineLevel="0" collapsed="false">
      <c r="A243" s="1" t="s">
        <v>352</v>
      </c>
      <c r="B243" s="3" t="s">
        <v>349</v>
      </c>
      <c r="C243" s="3" t="s">
        <v>49</v>
      </c>
      <c r="D243" s="4" t="n">
        <v>71</v>
      </c>
      <c r="E243" s="3" t="n">
        <v>194</v>
      </c>
      <c r="F243" s="5" t="n">
        <v>4.92</v>
      </c>
      <c r="G243" s="3"/>
      <c r="H243" s="3"/>
      <c r="I243" s="3"/>
      <c r="J243" s="3"/>
      <c r="K243" s="3"/>
      <c r="O243" s="3"/>
    </row>
    <row r="244" customFormat="false" ht="14.9" hidden="false" customHeight="false" outlineLevel="0" collapsed="false">
      <c r="A244" s="1" t="s">
        <v>353</v>
      </c>
      <c r="B244" s="3" t="s">
        <v>349</v>
      </c>
      <c r="C244" s="3" t="s">
        <v>66</v>
      </c>
      <c r="D244" s="4" t="n">
        <v>76</v>
      </c>
      <c r="E244" s="3" t="n">
        <v>248</v>
      </c>
      <c r="F244" s="5" t="n">
        <v>5.19</v>
      </c>
      <c r="G244" s="3" t="n">
        <v>28</v>
      </c>
      <c r="H244" s="3"/>
      <c r="I244" s="3" t="n">
        <v>115</v>
      </c>
      <c r="J244" s="3"/>
      <c r="K244" s="3"/>
      <c r="O244" s="3"/>
    </row>
    <row r="245" customFormat="false" ht="14.9" hidden="false" customHeight="false" outlineLevel="0" collapsed="false">
      <c r="A245" s="1" t="s">
        <v>354</v>
      </c>
      <c r="B245" s="3" t="s">
        <v>349</v>
      </c>
      <c r="C245" s="3" t="s">
        <v>165</v>
      </c>
      <c r="D245" s="4" t="n">
        <v>72</v>
      </c>
      <c r="E245" s="3" t="n">
        <v>190</v>
      </c>
      <c r="F245" s="5"/>
      <c r="G245" s="3"/>
      <c r="H245" s="3"/>
      <c r="I245" s="3"/>
      <c r="J245" s="3"/>
      <c r="K245" s="3"/>
      <c r="O245" s="3"/>
    </row>
    <row r="246" customFormat="false" ht="14.9" hidden="false" customHeight="false" outlineLevel="0" collapsed="false">
      <c r="A246" s="1" t="s">
        <v>355</v>
      </c>
      <c r="B246" s="3" t="s">
        <v>349</v>
      </c>
      <c r="C246" s="3" t="s">
        <v>356</v>
      </c>
      <c r="D246" s="4" t="n">
        <v>76</v>
      </c>
      <c r="E246" s="3" t="n">
        <v>199</v>
      </c>
      <c r="F246" s="5"/>
      <c r="G246" s="3"/>
      <c r="H246" s="3"/>
      <c r="I246" s="3"/>
      <c r="J246" s="3"/>
      <c r="K246" s="3"/>
      <c r="O246" s="3"/>
    </row>
    <row r="247" customFormat="false" ht="14.9" hidden="false" customHeight="false" outlineLevel="0" collapsed="false">
      <c r="A247" s="1" t="s">
        <v>357</v>
      </c>
      <c r="B247" s="3" t="s">
        <v>349</v>
      </c>
      <c r="C247" s="3" t="s">
        <v>205</v>
      </c>
      <c r="D247" s="4" t="n">
        <v>72</v>
      </c>
      <c r="E247" s="3" t="n">
        <v>212</v>
      </c>
      <c r="F247" s="5"/>
      <c r="G247" s="3"/>
      <c r="H247" s="3"/>
      <c r="I247" s="3"/>
      <c r="J247" s="3"/>
      <c r="K247" s="3"/>
      <c r="O247" s="3"/>
    </row>
    <row r="248" customFormat="false" ht="14.9" hidden="false" customHeight="false" outlineLevel="0" collapsed="false">
      <c r="A248" s="1" t="s">
        <v>358</v>
      </c>
      <c r="B248" s="3" t="s">
        <v>349</v>
      </c>
      <c r="C248" s="3" t="s">
        <v>17</v>
      </c>
      <c r="D248" s="4" t="n">
        <v>69</v>
      </c>
      <c r="E248" s="3" t="n">
        <v>167</v>
      </c>
      <c r="F248" s="5" t="n">
        <v>4.79</v>
      </c>
      <c r="G248" s="3"/>
      <c r="H248" s="3"/>
      <c r="I248" s="3"/>
      <c r="J248" s="3"/>
      <c r="K248" s="3"/>
      <c r="O248" s="3"/>
    </row>
    <row r="249" customFormat="false" ht="14.9" hidden="false" customHeight="false" outlineLevel="0" collapsed="false">
      <c r="A249" s="1" t="s">
        <v>359</v>
      </c>
      <c r="B249" s="3" t="s">
        <v>349</v>
      </c>
      <c r="C249" s="3" t="s">
        <v>34</v>
      </c>
      <c r="D249" s="4" t="n">
        <v>76</v>
      </c>
      <c r="E249" s="3" t="n">
        <v>219</v>
      </c>
      <c r="F249" s="5" t="n">
        <v>4.7</v>
      </c>
      <c r="G249" s="3" t="n">
        <v>34</v>
      </c>
      <c r="H249" s="3"/>
      <c r="I249" s="3"/>
      <c r="J249" s="3"/>
      <c r="K249" s="3"/>
      <c r="O249" s="3"/>
    </row>
    <row r="250" customFormat="false" ht="14.9" hidden="false" customHeight="false" outlineLevel="0" collapsed="false">
      <c r="A250" s="1" t="s">
        <v>360</v>
      </c>
      <c r="B250" s="3" t="s">
        <v>349</v>
      </c>
      <c r="C250" s="3" t="s">
        <v>132</v>
      </c>
      <c r="D250" s="4" t="n">
        <v>75</v>
      </c>
      <c r="E250" s="3" t="n">
        <v>210</v>
      </c>
      <c r="F250" s="5"/>
      <c r="G250" s="3"/>
      <c r="H250" s="3"/>
      <c r="I250" s="3"/>
      <c r="J250" s="3"/>
      <c r="K250" s="3"/>
      <c r="O250" s="3"/>
    </row>
    <row r="251" customFormat="false" ht="14.9" hidden="false" customHeight="false" outlineLevel="0" collapsed="false">
      <c r="A251" s="1" t="s">
        <v>361</v>
      </c>
      <c r="B251" s="3" t="s">
        <v>349</v>
      </c>
      <c r="C251" s="3" t="s">
        <v>362</v>
      </c>
      <c r="D251" s="4" t="n">
        <v>72</v>
      </c>
      <c r="E251" s="3" t="n">
        <v>202</v>
      </c>
      <c r="F251" s="5"/>
      <c r="G251" s="3"/>
      <c r="H251" s="3"/>
      <c r="I251" s="3"/>
      <c r="J251" s="3"/>
      <c r="K251" s="3"/>
      <c r="O251" s="3"/>
    </row>
    <row r="252" customFormat="false" ht="14.9" hidden="false" customHeight="false" outlineLevel="0" collapsed="false">
      <c r="A252" s="1" t="s">
        <v>363</v>
      </c>
      <c r="B252" s="3" t="s">
        <v>364</v>
      </c>
      <c r="C252" s="3" t="s">
        <v>365</v>
      </c>
      <c r="D252" s="4" t="n">
        <v>78</v>
      </c>
      <c r="E252" s="3" t="n">
        <v>278</v>
      </c>
      <c r="F252" s="5" t="n">
        <v>4.79</v>
      </c>
      <c r="G252" s="3" t="n">
        <v>32.5</v>
      </c>
      <c r="H252" s="3" t="n">
        <v>24</v>
      </c>
      <c r="I252" s="3" t="n">
        <v>121</v>
      </c>
      <c r="J252" s="3" t="n">
        <v>7.09</v>
      </c>
      <c r="K252" s="3" t="n">
        <v>4.38</v>
      </c>
      <c r="O252" s="3"/>
    </row>
    <row r="253" customFormat="false" ht="14.9" hidden="false" customHeight="false" outlineLevel="0" collapsed="false">
      <c r="A253" s="1" t="s">
        <v>366</v>
      </c>
      <c r="B253" s="3" t="s">
        <v>364</v>
      </c>
      <c r="C253" s="3" t="s">
        <v>367</v>
      </c>
      <c r="D253" s="4" t="n">
        <v>75</v>
      </c>
      <c r="E253" s="3" t="n">
        <v>254</v>
      </c>
      <c r="F253" s="5" t="n">
        <v>4.7</v>
      </c>
      <c r="G253" s="3" t="n">
        <v>29</v>
      </c>
      <c r="H253" s="3" t="n">
        <v>23</v>
      </c>
      <c r="I253" s="3" t="n">
        <v>118</v>
      </c>
      <c r="J253" s="3"/>
      <c r="K253" s="3"/>
      <c r="O253" s="3"/>
    </row>
    <row r="254" customFormat="false" ht="14.9" hidden="false" customHeight="false" outlineLevel="0" collapsed="false">
      <c r="A254" s="1" t="s">
        <v>368</v>
      </c>
      <c r="B254" s="3" t="s">
        <v>364</v>
      </c>
      <c r="C254" s="3" t="s">
        <v>30</v>
      </c>
      <c r="D254" s="4" t="n">
        <v>78</v>
      </c>
      <c r="E254" s="3" t="n">
        <v>257</v>
      </c>
      <c r="F254" s="5" t="n">
        <v>4.57</v>
      </c>
      <c r="G254" s="3" t="n">
        <v>39</v>
      </c>
      <c r="H254" s="3" t="n">
        <v>18</v>
      </c>
      <c r="I254" s="3" t="n">
        <v>134</v>
      </c>
      <c r="J254" s="3"/>
      <c r="K254" s="3" t="n">
        <v>4.45</v>
      </c>
      <c r="O254" s="3"/>
    </row>
    <row r="255" customFormat="false" ht="14.9" hidden="false" customHeight="false" outlineLevel="0" collapsed="false">
      <c r="A255" s="1" t="s">
        <v>369</v>
      </c>
      <c r="B255" s="3" t="s">
        <v>364</v>
      </c>
      <c r="C255" s="3" t="s">
        <v>85</v>
      </c>
      <c r="D255" s="4" t="n">
        <v>75</v>
      </c>
      <c r="E255" s="3" t="n">
        <v>241</v>
      </c>
      <c r="F255" s="5" t="n">
        <v>4.68</v>
      </c>
      <c r="G255" s="3"/>
      <c r="H255" s="3" t="n">
        <v>19</v>
      </c>
      <c r="I255" s="3"/>
      <c r="J255" s="3"/>
      <c r="K255" s="3"/>
      <c r="O255" s="3"/>
    </row>
    <row r="256" customFormat="false" ht="14.9" hidden="false" customHeight="false" outlineLevel="0" collapsed="false">
      <c r="A256" s="1" t="s">
        <v>370</v>
      </c>
      <c r="B256" s="3" t="s">
        <v>364</v>
      </c>
      <c r="C256" s="3" t="s">
        <v>66</v>
      </c>
      <c r="D256" s="4" t="n">
        <v>76</v>
      </c>
      <c r="E256" s="3" t="n">
        <v>247</v>
      </c>
      <c r="F256" s="5"/>
      <c r="G256" s="3"/>
      <c r="H256" s="3" t="n">
        <v>20</v>
      </c>
      <c r="I256" s="3"/>
      <c r="J256" s="3"/>
      <c r="K256" s="3"/>
      <c r="O256" s="3"/>
    </row>
    <row r="257" customFormat="false" ht="14.9" hidden="false" customHeight="false" outlineLevel="0" collapsed="false">
      <c r="A257" s="1" t="s">
        <v>371</v>
      </c>
      <c r="B257" s="3" t="s">
        <v>364</v>
      </c>
      <c r="C257" s="3" t="s">
        <v>23</v>
      </c>
      <c r="D257" s="4" t="n">
        <v>75</v>
      </c>
      <c r="E257" s="3" t="n">
        <v>247</v>
      </c>
      <c r="F257" s="5" t="n">
        <v>4.55</v>
      </c>
      <c r="G257" s="3" t="n">
        <v>32</v>
      </c>
      <c r="H257" s="3" t="n">
        <v>17</v>
      </c>
      <c r="I257" s="3" t="n">
        <v>116</v>
      </c>
      <c r="J257" s="3" t="n">
        <v>7.09</v>
      </c>
      <c r="K257" s="3" t="n">
        <v>4.47</v>
      </c>
      <c r="O257" s="3"/>
    </row>
    <row r="258" customFormat="false" ht="14.9" hidden="false" customHeight="false" outlineLevel="0" collapsed="false">
      <c r="A258" s="1" t="s">
        <v>372</v>
      </c>
      <c r="B258" s="3" t="s">
        <v>364</v>
      </c>
      <c r="C258" s="3" t="s">
        <v>34</v>
      </c>
      <c r="D258" s="4" t="n">
        <v>76</v>
      </c>
      <c r="E258" s="3" t="n">
        <v>246</v>
      </c>
      <c r="F258" s="5" t="n">
        <v>4.64</v>
      </c>
      <c r="G258" s="3" t="n">
        <v>37.5</v>
      </c>
      <c r="H258" s="3" t="n">
        <v>21</v>
      </c>
      <c r="I258" s="3" t="n">
        <v>133</v>
      </c>
      <c r="J258" s="3" t="n">
        <v>6.97</v>
      </c>
      <c r="K258" s="3" t="n">
        <v>4.34</v>
      </c>
      <c r="O258" s="3"/>
    </row>
    <row r="259" customFormat="false" ht="14.9" hidden="false" customHeight="false" outlineLevel="0" collapsed="false">
      <c r="A259" s="1" t="s">
        <v>373</v>
      </c>
      <c r="B259" s="3" t="s">
        <v>364</v>
      </c>
      <c r="C259" s="3" t="s">
        <v>374</v>
      </c>
      <c r="D259" s="4" t="n">
        <v>77</v>
      </c>
      <c r="E259" s="3" t="n">
        <v>253</v>
      </c>
      <c r="F259" s="5"/>
      <c r="G259" s="3" t="n">
        <v>33</v>
      </c>
      <c r="H259" s="3" t="n">
        <v>22</v>
      </c>
      <c r="I259" s="3" t="n">
        <v>121</v>
      </c>
      <c r="J259" s="3"/>
      <c r="K259" s="3"/>
      <c r="O259" s="3"/>
    </row>
    <row r="260" customFormat="false" ht="14.9" hidden="false" customHeight="false" outlineLevel="0" collapsed="false">
      <c r="A260" s="1" t="s">
        <v>375</v>
      </c>
      <c r="B260" s="3" t="s">
        <v>364</v>
      </c>
      <c r="C260" s="3" t="s">
        <v>126</v>
      </c>
      <c r="D260" s="4" t="n">
        <v>75</v>
      </c>
      <c r="E260" s="3" t="n">
        <v>234</v>
      </c>
      <c r="F260" s="5" t="n">
        <v>4.42</v>
      </c>
      <c r="G260" s="3" t="n">
        <v>36</v>
      </c>
      <c r="H260" s="3" t="n">
        <v>19</v>
      </c>
      <c r="I260" s="3" t="n">
        <v>125</v>
      </c>
      <c r="J260" s="3" t="n">
        <v>6.92</v>
      </c>
      <c r="K260" s="3" t="n">
        <v>4.23</v>
      </c>
      <c r="O260" s="3"/>
    </row>
    <row r="261" customFormat="false" ht="14.9" hidden="false" customHeight="false" outlineLevel="0" collapsed="false">
      <c r="A261" s="1" t="s">
        <v>376</v>
      </c>
      <c r="B261" s="3" t="s">
        <v>364</v>
      </c>
      <c r="C261" s="3" t="s">
        <v>41</v>
      </c>
      <c r="D261" s="4" t="n">
        <v>76</v>
      </c>
      <c r="E261" s="3" t="n">
        <v>247</v>
      </c>
      <c r="F261" s="5" t="n">
        <v>4.52</v>
      </c>
      <c r="G261" s="3" t="n">
        <v>35</v>
      </c>
      <c r="H261" s="3" t="n">
        <v>18</v>
      </c>
      <c r="I261" s="3" t="n">
        <v>132</v>
      </c>
      <c r="J261" s="3"/>
      <c r="K261" s="3"/>
      <c r="O261" s="3"/>
    </row>
    <row r="262" customFormat="false" ht="14.9" hidden="false" customHeight="false" outlineLevel="0" collapsed="false">
      <c r="A262" s="1" t="s">
        <v>377</v>
      </c>
      <c r="B262" s="3" t="s">
        <v>364</v>
      </c>
      <c r="C262" s="3" t="s">
        <v>378</v>
      </c>
      <c r="D262" s="4" t="n">
        <v>75</v>
      </c>
      <c r="E262" s="3" t="n">
        <v>239</v>
      </c>
      <c r="F262" s="5" t="n">
        <v>4.62</v>
      </c>
      <c r="G262" s="3" t="n">
        <v>37.5</v>
      </c>
      <c r="H262" s="3" t="n">
        <v>22</v>
      </c>
      <c r="I262" s="3" t="n">
        <v>126</v>
      </c>
      <c r="J262" s="3" t="n">
        <v>6.99</v>
      </c>
      <c r="K262" s="3" t="n">
        <v>4.33</v>
      </c>
      <c r="O262" s="3"/>
    </row>
    <row r="263" customFormat="false" ht="14.9" hidden="false" customHeight="false" outlineLevel="0" collapsed="false">
      <c r="A263" s="1" t="s">
        <v>379</v>
      </c>
      <c r="B263" s="3" t="s">
        <v>364</v>
      </c>
      <c r="C263" s="3" t="s">
        <v>310</v>
      </c>
      <c r="D263" s="4" t="n">
        <v>76</v>
      </c>
      <c r="E263" s="3" t="n">
        <v>264</v>
      </c>
      <c r="F263" s="5" t="n">
        <v>4.97</v>
      </c>
      <c r="G263" s="3" t="n">
        <v>28</v>
      </c>
      <c r="H263" s="3" t="n">
        <v>18</v>
      </c>
      <c r="I263" s="3" t="n">
        <v>109</v>
      </c>
      <c r="J263" s="3" t="n">
        <v>7.55</v>
      </c>
      <c r="K263" s="3" t="n">
        <v>4.59</v>
      </c>
      <c r="O263" s="3"/>
    </row>
    <row r="264" customFormat="false" ht="14.9" hidden="false" customHeight="false" outlineLevel="0" collapsed="false">
      <c r="A264" s="1" t="s">
        <v>380</v>
      </c>
      <c r="B264" s="3" t="s">
        <v>364</v>
      </c>
      <c r="C264" s="3" t="s">
        <v>27</v>
      </c>
      <c r="D264" s="4" t="n">
        <v>77</v>
      </c>
      <c r="E264" s="3" t="n">
        <v>246</v>
      </c>
      <c r="F264" s="5"/>
      <c r="G264" s="3"/>
      <c r="H264" s="3"/>
      <c r="I264" s="3"/>
      <c r="J264" s="3"/>
      <c r="K264" s="3"/>
      <c r="O264" s="3"/>
    </row>
    <row r="265" customFormat="false" ht="14.9" hidden="false" customHeight="false" outlineLevel="0" collapsed="false">
      <c r="A265" s="1" t="s">
        <v>381</v>
      </c>
      <c r="B265" s="3" t="s">
        <v>364</v>
      </c>
      <c r="C265" s="3" t="s">
        <v>132</v>
      </c>
      <c r="D265" s="4" t="n">
        <v>77</v>
      </c>
      <c r="E265" s="3" t="n">
        <v>252</v>
      </c>
      <c r="F265" s="5" t="n">
        <v>4.69</v>
      </c>
      <c r="G265" s="3" t="n">
        <v>29</v>
      </c>
      <c r="H265" s="3"/>
      <c r="I265" s="3" t="n">
        <v>116</v>
      </c>
      <c r="J265" s="3"/>
      <c r="K265" s="3"/>
      <c r="O265" s="3"/>
    </row>
    <row r="266" customFormat="false" ht="14.9" hidden="false" customHeight="false" outlineLevel="0" collapsed="false">
      <c r="A266" s="1" t="s">
        <v>382</v>
      </c>
      <c r="B266" s="3" t="s">
        <v>364</v>
      </c>
      <c r="C266" s="3" t="s">
        <v>383</v>
      </c>
      <c r="D266" s="4" t="n">
        <v>75</v>
      </c>
      <c r="E266" s="3" t="n">
        <v>248</v>
      </c>
      <c r="F266" s="5" t="n">
        <v>4.62</v>
      </c>
      <c r="G266" s="3" t="n">
        <v>38</v>
      </c>
      <c r="H266" s="3" t="n">
        <v>22</v>
      </c>
      <c r="I266" s="3" t="n">
        <v>127</v>
      </c>
      <c r="J266" s="3"/>
      <c r="K266" s="3" t="n">
        <v>4.18</v>
      </c>
      <c r="O266" s="3"/>
    </row>
    <row r="267" customFormat="false" ht="14.9" hidden="false" customHeight="false" outlineLevel="0" collapsed="false">
      <c r="A267" s="1" t="s">
        <v>384</v>
      </c>
      <c r="B267" s="3" t="s">
        <v>364</v>
      </c>
      <c r="C267" s="3" t="s">
        <v>32</v>
      </c>
      <c r="D267" s="4" t="n">
        <v>77</v>
      </c>
      <c r="E267" s="3" t="n">
        <v>258</v>
      </c>
      <c r="F267" s="5"/>
      <c r="G267" s="3" t="n">
        <v>33</v>
      </c>
      <c r="H267" s="3" t="n">
        <v>18</v>
      </c>
      <c r="I267" s="3" t="n">
        <v>114</v>
      </c>
      <c r="J267" s="3" t="n">
        <v>7.12</v>
      </c>
      <c r="K267" s="3" t="n">
        <v>4.33</v>
      </c>
      <c r="O267" s="3"/>
    </row>
    <row r="268" customFormat="false" ht="14.9" hidden="false" customHeight="false" outlineLevel="0" collapsed="false">
      <c r="A268" s="1" t="s">
        <v>385</v>
      </c>
      <c r="B268" s="3" t="s">
        <v>364</v>
      </c>
      <c r="C268" s="3" t="s">
        <v>177</v>
      </c>
      <c r="D268" s="4" t="n">
        <v>76</v>
      </c>
      <c r="E268" s="3" t="n">
        <v>270</v>
      </c>
      <c r="F268" s="5" t="n">
        <v>4.86</v>
      </c>
      <c r="G268" s="3" t="n">
        <v>30</v>
      </c>
      <c r="H268" s="3"/>
      <c r="I268" s="3" t="n">
        <v>110</v>
      </c>
      <c r="J268" s="3" t="n">
        <v>7.05</v>
      </c>
      <c r="K268" s="3" t="n">
        <v>4.51</v>
      </c>
      <c r="O268" s="3"/>
    </row>
    <row r="269" customFormat="false" ht="14.9" hidden="false" customHeight="false" outlineLevel="0" collapsed="false">
      <c r="A269" s="1" t="s">
        <v>386</v>
      </c>
      <c r="B269" s="3" t="s">
        <v>364</v>
      </c>
      <c r="C269" s="3" t="s">
        <v>43</v>
      </c>
      <c r="D269" s="4" t="n">
        <v>78</v>
      </c>
      <c r="E269" s="3" t="n">
        <v>251</v>
      </c>
      <c r="F269" s="5" t="n">
        <v>4.51</v>
      </c>
      <c r="G269" s="3" t="n">
        <v>30</v>
      </c>
      <c r="H269" s="3" t="n">
        <v>22</v>
      </c>
      <c r="I269" s="3" t="n">
        <v>121</v>
      </c>
      <c r="J269" s="3" t="n">
        <v>6.85</v>
      </c>
      <c r="K269" s="3" t="n">
        <v>4.16</v>
      </c>
      <c r="O269" s="3"/>
    </row>
    <row r="270" customFormat="false" ht="14.9" hidden="false" customHeight="false" outlineLevel="0" collapsed="false">
      <c r="A270" s="1" t="s">
        <v>387</v>
      </c>
      <c r="B270" s="3" t="s">
        <v>364</v>
      </c>
      <c r="C270" s="3" t="s">
        <v>388</v>
      </c>
      <c r="D270" s="4" t="n">
        <v>78</v>
      </c>
      <c r="E270" s="3" t="n">
        <v>255</v>
      </c>
      <c r="F270" s="5"/>
      <c r="G270" s="3" t="n">
        <v>34</v>
      </c>
      <c r="H270" s="3" t="n">
        <v>24</v>
      </c>
      <c r="I270" s="3"/>
      <c r="J270" s="3"/>
      <c r="K270" s="3"/>
      <c r="O270" s="3"/>
    </row>
    <row r="271" customFormat="false" ht="14.9" hidden="false" customHeight="false" outlineLevel="0" collapsed="false">
      <c r="A271" s="1" t="s">
        <v>389</v>
      </c>
      <c r="B271" s="3" t="s">
        <v>364</v>
      </c>
      <c r="C271" s="3" t="s">
        <v>194</v>
      </c>
      <c r="D271" s="4" t="n">
        <v>77</v>
      </c>
      <c r="E271" s="3" t="n">
        <v>253</v>
      </c>
      <c r="F271" s="5" t="n">
        <v>4.84</v>
      </c>
      <c r="G271" s="3" t="n">
        <v>27</v>
      </c>
      <c r="H271" s="3" t="n">
        <v>17</v>
      </c>
      <c r="I271" s="3" t="n">
        <v>112</v>
      </c>
      <c r="J271" s="3" t="n">
        <v>7.37</v>
      </c>
      <c r="K271" s="3" t="n">
        <v>4.45</v>
      </c>
      <c r="O271" s="3"/>
    </row>
    <row r="272" customFormat="false" ht="14.9" hidden="false" customHeight="false" outlineLevel="0" collapsed="false">
      <c r="A272" s="1" t="s">
        <v>390</v>
      </c>
      <c r="B272" s="3" t="s">
        <v>391</v>
      </c>
      <c r="C272" s="3" t="s">
        <v>27</v>
      </c>
      <c r="D272" s="4" t="n">
        <v>74</v>
      </c>
      <c r="E272" s="3" t="n">
        <v>214</v>
      </c>
      <c r="F272" s="5" t="n">
        <v>4.45</v>
      </c>
      <c r="G272" s="3" t="n">
        <v>36</v>
      </c>
      <c r="H272" s="3" t="n">
        <v>17</v>
      </c>
      <c r="I272" s="3" t="n">
        <v>124</v>
      </c>
      <c r="J272" s="3"/>
      <c r="K272" s="3"/>
      <c r="O272" s="3"/>
    </row>
    <row r="273" customFormat="false" ht="14.9" hidden="false" customHeight="false" outlineLevel="0" collapsed="false">
      <c r="A273" s="1" t="s">
        <v>392</v>
      </c>
      <c r="B273" s="3" t="s">
        <v>391</v>
      </c>
      <c r="C273" s="3" t="s">
        <v>393</v>
      </c>
      <c r="D273" s="4" t="n">
        <v>73</v>
      </c>
      <c r="E273" s="3" t="n">
        <v>208</v>
      </c>
      <c r="F273" s="5" t="n">
        <v>4.49</v>
      </c>
      <c r="G273" s="3" t="n">
        <v>31</v>
      </c>
      <c r="H273" s="3" t="n">
        <v>14</v>
      </c>
      <c r="I273" s="3" t="n">
        <v>126</v>
      </c>
      <c r="J273" s="3" t="n">
        <v>6.95</v>
      </c>
      <c r="K273" s="3" t="n">
        <v>4.32</v>
      </c>
      <c r="O273" s="3"/>
    </row>
    <row r="274" customFormat="false" ht="14.9" hidden="false" customHeight="false" outlineLevel="0" collapsed="false">
      <c r="A274" s="1" t="s">
        <v>394</v>
      </c>
      <c r="B274" s="3" t="s">
        <v>391</v>
      </c>
      <c r="C274" s="3" t="s">
        <v>43</v>
      </c>
      <c r="D274" s="4" t="n">
        <v>71</v>
      </c>
      <c r="E274" s="3" t="n">
        <v>204</v>
      </c>
      <c r="F274" s="5" t="n">
        <v>4.49</v>
      </c>
      <c r="G274" s="3" t="n">
        <v>34</v>
      </c>
      <c r="H274" s="3"/>
      <c r="I274" s="3" t="n">
        <v>124</v>
      </c>
      <c r="J274" s="3"/>
      <c r="K274" s="3"/>
      <c r="O274" s="3"/>
    </row>
    <row r="275" customFormat="false" ht="14.9" hidden="false" customHeight="false" outlineLevel="0" collapsed="false">
      <c r="A275" s="1" t="s">
        <v>395</v>
      </c>
      <c r="B275" s="3" t="s">
        <v>391</v>
      </c>
      <c r="C275" s="3" t="s">
        <v>32</v>
      </c>
      <c r="D275" s="4" t="n">
        <v>70</v>
      </c>
      <c r="E275" s="3" t="n">
        <v>193</v>
      </c>
      <c r="F275" s="5" t="n">
        <v>4.61</v>
      </c>
      <c r="G275" s="3" t="n">
        <v>31</v>
      </c>
      <c r="H275" s="3" t="n">
        <v>13</v>
      </c>
      <c r="I275" s="3" t="n">
        <v>116</v>
      </c>
      <c r="J275" s="3" t="n">
        <v>7.19</v>
      </c>
      <c r="K275" s="3" t="n">
        <v>4.49</v>
      </c>
      <c r="O275" s="3"/>
    </row>
    <row r="276" customFormat="false" ht="14.9" hidden="false" customHeight="false" outlineLevel="0" collapsed="false">
      <c r="A276" s="1" t="s">
        <v>396</v>
      </c>
      <c r="B276" s="3" t="s">
        <v>391</v>
      </c>
      <c r="C276" s="3" t="s">
        <v>161</v>
      </c>
      <c r="D276" s="4" t="n">
        <v>76</v>
      </c>
      <c r="E276" s="3" t="n">
        <v>221</v>
      </c>
      <c r="F276" s="5" t="n">
        <v>4.58</v>
      </c>
      <c r="G276" s="3" t="n">
        <v>37.5</v>
      </c>
      <c r="H276" s="3"/>
      <c r="I276" s="3" t="n">
        <v>119</v>
      </c>
      <c r="J276" s="3" t="n">
        <v>6.95</v>
      </c>
      <c r="K276" s="3" t="n">
        <v>4.14</v>
      </c>
      <c r="O276" s="3"/>
    </row>
    <row r="277" customFormat="false" ht="14.9" hidden="false" customHeight="false" outlineLevel="0" collapsed="false">
      <c r="A277" s="1" t="s">
        <v>397</v>
      </c>
      <c r="B277" s="3" t="s">
        <v>391</v>
      </c>
      <c r="C277" s="3" t="s">
        <v>109</v>
      </c>
      <c r="D277" s="4" t="n">
        <v>71</v>
      </c>
      <c r="E277" s="3" t="n">
        <v>199</v>
      </c>
      <c r="F277" s="5" t="n">
        <v>4.46</v>
      </c>
      <c r="G277" s="3" t="n">
        <v>36</v>
      </c>
      <c r="H277" s="3" t="n">
        <v>13</v>
      </c>
      <c r="I277" s="3" t="n">
        <v>131</v>
      </c>
      <c r="J277" s="3" t="n">
        <v>7.18</v>
      </c>
      <c r="K277" s="3" t="n">
        <v>4.35</v>
      </c>
      <c r="O277" s="3"/>
    </row>
    <row r="278" customFormat="false" ht="14.9" hidden="false" customHeight="false" outlineLevel="0" collapsed="false">
      <c r="A278" s="1" t="s">
        <v>398</v>
      </c>
      <c r="B278" s="3" t="s">
        <v>391</v>
      </c>
      <c r="C278" s="3" t="s">
        <v>295</v>
      </c>
      <c r="D278" s="4" t="n">
        <v>74</v>
      </c>
      <c r="E278" s="3" t="n">
        <v>202</v>
      </c>
      <c r="F278" s="5" t="n">
        <v>4.53</v>
      </c>
      <c r="G278" s="3" t="n">
        <v>35</v>
      </c>
      <c r="H278" s="3" t="n">
        <v>11</v>
      </c>
      <c r="I278" s="3" t="n">
        <v>119</v>
      </c>
      <c r="J278" s="3" t="n">
        <v>6.74</v>
      </c>
      <c r="K278" s="3" t="n">
        <v>4.13</v>
      </c>
      <c r="O278" s="3"/>
    </row>
    <row r="279" customFormat="false" ht="14.9" hidden="false" customHeight="false" outlineLevel="0" collapsed="false">
      <c r="A279" s="1" t="s">
        <v>399</v>
      </c>
      <c r="B279" s="3" t="s">
        <v>391</v>
      </c>
      <c r="C279" s="3" t="s">
        <v>140</v>
      </c>
      <c r="D279" s="4" t="n">
        <v>73</v>
      </c>
      <c r="E279" s="3" t="n">
        <v>209</v>
      </c>
      <c r="F279" s="5" t="n">
        <v>4.42</v>
      </c>
      <c r="G279" s="3" t="n">
        <v>36</v>
      </c>
      <c r="H279" s="3" t="n">
        <v>19</v>
      </c>
      <c r="I279" s="3" t="n">
        <v>126</v>
      </c>
      <c r="J279" s="3" t="n">
        <v>7.01</v>
      </c>
      <c r="K279" s="3" t="n">
        <v>4</v>
      </c>
      <c r="O279" s="3"/>
    </row>
    <row r="280" customFormat="false" ht="14.9" hidden="false" customHeight="false" outlineLevel="0" collapsed="false">
      <c r="A280" s="1" t="s">
        <v>400</v>
      </c>
      <c r="B280" s="3" t="s">
        <v>391</v>
      </c>
      <c r="C280" s="3" t="s">
        <v>401</v>
      </c>
      <c r="D280" s="4" t="n">
        <v>74</v>
      </c>
      <c r="E280" s="3" t="n">
        <v>204</v>
      </c>
      <c r="F280" s="5" t="n">
        <v>4.62</v>
      </c>
      <c r="G280" s="3" t="n">
        <v>31</v>
      </c>
      <c r="H280" s="3"/>
      <c r="I280" s="3" t="n">
        <v>116</v>
      </c>
      <c r="J280" s="3" t="n">
        <v>6.75</v>
      </c>
      <c r="K280" s="3" t="n">
        <v>4.08</v>
      </c>
      <c r="O280" s="3"/>
    </row>
    <row r="281" customFormat="false" ht="14.9" hidden="false" customHeight="false" outlineLevel="0" collapsed="false">
      <c r="A281" s="1" t="s">
        <v>402</v>
      </c>
      <c r="B281" s="3" t="s">
        <v>391</v>
      </c>
      <c r="C281" s="3" t="s">
        <v>285</v>
      </c>
      <c r="D281" s="4" t="n">
        <v>75</v>
      </c>
      <c r="E281" s="3" t="n">
        <v>209</v>
      </c>
      <c r="F281" s="5"/>
      <c r="G281" s="3"/>
      <c r="H281" s="3"/>
      <c r="I281" s="3"/>
      <c r="J281" s="3"/>
      <c r="K281" s="3"/>
      <c r="O281" s="3"/>
    </row>
    <row r="282" customFormat="false" ht="14.9" hidden="false" customHeight="false" outlineLevel="0" collapsed="false">
      <c r="A282" s="1" t="s">
        <v>403</v>
      </c>
      <c r="B282" s="3" t="s">
        <v>391</v>
      </c>
      <c r="C282" s="3" t="s">
        <v>49</v>
      </c>
      <c r="D282" s="4" t="n">
        <v>71</v>
      </c>
      <c r="E282" s="3" t="n">
        <v>196</v>
      </c>
      <c r="F282" s="5" t="n">
        <v>4.31</v>
      </c>
      <c r="G282" s="3" t="n">
        <v>37</v>
      </c>
      <c r="H282" s="3" t="n">
        <v>18</v>
      </c>
      <c r="I282" s="3" t="n">
        <v>119</v>
      </c>
      <c r="J282" s="3" t="n">
        <v>7.09</v>
      </c>
      <c r="K282" s="3" t="n">
        <v>4.33</v>
      </c>
      <c r="O282" s="3"/>
    </row>
    <row r="283" customFormat="false" ht="14.9" hidden="false" customHeight="false" outlineLevel="0" collapsed="false">
      <c r="A283" s="1" t="s">
        <v>404</v>
      </c>
      <c r="B283" s="3" t="s">
        <v>391</v>
      </c>
      <c r="C283" s="3" t="s">
        <v>13</v>
      </c>
      <c r="D283" s="4" t="n">
        <v>73</v>
      </c>
      <c r="E283" s="3" t="n">
        <v>216</v>
      </c>
      <c r="F283" s="5"/>
      <c r="G283" s="3" t="n">
        <v>26.5</v>
      </c>
      <c r="H283" s="3" t="n">
        <v>8</v>
      </c>
      <c r="I283" s="3" t="n">
        <v>112</v>
      </c>
      <c r="J283" s="3" t="n">
        <v>7.22</v>
      </c>
      <c r="K283" s="3" t="n">
        <v>4.54</v>
      </c>
      <c r="O283" s="3"/>
    </row>
    <row r="284" customFormat="false" ht="14.9" hidden="false" customHeight="false" outlineLevel="0" collapsed="false">
      <c r="A284" s="1" t="s">
        <v>405</v>
      </c>
      <c r="B284" s="3" t="s">
        <v>391</v>
      </c>
      <c r="C284" s="3" t="s">
        <v>121</v>
      </c>
      <c r="D284" s="4" t="n">
        <v>72</v>
      </c>
      <c r="E284" s="3" t="n">
        <v>178</v>
      </c>
      <c r="F284" s="5"/>
      <c r="G284" s="3"/>
      <c r="H284" s="3"/>
      <c r="I284" s="3"/>
      <c r="J284" s="3"/>
      <c r="K284" s="3"/>
      <c r="O284" s="3"/>
    </row>
    <row r="285" customFormat="false" ht="14.9" hidden="false" customHeight="false" outlineLevel="0" collapsed="false">
      <c r="A285" s="1" t="s">
        <v>406</v>
      </c>
      <c r="B285" s="3" t="s">
        <v>391</v>
      </c>
      <c r="C285" s="3" t="s">
        <v>132</v>
      </c>
      <c r="D285" s="4" t="n">
        <v>72</v>
      </c>
      <c r="E285" s="3" t="n">
        <v>190</v>
      </c>
      <c r="F285" s="5" t="n">
        <v>4.74</v>
      </c>
      <c r="G285" s="3" t="n">
        <v>30</v>
      </c>
      <c r="H285" s="3" t="n">
        <v>10</v>
      </c>
      <c r="I285" s="3" t="n">
        <v>112</v>
      </c>
      <c r="J285" s="3" t="n">
        <v>6.85</v>
      </c>
      <c r="K285" s="3" t="n">
        <v>4.12</v>
      </c>
      <c r="O285" s="3"/>
    </row>
    <row r="286" customFormat="false" ht="14.9" hidden="false" customHeight="false" outlineLevel="0" collapsed="false">
      <c r="A286" s="1" t="s">
        <v>407</v>
      </c>
      <c r="B286" s="3" t="s">
        <v>391</v>
      </c>
      <c r="C286" s="3" t="s">
        <v>273</v>
      </c>
      <c r="D286" s="4" t="n">
        <v>73</v>
      </c>
      <c r="E286" s="3" t="n">
        <v>213</v>
      </c>
      <c r="F286" s="5" t="n">
        <v>4.51</v>
      </c>
      <c r="G286" s="3" t="n">
        <v>35</v>
      </c>
      <c r="H286" s="3" t="n">
        <v>10</v>
      </c>
      <c r="I286" s="3" t="n">
        <v>113</v>
      </c>
      <c r="J286" s="3" t="n">
        <v>6.99</v>
      </c>
      <c r="K286" s="3" t="n">
        <v>4.28</v>
      </c>
      <c r="O286" s="3"/>
    </row>
    <row r="287" customFormat="false" ht="14.9" hidden="false" customHeight="false" outlineLevel="0" collapsed="false">
      <c r="A287" s="1" t="s">
        <v>408</v>
      </c>
      <c r="B287" s="3" t="s">
        <v>391</v>
      </c>
      <c r="C287" s="3" t="s">
        <v>95</v>
      </c>
      <c r="D287" s="4" t="n">
        <v>71</v>
      </c>
      <c r="E287" s="3" t="n">
        <v>189</v>
      </c>
      <c r="F287" s="5" t="n">
        <v>4.56</v>
      </c>
      <c r="G287" s="3" t="n">
        <v>29.5</v>
      </c>
      <c r="H287" s="3" t="n">
        <v>11</v>
      </c>
      <c r="I287" s="3" t="n">
        <v>117</v>
      </c>
      <c r="J287" s="3" t="n">
        <v>7.01</v>
      </c>
      <c r="K287" s="3" t="n">
        <v>4.2</v>
      </c>
      <c r="O287" s="3"/>
    </row>
    <row r="288" customFormat="false" ht="14.9" hidden="false" customHeight="false" outlineLevel="0" collapsed="false">
      <c r="A288" s="1" t="s">
        <v>409</v>
      </c>
      <c r="B288" s="3" t="s">
        <v>391</v>
      </c>
      <c r="C288" s="3" t="s">
        <v>51</v>
      </c>
      <c r="D288" s="4" t="n">
        <v>71</v>
      </c>
      <c r="E288" s="3" t="n">
        <v>186</v>
      </c>
      <c r="F288" s="5"/>
      <c r="G288" s="3"/>
      <c r="H288" s="3" t="n">
        <v>10</v>
      </c>
      <c r="I288" s="3"/>
      <c r="J288" s="3"/>
      <c r="K288" s="3"/>
      <c r="O288" s="3"/>
    </row>
    <row r="289" customFormat="false" ht="14.9" hidden="false" customHeight="false" outlineLevel="0" collapsed="false">
      <c r="A289" s="1" t="s">
        <v>410</v>
      </c>
      <c r="B289" s="3" t="s">
        <v>391</v>
      </c>
      <c r="C289" s="3" t="s">
        <v>30</v>
      </c>
      <c r="D289" s="4" t="n">
        <v>73</v>
      </c>
      <c r="E289" s="3" t="n">
        <v>194</v>
      </c>
      <c r="F289" s="5" t="n">
        <v>4.61</v>
      </c>
      <c r="G289" s="3" t="n">
        <v>35.5</v>
      </c>
      <c r="H289" s="3" t="n">
        <v>14</v>
      </c>
      <c r="I289" s="3" t="n">
        <v>127</v>
      </c>
      <c r="J289" s="3" t="n">
        <v>6.94</v>
      </c>
      <c r="K289" s="3" t="n">
        <v>4.34</v>
      </c>
      <c r="O289" s="3"/>
    </row>
    <row r="290" customFormat="false" ht="14.9" hidden="false" customHeight="false" outlineLevel="0" collapsed="false">
      <c r="A290" s="1" t="s">
        <v>411</v>
      </c>
      <c r="B290" s="3" t="s">
        <v>391</v>
      </c>
      <c r="C290" s="3" t="s">
        <v>412</v>
      </c>
      <c r="D290" s="4" t="n">
        <v>67</v>
      </c>
      <c r="E290" s="3" t="n">
        <v>173</v>
      </c>
      <c r="F290" s="5" t="n">
        <v>4.42</v>
      </c>
      <c r="G290" s="3" t="n">
        <v>36</v>
      </c>
      <c r="H290" s="3" t="n">
        <v>11</v>
      </c>
      <c r="I290" s="3" t="n">
        <v>123</v>
      </c>
      <c r="J290" s="3" t="n">
        <v>6.64</v>
      </c>
      <c r="K290" s="3" t="n">
        <v>4.15</v>
      </c>
      <c r="O290" s="3"/>
    </row>
    <row r="291" customFormat="false" ht="14.9" hidden="false" customHeight="false" outlineLevel="0" collapsed="false">
      <c r="A291" s="1" t="s">
        <v>413</v>
      </c>
      <c r="B291" s="3" t="s">
        <v>391</v>
      </c>
      <c r="C291" s="3" t="s">
        <v>414</v>
      </c>
      <c r="D291" s="4" t="n">
        <v>75</v>
      </c>
      <c r="E291" s="3" t="n">
        <v>220</v>
      </c>
      <c r="F291" s="5" t="n">
        <v>4.62</v>
      </c>
      <c r="G291" s="3" t="n">
        <v>31.5</v>
      </c>
      <c r="H291" s="3" t="n">
        <v>13</v>
      </c>
      <c r="I291" s="3" t="n">
        <v>120</v>
      </c>
      <c r="J291" s="3" t="n">
        <v>6.77</v>
      </c>
      <c r="K291" s="3" t="n">
        <v>4.46</v>
      </c>
      <c r="O291" s="3"/>
    </row>
    <row r="292" customFormat="false" ht="14.9" hidden="false" customHeight="false" outlineLevel="0" collapsed="false">
      <c r="A292" s="1" t="s">
        <v>415</v>
      </c>
      <c r="B292" s="3" t="s">
        <v>391</v>
      </c>
      <c r="C292" s="3" t="s">
        <v>66</v>
      </c>
      <c r="D292" s="4" t="n">
        <v>75</v>
      </c>
      <c r="E292" s="3" t="n">
        <v>195</v>
      </c>
      <c r="F292" s="5" t="n">
        <v>4.51</v>
      </c>
      <c r="G292" s="3" t="n">
        <v>36</v>
      </c>
      <c r="H292" s="3"/>
      <c r="I292" s="3" t="n">
        <v>130</v>
      </c>
      <c r="J292" s="3"/>
      <c r="K292" s="3"/>
      <c r="O292" s="3"/>
    </row>
    <row r="293" customFormat="false" ht="14.9" hidden="false" customHeight="false" outlineLevel="0" collapsed="false">
      <c r="A293" s="1" t="s">
        <v>416</v>
      </c>
      <c r="B293" s="3" t="s">
        <v>391</v>
      </c>
      <c r="C293" s="3" t="s">
        <v>66</v>
      </c>
      <c r="D293" s="4" t="n">
        <v>72</v>
      </c>
      <c r="E293" s="3" t="n">
        <v>186</v>
      </c>
      <c r="F293" s="5" t="n">
        <v>4.6</v>
      </c>
      <c r="G293" s="3" t="n">
        <v>31</v>
      </c>
      <c r="H293" s="3" t="n">
        <v>11</v>
      </c>
      <c r="I293" s="3" t="n">
        <v>115</v>
      </c>
      <c r="J293" s="3" t="n">
        <v>7</v>
      </c>
      <c r="K293" s="3" t="n">
        <v>4.39</v>
      </c>
      <c r="O293" s="3"/>
    </row>
    <row r="294" customFormat="false" ht="14.9" hidden="false" customHeight="false" outlineLevel="0" collapsed="false">
      <c r="A294" s="1" t="s">
        <v>417</v>
      </c>
      <c r="B294" s="3" t="s">
        <v>391</v>
      </c>
      <c r="C294" s="3" t="s">
        <v>27</v>
      </c>
      <c r="D294" s="4" t="n">
        <v>75</v>
      </c>
      <c r="E294" s="3" t="n">
        <v>204</v>
      </c>
      <c r="F294" s="5" t="n">
        <v>4.47</v>
      </c>
      <c r="G294" s="3" t="n">
        <v>35.5</v>
      </c>
      <c r="H294" s="3" t="n">
        <v>10</v>
      </c>
      <c r="I294" s="3" t="n">
        <v>132</v>
      </c>
      <c r="J294" s="3" t="n">
        <v>6.7</v>
      </c>
      <c r="K294" s="3" t="n">
        <v>4.09</v>
      </c>
      <c r="O294" s="3"/>
    </row>
    <row r="295" customFormat="false" ht="14.9" hidden="false" customHeight="false" outlineLevel="0" collapsed="false">
      <c r="A295" s="1" t="s">
        <v>418</v>
      </c>
      <c r="B295" s="3" t="s">
        <v>391</v>
      </c>
      <c r="C295" s="3" t="s">
        <v>419</v>
      </c>
      <c r="D295" s="4" t="n">
        <v>74</v>
      </c>
      <c r="E295" s="3" t="n">
        <v>226</v>
      </c>
      <c r="F295" s="5" t="n">
        <v>4.6</v>
      </c>
      <c r="G295" s="3" t="n">
        <v>35</v>
      </c>
      <c r="H295" s="3" t="n">
        <v>16</v>
      </c>
      <c r="I295" s="3" t="n">
        <v>125</v>
      </c>
      <c r="J295" s="3" t="n">
        <v>6.87</v>
      </c>
      <c r="K295" s="3" t="n">
        <v>4.12</v>
      </c>
      <c r="O295" s="3"/>
    </row>
    <row r="296" customFormat="false" ht="14.9" hidden="false" customHeight="false" outlineLevel="0" collapsed="false">
      <c r="A296" s="1" t="s">
        <v>420</v>
      </c>
      <c r="B296" s="3" t="s">
        <v>391</v>
      </c>
      <c r="C296" s="3" t="s">
        <v>78</v>
      </c>
      <c r="D296" s="4" t="n">
        <v>69</v>
      </c>
      <c r="E296" s="3" t="n">
        <v>189</v>
      </c>
      <c r="F296" s="5" t="n">
        <v>4.57</v>
      </c>
      <c r="G296" s="3"/>
      <c r="H296" s="3" t="n">
        <v>10</v>
      </c>
      <c r="I296" s="3" t="n">
        <v>119</v>
      </c>
      <c r="J296" s="3"/>
      <c r="K296" s="3" t="n">
        <v>4.57</v>
      </c>
      <c r="O296" s="3"/>
    </row>
    <row r="297" customFormat="false" ht="14.9" hidden="false" customHeight="false" outlineLevel="0" collapsed="false">
      <c r="A297" s="1" t="s">
        <v>421</v>
      </c>
      <c r="B297" s="3" t="s">
        <v>391</v>
      </c>
      <c r="C297" s="3" t="s">
        <v>23</v>
      </c>
      <c r="D297" s="4" t="n">
        <v>71</v>
      </c>
      <c r="E297" s="3" t="n">
        <v>188</v>
      </c>
      <c r="F297" s="5" t="n">
        <v>4.22</v>
      </c>
      <c r="G297" s="3" t="n">
        <v>37</v>
      </c>
      <c r="H297" s="3"/>
      <c r="I297" s="3" t="n">
        <v>133</v>
      </c>
      <c r="J297" s="3"/>
      <c r="K297" s="3"/>
      <c r="O297" s="3"/>
    </row>
    <row r="298" customFormat="false" ht="14.9" hidden="false" customHeight="false" outlineLevel="0" collapsed="false">
      <c r="A298" s="1" t="s">
        <v>422</v>
      </c>
      <c r="B298" s="3" t="s">
        <v>391</v>
      </c>
      <c r="C298" s="3" t="s">
        <v>25</v>
      </c>
      <c r="D298" s="4" t="n">
        <v>75</v>
      </c>
      <c r="E298" s="3" t="n">
        <v>208</v>
      </c>
      <c r="F298" s="5" t="n">
        <v>4.4</v>
      </c>
      <c r="G298" s="3" t="n">
        <v>30.5</v>
      </c>
      <c r="H298" s="3" t="n">
        <v>10</v>
      </c>
      <c r="I298" s="3" t="n">
        <v>121</v>
      </c>
      <c r="J298" s="3" t="n">
        <v>7.05</v>
      </c>
      <c r="K298" s="3" t="n">
        <v>4.19</v>
      </c>
      <c r="O298" s="3"/>
    </row>
    <row r="299" customFormat="false" ht="14.9" hidden="false" customHeight="false" outlineLevel="0" collapsed="false">
      <c r="A299" s="1" t="s">
        <v>423</v>
      </c>
      <c r="B299" s="3" t="s">
        <v>391</v>
      </c>
      <c r="C299" s="3" t="s">
        <v>70</v>
      </c>
      <c r="D299" s="4" t="n">
        <v>75</v>
      </c>
      <c r="E299" s="3" t="n">
        <v>194</v>
      </c>
      <c r="F299" s="5" t="n">
        <v>4.52</v>
      </c>
      <c r="G299" s="3" t="n">
        <v>37</v>
      </c>
      <c r="H299" s="3"/>
      <c r="I299" s="3" t="n">
        <v>124</v>
      </c>
      <c r="J299" s="3" t="n">
        <v>6.83</v>
      </c>
      <c r="K299" s="3" t="n">
        <v>4.13</v>
      </c>
      <c r="O299" s="3"/>
    </row>
    <row r="300" customFormat="false" ht="14.9" hidden="false" customHeight="false" outlineLevel="0" collapsed="false">
      <c r="A300" s="1" t="s">
        <v>424</v>
      </c>
      <c r="B300" s="3" t="s">
        <v>391</v>
      </c>
      <c r="C300" s="3" t="s">
        <v>13</v>
      </c>
      <c r="D300" s="4" t="n">
        <v>73</v>
      </c>
      <c r="E300" s="3" t="n">
        <v>215</v>
      </c>
      <c r="F300" s="5" t="n">
        <v>4.54</v>
      </c>
      <c r="G300" s="3" t="n">
        <v>32.5</v>
      </c>
      <c r="H300" s="3" t="n">
        <v>15</v>
      </c>
      <c r="I300" s="3" t="n">
        <v>120</v>
      </c>
      <c r="J300" s="3"/>
      <c r="K300" s="3"/>
      <c r="O300" s="3"/>
    </row>
    <row r="301" customFormat="false" ht="14.9" hidden="false" customHeight="false" outlineLevel="0" collapsed="false">
      <c r="A301" s="1" t="s">
        <v>425</v>
      </c>
      <c r="B301" s="3" t="s">
        <v>391</v>
      </c>
      <c r="C301" s="3" t="s">
        <v>275</v>
      </c>
      <c r="D301" s="4" t="n">
        <v>71</v>
      </c>
      <c r="E301" s="3" t="n">
        <v>182</v>
      </c>
      <c r="F301" s="5" t="n">
        <v>4.41</v>
      </c>
      <c r="G301" s="3" t="n">
        <v>37</v>
      </c>
      <c r="H301" s="3" t="n">
        <v>13</v>
      </c>
      <c r="I301" s="3" t="n">
        <v>119</v>
      </c>
      <c r="J301" s="3"/>
      <c r="K301" s="3"/>
      <c r="O301" s="3"/>
    </row>
    <row r="302" customFormat="false" ht="14.9" hidden="false" customHeight="false" outlineLevel="0" collapsed="false">
      <c r="A302" s="1" t="s">
        <v>426</v>
      </c>
      <c r="B302" s="3" t="s">
        <v>391</v>
      </c>
      <c r="C302" s="3" t="s">
        <v>427</v>
      </c>
      <c r="D302" s="4" t="n">
        <v>69</v>
      </c>
      <c r="E302" s="3" t="n">
        <v>192</v>
      </c>
      <c r="F302" s="5" t="n">
        <v>4.55</v>
      </c>
      <c r="G302" s="3" t="n">
        <v>32.5</v>
      </c>
      <c r="H302" s="3" t="n">
        <v>11</v>
      </c>
      <c r="I302" s="3" t="n">
        <v>119</v>
      </c>
      <c r="J302" s="3" t="n">
        <v>7.23</v>
      </c>
      <c r="K302" s="3" t="n">
        <v>4.43</v>
      </c>
      <c r="O302" s="3"/>
    </row>
    <row r="303" customFormat="false" ht="14.9" hidden="false" customHeight="false" outlineLevel="0" collapsed="false">
      <c r="A303" s="1" t="s">
        <v>428</v>
      </c>
      <c r="B303" s="3" t="s">
        <v>391</v>
      </c>
      <c r="C303" s="3" t="s">
        <v>401</v>
      </c>
      <c r="D303" s="4" t="n">
        <v>73</v>
      </c>
      <c r="E303" s="3" t="n">
        <v>203</v>
      </c>
      <c r="F303" s="5" t="n">
        <v>4.68</v>
      </c>
      <c r="G303" s="3" t="n">
        <v>34</v>
      </c>
      <c r="H303" s="3" t="n">
        <v>9</v>
      </c>
      <c r="I303" s="3" t="n">
        <v>125</v>
      </c>
      <c r="J303" s="3" t="n">
        <v>6.73</v>
      </c>
      <c r="K303" s="3" t="n">
        <v>4.21</v>
      </c>
      <c r="O303" s="3"/>
    </row>
    <row r="304" customFormat="false" ht="14.9" hidden="false" customHeight="false" outlineLevel="0" collapsed="false">
      <c r="A304" s="1" t="s">
        <v>429</v>
      </c>
      <c r="B304" s="3" t="s">
        <v>391</v>
      </c>
      <c r="C304" s="3" t="s">
        <v>430</v>
      </c>
      <c r="D304" s="4" t="n">
        <v>76</v>
      </c>
      <c r="E304" s="3" t="n">
        <v>218</v>
      </c>
      <c r="F304" s="5" t="n">
        <v>4.5</v>
      </c>
      <c r="G304" s="3" t="n">
        <v>35.5</v>
      </c>
      <c r="H304" s="3" t="n">
        <v>18</v>
      </c>
      <c r="I304" s="3" t="n">
        <v>120</v>
      </c>
      <c r="J304" s="3" t="n">
        <v>7</v>
      </c>
      <c r="K304" s="3" t="n">
        <v>4.15</v>
      </c>
      <c r="O304" s="3"/>
    </row>
    <row r="305" customFormat="false" ht="14.9" hidden="false" customHeight="false" outlineLevel="0" collapsed="false">
      <c r="A305" s="1" t="s">
        <v>431</v>
      </c>
      <c r="B305" s="3" t="s">
        <v>391</v>
      </c>
      <c r="C305" s="3" t="s">
        <v>132</v>
      </c>
      <c r="D305" s="4" t="n">
        <v>73</v>
      </c>
      <c r="E305" s="3" t="n">
        <v>212</v>
      </c>
      <c r="F305" s="5" t="n">
        <v>4.64</v>
      </c>
      <c r="G305" s="3"/>
      <c r="H305" s="3" t="n">
        <v>16</v>
      </c>
      <c r="I305" s="3"/>
      <c r="J305" s="3"/>
      <c r="K305" s="3"/>
      <c r="O305" s="3"/>
    </row>
    <row r="306" customFormat="false" ht="14.9" hidden="false" customHeight="false" outlineLevel="0" collapsed="false">
      <c r="A306" s="1" t="s">
        <v>432</v>
      </c>
      <c r="B306" s="3" t="s">
        <v>391</v>
      </c>
      <c r="C306" s="3" t="s">
        <v>78</v>
      </c>
      <c r="D306" s="4" t="n">
        <v>68</v>
      </c>
      <c r="E306" s="3" t="n">
        <v>185</v>
      </c>
      <c r="F306" s="5" t="n">
        <v>4.44</v>
      </c>
      <c r="G306" s="3" t="n">
        <v>32.5</v>
      </c>
      <c r="H306" s="3" t="n">
        <v>8</v>
      </c>
      <c r="I306" s="3" t="n">
        <v>120</v>
      </c>
      <c r="J306" s="3" t="n">
        <v>7.17</v>
      </c>
      <c r="K306" s="3" t="n">
        <v>4.37</v>
      </c>
      <c r="O306" s="3"/>
    </row>
    <row r="307" customFormat="false" ht="14.9" hidden="false" customHeight="false" outlineLevel="0" collapsed="false">
      <c r="A307" s="1" t="s">
        <v>433</v>
      </c>
      <c r="B307" s="3" t="s">
        <v>391</v>
      </c>
      <c r="C307" s="3" t="s">
        <v>161</v>
      </c>
      <c r="D307" s="4" t="n">
        <v>76</v>
      </c>
      <c r="E307" s="3" t="n">
        <v>221</v>
      </c>
      <c r="F307" s="5" t="n">
        <v>4.53</v>
      </c>
      <c r="G307" s="3"/>
      <c r="H307" s="3"/>
      <c r="I307" s="3"/>
      <c r="J307" s="3"/>
      <c r="K307" s="3"/>
      <c r="O307" s="3"/>
    </row>
    <row r="308" customFormat="false" ht="14.9" hidden="false" customHeight="false" outlineLevel="0" collapsed="false">
      <c r="A308" s="1" t="s">
        <v>434</v>
      </c>
      <c r="B308" s="3" t="s">
        <v>391</v>
      </c>
      <c r="C308" s="3" t="s">
        <v>58</v>
      </c>
      <c r="D308" s="4" t="n">
        <v>74</v>
      </c>
      <c r="E308" s="3" t="n">
        <v>196</v>
      </c>
      <c r="F308" s="5" t="n">
        <v>4.52</v>
      </c>
      <c r="G308" s="3" t="n">
        <v>39.5</v>
      </c>
      <c r="H308" s="3" t="n">
        <v>11</v>
      </c>
      <c r="I308" s="3" t="n">
        <v>135</v>
      </c>
      <c r="J308" s="3" t="n">
        <v>7.19</v>
      </c>
      <c r="K308" s="3" t="n">
        <v>4.26</v>
      </c>
      <c r="O308" s="3"/>
    </row>
    <row r="309" customFormat="false" ht="14.9" hidden="false" customHeight="false" outlineLevel="0" collapsed="false">
      <c r="A309" s="1" t="s">
        <v>435</v>
      </c>
      <c r="B309" s="3" t="s">
        <v>391</v>
      </c>
      <c r="C309" s="3" t="s">
        <v>165</v>
      </c>
      <c r="D309" s="4" t="n">
        <v>72</v>
      </c>
      <c r="E309" s="3" t="n">
        <v>193</v>
      </c>
      <c r="F309" s="5" t="n">
        <v>4.42</v>
      </c>
      <c r="G309" s="3" t="n">
        <v>36.5</v>
      </c>
      <c r="H309" s="3"/>
      <c r="I309" s="3" t="n">
        <v>129</v>
      </c>
      <c r="J309" s="3" t="n">
        <v>6.77</v>
      </c>
      <c r="K309" s="3" t="n">
        <v>4.19</v>
      </c>
      <c r="O309" s="3"/>
    </row>
    <row r="310" customFormat="false" ht="14.9" hidden="false" customHeight="false" outlineLevel="0" collapsed="false">
      <c r="A310" s="1" t="s">
        <v>436</v>
      </c>
      <c r="B310" s="3" t="s">
        <v>391</v>
      </c>
      <c r="C310" s="3" t="s">
        <v>32</v>
      </c>
      <c r="D310" s="4" t="n">
        <v>76</v>
      </c>
      <c r="E310" s="3" t="n">
        <v>218</v>
      </c>
      <c r="F310" s="5"/>
      <c r="G310" s="3" t="n">
        <v>32.5</v>
      </c>
      <c r="H310" s="3" t="n">
        <v>15</v>
      </c>
      <c r="I310" s="3" t="n">
        <v>121</v>
      </c>
      <c r="J310" s="3"/>
      <c r="K310" s="3"/>
      <c r="O310" s="3"/>
    </row>
    <row r="311" customFormat="false" ht="14.9" hidden="false" customHeight="false" outlineLevel="0" collapsed="false">
      <c r="A311" s="1" t="s">
        <v>437</v>
      </c>
      <c r="B311" s="3" t="s">
        <v>391</v>
      </c>
      <c r="C311" s="3" t="s">
        <v>49</v>
      </c>
      <c r="D311" s="4" t="n">
        <v>74</v>
      </c>
      <c r="E311" s="3" t="n">
        <v>222</v>
      </c>
      <c r="F311" s="5"/>
      <c r="G311" s="3"/>
      <c r="H311" s="3" t="n">
        <v>19</v>
      </c>
      <c r="I311" s="3"/>
      <c r="J311" s="3" t="n">
        <v>7.07</v>
      </c>
      <c r="K311" s="3" t="n">
        <v>4.33</v>
      </c>
      <c r="O311" s="3"/>
    </row>
    <row r="312" customFormat="false" ht="14.9" hidden="false" customHeight="false" outlineLevel="0" collapsed="false">
      <c r="A312" s="1" t="s">
        <v>438</v>
      </c>
      <c r="B312" s="3" t="s">
        <v>391</v>
      </c>
      <c r="C312" s="3" t="s">
        <v>89</v>
      </c>
      <c r="D312" s="4" t="n">
        <v>72</v>
      </c>
      <c r="E312" s="3" t="n">
        <v>205</v>
      </c>
      <c r="F312" s="5" t="n">
        <v>4.63</v>
      </c>
      <c r="G312" s="3" t="n">
        <v>32.5</v>
      </c>
      <c r="H312" s="3" t="n">
        <v>9</v>
      </c>
      <c r="I312" s="3" t="n">
        <v>118</v>
      </c>
      <c r="J312" s="3"/>
      <c r="K312" s="3"/>
      <c r="O312" s="3"/>
    </row>
    <row r="313" customFormat="false" ht="14.9" hidden="false" customHeight="false" outlineLevel="0" collapsed="false">
      <c r="A313" s="1" t="s">
        <v>439</v>
      </c>
      <c r="B313" s="3" t="s">
        <v>391</v>
      </c>
      <c r="C313" s="3" t="s">
        <v>126</v>
      </c>
      <c r="D313" s="4" t="n">
        <v>75</v>
      </c>
      <c r="E313" s="3" t="n">
        <v>197</v>
      </c>
      <c r="F313" s="5" t="n">
        <v>4.42</v>
      </c>
      <c r="G313" s="3" t="n">
        <v>34.5</v>
      </c>
      <c r="H313" s="3" t="n">
        <v>8</v>
      </c>
      <c r="I313" s="3" t="n">
        <v>123</v>
      </c>
      <c r="J313" s="3" t="n">
        <v>6.73</v>
      </c>
      <c r="K313" s="3" t="n">
        <v>4.14</v>
      </c>
      <c r="O313" s="3"/>
    </row>
    <row r="314" customFormat="false" ht="14.9" hidden="false" customHeight="false" outlineLevel="0" collapsed="false">
      <c r="A314" s="1" t="s">
        <v>440</v>
      </c>
      <c r="B314" s="3" t="s">
        <v>391</v>
      </c>
      <c r="C314" s="3" t="s">
        <v>70</v>
      </c>
      <c r="D314" s="4" t="n">
        <v>77</v>
      </c>
      <c r="E314" s="3" t="n">
        <v>243</v>
      </c>
      <c r="F314" s="5" t="n">
        <v>4.69</v>
      </c>
      <c r="G314" s="3" t="n">
        <v>28</v>
      </c>
      <c r="H314" s="3" t="n">
        <v>17</v>
      </c>
      <c r="I314" s="3" t="n">
        <v>121</v>
      </c>
      <c r="J314" s="3" t="n">
        <v>7.46</v>
      </c>
      <c r="K314" s="3" t="n">
        <v>4.33</v>
      </c>
      <c r="O314" s="3"/>
    </row>
    <row r="315" customFormat="false" ht="14.9" hidden="false" customHeight="false" outlineLevel="0" collapsed="false">
      <c r="A315" s="1" t="s">
        <v>441</v>
      </c>
      <c r="B315" s="3" t="s">
        <v>391</v>
      </c>
      <c r="C315" s="3" t="s">
        <v>442</v>
      </c>
      <c r="D315" s="4" t="n">
        <v>75</v>
      </c>
      <c r="E315" s="3" t="n">
        <v>219</v>
      </c>
      <c r="F315" s="5" t="n">
        <v>4.44</v>
      </c>
      <c r="G315" s="3" t="n">
        <v>41</v>
      </c>
      <c r="H315" s="3" t="n">
        <v>19</v>
      </c>
      <c r="I315" s="3" t="n">
        <v>136</v>
      </c>
      <c r="J315" s="3" t="n">
        <v>6.82</v>
      </c>
      <c r="K315" s="3" t="n">
        <v>4.28</v>
      </c>
      <c r="O315" s="3"/>
    </row>
    <row r="316" customFormat="false" ht="14.9" hidden="false" customHeight="false" outlineLevel="0" collapsed="false">
      <c r="A316" s="1" t="s">
        <v>443</v>
      </c>
      <c r="B316" s="3" t="s">
        <v>391</v>
      </c>
      <c r="C316" s="3" t="s">
        <v>338</v>
      </c>
      <c r="D316" s="4" t="n">
        <v>73</v>
      </c>
      <c r="E316" s="3" t="n">
        <v>189</v>
      </c>
      <c r="F316" s="5" t="n">
        <v>4.44</v>
      </c>
      <c r="G316" s="3" t="n">
        <v>29.5</v>
      </c>
      <c r="H316" s="3" t="n">
        <v>8</v>
      </c>
      <c r="I316" s="3" t="n">
        <v>125</v>
      </c>
      <c r="J316" s="3" t="n">
        <v>6.98</v>
      </c>
      <c r="K316" s="3" t="n">
        <v>4.28</v>
      </c>
      <c r="O316" s="3"/>
    </row>
    <row r="317" customFormat="false" ht="14.9" hidden="false" customHeight="false" outlineLevel="0" collapsed="false">
      <c r="A317" s="1" t="s">
        <v>444</v>
      </c>
      <c r="B317" s="3" t="s">
        <v>391</v>
      </c>
      <c r="C317" s="3" t="s">
        <v>161</v>
      </c>
      <c r="D317" s="4" t="n">
        <v>68</v>
      </c>
      <c r="E317" s="3" t="n">
        <v>181</v>
      </c>
      <c r="F317" s="5" t="n">
        <v>4.51</v>
      </c>
      <c r="G317" s="3" t="n">
        <v>32</v>
      </c>
      <c r="H317" s="3" t="n">
        <v>11</v>
      </c>
      <c r="I317" s="3" t="n">
        <v>116</v>
      </c>
      <c r="J317" s="3" t="n">
        <v>6.77</v>
      </c>
      <c r="K317" s="3" t="n">
        <v>4</v>
      </c>
      <c r="O317" s="3"/>
    </row>
    <row r="318" customFormat="false" ht="14.9" hidden="false" customHeight="false" outlineLevel="0" collapsed="false">
      <c r="A318" s="1" t="s">
        <v>445</v>
      </c>
      <c r="B318" s="3" t="s">
        <v>391</v>
      </c>
      <c r="C318" s="3" t="s">
        <v>92</v>
      </c>
      <c r="D318" s="4" t="n">
        <v>71</v>
      </c>
      <c r="E318" s="3" t="n">
        <v>191</v>
      </c>
      <c r="F318" s="5" t="n">
        <v>4.5</v>
      </c>
      <c r="G318" s="3" t="n">
        <v>32</v>
      </c>
      <c r="H318" s="3" t="n">
        <v>8</v>
      </c>
      <c r="I318" s="3" t="n">
        <v>118</v>
      </c>
      <c r="J318" s="3" t="n">
        <v>6.83</v>
      </c>
      <c r="K318" s="3" t="n">
        <v>4.2</v>
      </c>
      <c r="O318" s="3"/>
    </row>
    <row r="319" customFormat="false" ht="14.9" hidden="false" customHeight="false" outlineLevel="0" collapsed="false">
      <c r="A319" s="1" t="s">
        <v>446</v>
      </c>
      <c r="B319" s="3" t="s">
        <v>391</v>
      </c>
      <c r="C319" s="3" t="s">
        <v>70</v>
      </c>
      <c r="D319" s="4" t="n">
        <v>71</v>
      </c>
      <c r="E319" s="3" t="n">
        <v>199</v>
      </c>
      <c r="F319" s="5"/>
      <c r="G319" s="3" t="n">
        <v>43.5</v>
      </c>
      <c r="H319" s="3" t="n">
        <v>18</v>
      </c>
      <c r="I319" s="3" t="n">
        <v>133</v>
      </c>
      <c r="J319" s="3"/>
      <c r="K319" s="3"/>
      <c r="O319" s="3"/>
    </row>
    <row r="320" customFormat="false" ht="14.9" hidden="false" customHeight="false" outlineLevel="0" collapsed="false">
      <c r="A320" s="1" t="s">
        <v>447</v>
      </c>
      <c r="B320" s="3" t="s">
        <v>391</v>
      </c>
      <c r="C320" s="3" t="s">
        <v>34</v>
      </c>
      <c r="D320" s="4" t="n">
        <v>73</v>
      </c>
      <c r="E320" s="3" t="n">
        <v>195</v>
      </c>
      <c r="F320" s="5" t="n">
        <v>4.45</v>
      </c>
      <c r="G320" s="3" t="n">
        <v>34</v>
      </c>
      <c r="H320" s="3" t="n">
        <v>10</v>
      </c>
      <c r="I320" s="3" t="n">
        <v>122</v>
      </c>
      <c r="J320" s="3"/>
      <c r="K320" s="3"/>
      <c r="O320" s="3"/>
    </row>
    <row r="321" customFormat="false" ht="14.9" hidden="false" customHeight="false" outlineLevel="0" collapsed="false">
      <c r="A321" s="1" t="s">
        <v>448</v>
      </c>
      <c r="B321" s="3" t="s">
        <v>391</v>
      </c>
      <c r="C321" s="3" t="s">
        <v>256</v>
      </c>
      <c r="D321" s="4" t="n">
        <v>71</v>
      </c>
      <c r="E321" s="3" t="n">
        <v>203</v>
      </c>
      <c r="F321" s="5" t="n">
        <v>4.5</v>
      </c>
      <c r="G321" s="3" t="n">
        <v>33.5</v>
      </c>
      <c r="H321" s="3" t="n">
        <v>13</v>
      </c>
      <c r="I321" s="3" t="n">
        <v>132</v>
      </c>
      <c r="J321" s="3" t="n">
        <v>6.57</v>
      </c>
      <c r="K321" s="3" t="n">
        <v>4.21</v>
      </c>
      <c r="O321" s="3"/>
    </row>
    <row r="322" customFormat="false" ht="14.9" hidden="false" customHeight="false" outlineLevel="0" collapsed="false">
      <c r="A322" s="1" t="s">
        <v>449</v>
      </c>
      <c r="B322" s="3" t="s">
        <v>391</v>
      </c>
      <c r="C322" s="3" t="s">
        <v>58</v>
      </c>
      <c r="D322" s="4" t="n">
        <v>73</v>
      </c>
      <c r="E322" s="3" t="n">
        <v>202</v>
      </c>
      <c r="F322" s="5" t="n">
        <v>4.57</v>
      </c>
      <c r="G322" s="3" t="n">
        <v>30.5</v>
      </c>
      <c r="H322" s="3"/>
      <c r="I322" s="3" t="n">
        <v>116</v>
      </c>
      <c r="J322" s="3" t="n">
        <v>7.29</v>
      </c>
      <c r="K322" s="3" t="n">
        <v>4.55</v>
      </c>
      <c r="O322" s="3"/>
    </row>
    <row r="323" customFormat="false" ht="14.9" hidden="false" customHeight="false" outlineLevel="0" collapsed="false">
      <c r="A323" s="1" t="s">
        <v>450</v>
      </c>
      <c r="B323" s="3" t="s">
        <v>391</v>
      </c>
      <c r="C323" s="3" t="s">
        <v>78</v>
      </c>
      <c r="D323" s="4" t="n">
        <v>72</v>
      </c>
      <c r="E323" s="3" t="n">
        <v>189</v>
      </c>
      <c r="F323" s="5" t="n">
        <v>4.65</v>
      </c>
      <c r="G323" s="3" t="n">
        <v>31.5</v>
      </c>
      <c r="H323" s="3" t="n">
        <v>12</v>
      </c>
      <c r="I323" s="3" t="n">
        <v>114</v>
      </c>
      <c r="J323" s="3" t="n">
        <v>6.93</v>
      </c>
      <c r="K323" s="3" t="n">
        <v>4.46</v>
      </c>
      <c r="O323" s="3"/>
    </row>
    <row r="324" customFormat="false" ht="14.9" hidden="false" customHeight="false" outlineLevel="0" collapsed="false">
      <c r="A324" s="1" t="s">
        <v>451</v>
      </c>
      <c r="B324" s="3" t="s">
        <v>391</v>
      </c>
      <c r="C324" s="3" t="s">
        <v>109</v>
      </c>
      <c r="D324" s="4" t="n">
        <v>68</v>
      </c>
      <c r="E324" s="3" t="n">
        <v>181</v>
      </c>
      <c r="F324" s="5" t="n">
        <v>4.63</v>
      </c>
      <c r="G324" s="3" t="n">
        <v>33</v>
      </c>
      <c r="H324" s="3" t="n">
        <v>13</v>
      </c>
      <c r="I324" s="3" t="n">
        <v>117</v>
      </c>
      <c r="J324" s="3" t="n">
        <v>6.74</v>
      </c>
      <c r="K324" s="3" t="n">
        <v>4.01</v>
      </c>
      <c r="O324" s="3"/>
    </row>
    <row r="325" customFormat="false" ht="14.9" hidden="false" customHeight="false" outlineLevel="0" collapsed="false">
      <c r="A325" s="1" t="s">
        <v>452</v>
      </c>
      <c r="B325" s="3" t="s">
        <v>391</v>
      </c>
      <c r="C325" s="3" t="s">
        <v>105</v>
      </c>
      <c r="D325" s="4" t="n">
        <v>68</v>
      </c>
      <c r="E325" s="3" t="n">
        <v>178</v>
      </c>
      <c r="F325" s="5" t="n">
        <v>4.54</v>
      </c>
      <c r="G325" s="3" t="n">
        <v>32</v>
      </c>
      <c r="H325" s="3" t="n">
        <v>9</v>
      </c>
      <c r="I325" s="3" t="n">
        <v>117</v>
      </c>
      <c r="J325" s="3" t="n">
        <v>6.83</v>
      </c>
      <c r="K325" s="3" t="n">
        <v>4.22</v>
      </c>
      <c r="O325" s="3"/>
    </row>
    <row r="326" customFormat="false" ht="14.9" hidden="false" customHeight="false" outlineLevel="0" collapsed="false">
      <c r="A326" s="1" t="s">
        <v>453</v>
      </c>
      <c r="B326" s="3" t="s">
        <v>391</v>
      </c>
      <c r="C326" s="3" t="s">
        <v>454</v>
      </c>
      <c r="D326" s="4" t="n">
        <v>74</v>
      </c>
      <c r="E326" s="3" t="n">
        <v>219</v>
      </c>
      <c r="F326" s="5" t="n">
        <v>4.55</v>
      </c>
      <c r="G326" s="3" t="n">
        <v>36</v>
      </c>
      <c r="H326" s="3" t="n">
        <v>14</v>
      </c>
      <c r="I326" s="3" t="n">
        <v>126</v>
      </c>
      <c r="J326" s="3" t="n">
        <v>7.11</v>
      </c>
      <c r="K326" s="3" t="n">
        <v>4.29</v>
      </c>
      <c r="O326" s="3"/>
    </row>
    <row r="327" customFormat="false" ht="14.9" hidden="false" customHeight="false" outlineLevel="0" collapsed="false">
      <c r="A327" s="1" t="s">
        <v>455</v>
      </c>
      <c r="B327" s="3" t="s">
        <v>391</v>
      </c>
      <c r="C327" s="3" t="s">
        <v>456</v>
      </c>
      <c r="D327" s="4" t="n">
        <v>74</v>
      </c>
      <c r="E327" s="3" t="n">
        <v>201</v>
      </c>
      <c r="F327" s="5" t="n">
        <v>4.45</v>
      </c>
      <c r="G327" s="3" t="n">
        <v>36.5</v>
      </c>
      <c r="H327" s="3" t="n">
        <v>15</v>
      </c>
      <c r="I327" s="3" t="n">
        <v>133</v>
      </c>
      <c r="J327" s="3" t="n">
        <v>6.79</v>
      </c>
      <c r="K327" s="3" t="n">
        <v>4.01</v>
      </c>
      <c r="O327" s="3"/>
    </row>
    <row r="328" customFormat="false" ht="13.8" hidden="false" customHeight="false" outlineLevel="0" collapsed="false">
      <c r="F328" s="6"/>
    </row>
    <row r="329" customFormat="false" ht="13.8" hidden="false" customHeight="false" outlineLevel="0" collapsed="false">
      <c r="D329" s="7"/>
      <c r="E329" s="7"/>
      <c r="F329" s="6"/>
      <c r="G329" s="7"/>
      <c r="H329" s="7"/>
      <c r="I329" s="7"/>
      <c r="J329" s="7"/>
      <c r="K329" s="7"/>
    </row>
    <row r="330" customFormat="false" ht="13.8" hidden="false" customHeight="false" outlineLevel="0" collapsed="false">
      <c r="D330" s="7"/>
      <c r="E330" s="7"/>
      <c r="F330" s="6"/>
      <c r="G330" s="7"/>
      <c r="H330" s="7"/>
      <c r="I330" s="7"/>
      <c r="J330" s="7"/>
      <c r="K330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42" activeCellId="0" sqref="N42"/>
    </sheetView>
  </sheetViews>
  <sheetFormatPr defaultColWidth="8.54296875" defaultRowHeight="15" zeroHeight="false" outlineLevelRow="0" outlineLevelCol="0"/>
  <cols>
    <col collapsed="false" customWidth="true" hidden="false" outlineLevel="0" max="1" min="1" style="10" width="23.85"/>
    <col collapsed="false" customWidth="true" hidden="false" outlineLevel="0" max="2" min="2" style="10" width="6"/>
    <col collapsed="false" customWidth="true" hidden="false" outlineLevel="0" max="3" min="3" style="10" width="5.7"/>
    <col collapsed="false" customWidth="true" hidden="false" outlineLevel="0" max="4" min="4" style="10" width="6.85"/>
    <col collapsed="false" customWidth="true" hidden="false" outlineLevel="0" max="5" min="5" style="10" width="7.28"/>
    <col collapsed="false" customWidth="true" hidden="false" outlineLevel="0" max="6" min="6" style="10" width="12"/>
    <col collapsed="false" customWidth="true" hidden="false" outlineLevel="0" max="7" min="7" style="10" width="15.85"/>
    <col collapsed="false" customWidth="true" hidden="false" outlineLevel="0" max="8" min="8" style="10" width="12.43"/>
    <col collapsed="false" customWidth="true" hidden="false" outlineLevel="0" max="9" min="9" style="10" width="14.85"/>
    <col collapsed="false" customWidth="true" hidden="false" outlineLevel="0" max="10" min="10" style="10" width="6.43"/>
    <col collapsed="false" customWidth="true" hidden="false" outlineLevel="0" max="11" min="11" style="10" width="14.43"/>
    <col collapsed="false" customWidth="true" hidden="false" outlineLevel="0" max="12" min="12" style="10" width="11.57"/>
    <col collapsed="false" customWidth="true" hidden="false" outlineLevel="0" max="13" min="13" style="10" width="9.14"/>
    <col collapsed="false" customWidth="true" hidden="false" outlineLevel="0" max="14" min="14" style="10" width="6.28"/>
    <col collapsed="false" customWidth="true" hidden="false" outlineLevel="0" max="15" min="15" style="10" width="10"/>
    <col collapsed="false" customWidth="true" hidden="false" outlineLevel="0" max="16" min="16" style="10" width="4.85"/>
    <col collapsed="false" customWidth="true" hidden="false" outlineLevel="0" max="17" min="17" style="10" width="12.43"/>
    <col collapsed="false" customWidth="true" hidden="false" outlineLevel="0" max="18" min="18" style="10" width="12"/>
    <col collapsed="false" customWidth="true" hidden="false" outlineLevel="0" max="19" min="19" style="10" width="4.85"/>
    <col collapsed="false" customWidth="true" hidden="false" outlineLevel="0" max="20" min="20" style="10" width="6.7"/>
    <col collapsed="false" customWidth="true" hidden="false" outlineLevel="0" max="21" min="21" style="0" width="7.43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"/>
    </row>
    <row r="2" customFormat="false" ht="15" hidden="false" customHeight="false" outlineLevel="0" collapsed="false">
      <c r="A2" s="11" t="s">
        <v>348</v>
      </c>
      <c r="B2" s="10" t="s">
        <v>349</v>
      </c>
      <c r="C2" s="10" t="n">
        <v>75</v>
      </c>
      <c r="D2" s="10" t="n">
        <v>214</v>
      </c>
      <c r="E2" s="14"/>
      <c r="F2" s="13"/>
      <c r="H2" s="13"/>
      <c r="J2" s="13"/>
      <c r="L2" s="13"/>
      <c r="N2" s="13"/>
      <c r="P2" s="13"/>
      <c r="Q2" s="13"/>
      <c r="R2" s="13"/>
      <c r="S2" s="10" t="n">
        <v>8</v>
      </c>
      <c r="V2" s="12"/>
      <c r="W2" s="0" t="n">
        <v>0</v>
      </c>
      <c r="X2" s="3" t="n">
        <v>0</v>
      </c>
      <c r="Y2" s="0" t="n">
        <v>0</v>
      </c>
      <c r="Z2" s="0" t="n">
        <v>0</v>
      </c>
      <c r="AA2" s="0" t="n">
        <v>0</v>
      </c>
    </row>
    <row r="3" customFormat="false" ht="15" hidden="false" customHeight="false" outlineLevel="0" collapsed="false">
      <c r="A3" s="11" t="s">
        <v>351</v>
      </c>
      <c r="B3" s="10" t="s">
        <v>349</v>
      </c>
      <c r="C3" s="10" t="n">
        <v>74</v>
      </c>
      <c r="D3" s="10" t="n">
        <v>243</v>
      </c>
      <c r="E3" s="14" t="n">
        <v>5.3</v>
      </c>
      <c r="F3" s="13" t="n">
        <f aca="false">(STANDARDIZE(E3,$E$14,$E$15))*-1</f>
        <v>-1.24418526617558</v>
      </c>
      <c r="G3" s="10" t="n">
        <v>25.5</v>
      </c>
      <c r="H3" s="13" t="n">
        <f aca="false">(STANDARDIZE(G3,$G$14,$G$15))</f>
        <v>-0.839352353088169</v>
      </c>
      <c r="J3" s="13"/>
      <c r="K3" s="10" t="n">
        <v>99</v>
      </c>
      <c r="L3" s="13" t="n">
        <f aca="false">(STANDARDIZE(K3,$K$14,$K$15))</f>
        <v>-0.707106781186547</v>
      </c>
      <c r="N3" s="13"/>
      <c r="P3" s="13"/>
      <c r="Q3" s="13" t="n">
        <f aca="false">F3+H3+J3+L3+N3+P3</f>
        <v>-2.7906444004503</v>
      </c>
      <c r="R3" s="13" t="n">
        <f aca="false">AVERAGE(F3,H3,J3,L3,N3,P3)</f>
        <v>-0.9302148001501</v>
      </c>
      <c r="S3" s="10" t="n">
        <v>8</v>
      </c>
      <c r="V3" s="12"/>
      <c r="W3" s="0" t="n">
        <v>0</v>
      </c>
      <c r="X3" s="3" t="n">
        <v>0</v>
      </c>
      <c r="Y3" s="0" t="n">
        <v>0</v>
      </c>
      <c r="Z3" s="0" t="n">
        <v>0</v>
      </c>
      <c r="AA3" s="0" t="n">
        <v>0</v>
      </c>
    </row>
    <row r="4" customFormat="false" ht="15" hidden="false" customHeight="false" outlineLevel="0" collapsed="false">
      <c r="A4" s="11" t="s">
        <v>352</v>
      </c>
      <c r="B4" s="10" t="s">
        <v>349</v>
      </c>
      <c r="C4" s="10" t="n">
        <v>71</v>
      </c>
      <c r="D4" s="10" t="n">
        <v>194</v>
      </c>
      <c r="E4" s="14" t="n">
        <v>4.92</v>
      </c>
      <c r="F4" s="13" t="n">
        <f aca="false">(STANDARDIZE(E4,$E$14,$E$15))*-1</f>
        <v>0.23328473740792</v>
      </c>
      <c r="H4" s="13"/>
      <c r="J4" s="13"/>
      <c r="L4" s="13"/>
      <c r="N4" s="13"/>
      <c r="P4" s="13"/>
      <c r="Q4" s="13" t="n">
        <f aca="false">F4+H4+J4+L4+N4+P4</f>
        <v>0.23328473740792</v>
      </c>
      <c r="R4" s="13" t="n">
        <f aca="false">AVERAGE(F4,H4,J4,L4,N4,P4)</f>
        <v>0.23328473740792</v>
      </c>
      <c r="S4" s="10" t="n">
        <v>8</v>
      </c>
      <c r="V4" s="12"/>
      <c r="W4" s="0" t="n">
        <v>0</v>
      </c>
      <c r="X4" s="3" t="n">
        <v>0</v>
      </c>
      <c r="Y4" s="0" t="n">
        <v>0</v>
      </c>
      <c r="Z4" s="0" t="n">
        <v>0</v>
      </c>
      <c r="AA4" s="0" t="n">
        <v>0</v>
      </c>
    </row>
    <row r="5" customFormat="false" ht="15" hidden="false" customHeight="false" outlineLevel="0" collapsed="false">
      <c r="A5" s="11" t="s">
        <v>353</v>
      </c>
      <c r="B5" s="10" t="s">
        <v>349</v>
      </c>
      <c r="C5" s="10" t="n">
        <v>76</v>
      </c>
      <c r="D5" s="10" t="n">
        <v>248</v>
      </c>
      <c r="E5" s="14" t="n">
        <v>5.19</v>
      </c>
      <c r="F5" s="13" t="n">
        <f aca="false">(STANDARDIZE(E5,$E$14,$E$15))*-1</f>
        <v>-0.816496580927729</v>
      </c>
      <c r="G5" s="10" t="n">
        <v>28</v>
      </c>
      <c r="H5" s="13" t="n">
        <f aca="false">(STANDARDIZE(G5,$G$14,$G$15))</f>
        <v>-0.267066657800781</v>
      </c>
      <c r="J5" s="13"/>
      <c r="K5" s="10" t="n">
        <v>115</v>
      </c>
      <c r="L5" s="13" t="n">
        <f aca="false">(STANDARDIZE(K5,$K$14,$K$15))</f>
        <v>0.707106781186547</v>
      </c>
      <c r="N5" s="13"/>
      <c r="P5" s="13"/>
      <c r="Q5" s="13" t="n">
        <f aca="false">F5+H5+J5+L5+N5+P5</f>
        <v>-0.376456457541963</v>
      </c>
      <c r="R5" s="13" t="n">
        <f aca="false">AVERAGE(F5,H5,J5,L5,N5,P5)</f>
        <v>-0.125485485847321</v>
      </c>
      <c r="S5" s="10" t="n">
        <v>6</v>
      </c>
      <c r="T5" s="10" t="n">
        <v>213</v>
      </c>
      <c r="U5" s="0" t="n">
        <f aca="false">RANK(T5,$T$2:$T$327,1)</f>
        <v>2</v>
      </c>
      <c r="V5" s="12"/>
      <c r="W5" s="0" t="n">
        <v>7</v>
      </c>
      <c r="X5" s="3" t="n">
        <v>0</v>
      </c>
      <c r="Y5" s="0" t="n">
        <v>76</v>
      </c>
      <c r="Z5" s="0" t="n">
        <v>76</v>
      </c>
      <c r="AA5" s="0" t="n">
        <v>10.8571428571429</v>
      </c>
    </row>
    <row r="6" customFormat="false" ht="15" hidden="false" customHeight="false" outlineLevel="0" collapsed="false">
      <c r="A6" s="11" t="s">
        <v>354</v>
      </c>
      <c r="B6" s="10" t="s">
        <v>349</v>
      </c>
      <c r="C6" s="10" t="n">
        <v>72</v>
      </c>
      <c r="D6" s="10" t="n">
        <v>190</v>
      </c>
      <c r="E6" s="14"/>
      <c r="F6" s="13"/>
      <c r="H6" s="13"/>
      <c r="J6" s="13"/>
      <c r="L6" s="13"/>
      <c r="N6" s="13"/>
      <c r="P6" s="13"/>
      <c r="Q6" s="13"/>
      <c r="R6" s="13"/>
      <c r="S6" s="10" t="n">
        <v>8</v>
      </c>
      <c r="V6" s="12"/>
      <c r="W6" s="0" t="n">
        <v>0</v>
      </c>
      <c r="X6" s="3" t="n">
        <v>0</v>
      </c>
      <c r="Y6" s="0" t="n">
        <v>0</v>
      </c>
      <c r="Z6" s="0" t="n">
        <v>0</v>
      </c>
      <c r="AA6" s="0" t="n">
        <v>0</v>
      </c>
    </row>
    <row r="7" customFormat="false" ht="15" hidden="false" customHeight="false" outlineLevel="0" collapsed="false">
      <c r="A7" s="11" t="s">
        <v>355</v>
      </c>
      <c r="B7" s="10" t="s">
        <v>349</v>
      </c>
      <c r="C7" s="10" t="n">
        <v>76</v>
      </c>
      <c r="D7" s="10" t="n">
        <v>199</v>
      </c>
      <c r="E7" s="14"/>
      <c r="F7" s="13"/>
      <c r="H7" s="13"/>
      <c r="J7" s="13"/>
      <c r="L7" s="13"/>
      <c r="N7" s="13"/>
      <c r="P7" s="13"/>
      <c r="Q7" s="13"/>
      <c r="R7" s="13"/>
      <c r="S7" s="10" t="n">
        <v>7</v>
      </c>
      <c r="T7" s="10" t="n">
        <v>233</v>
      </c>
      <c r="U7" s="0" t="n">
        <f aca="false">RANK(T7,$T$2:$T$327,1)</f>
        <v>4</v>
      </c>
      <c r="V7" s="12"/>
      <c r="W7" s="0" t="n">
        <v>13</v>
      </c>
      <c r="X7" s="3" t="n">
        <v>0</v>
      </c>
      <c r="Y7" s="0" t="n">
        <v>149</v>
      </c>
      <c r="Z7" s="0" t="n">
        <v>149</v>
      </c>
      <c r="AA7" s="0" t="n">
        <v>11.4615384615385</v>
      </c>
    </row>
    <row r="8" customFormat="false" ht="15" hidden="false" customHeight="false" outlineLevel="0" collapsed="false">
      <c r="A8" s="11" t="s">
        <v>357</v>
      </c>
      <c r="B8" s="10" t="s">
        <v>349</v>
      </c>
      <c r="C8" s="10" t="n">
        <v>72</v>
      </c>
      <c r="D8" s="10" t="n">
        <v>212</v>
      </c>
      <c r="E8" s="14"/>
      <c r="F8" s="13"/>
      <c r="H8" s="13"/>
      <c r="J8" s="13"/>
      <c r="L8" s="13"/>
      <c r="N8" s="13"/>
      <c r="P8" s="13"/>
      <c r="Q8" s="13"/>
      <c r="R8" s="13"/>
      <c r="S8" s="10" t="n">
        <v>8</v>
      </c>
      <c r="V8" s="12"/>
      <c r="W8" s="0" t="n">
        <v>0</v>
      </c>
      <c r="X8" s="3" t="n">
        <v>0</v>
      </c>
      <c r="Y8" s="0" t="n">
        <v>0</v>
      </c>
      <c r="Z8" s="0" t="n">
        <v>0</v>
      </c>
      <c r="AA8" s="0" t="n">
        <v>0</v>
      </c>
    </row>
    <row r="9" customFormat="false" ht="15" hidden="false" customHeight="false" outlineLevel="0" collapsed="false">
      <c r="A9" s="11" t="s">
        <v>358</v>
      </c>
      <c r="B9" s="10" t="s">
        <v>349</v>
      </c>
      <c r="C9" s="10" t="n">
        <v>69</v>
      </c>
      <c r="D9" s="10" t="n">
        <v>167</v>
      </c>
      <c r="E9" s="14" t="n">
        <v>4.79</v>
      </c>
      <c r="F9" s="13" t="n">
        <f aca="false">(STANDARDIZE(E9,$E$14,$E$15))*-1</f>
        <v>0.73873500179175</v>
      </c>
      <c r="H9" s="13"/>
      <c r="J9" s="13"/>
      <c r="L9" s="13"/>
      <c r="N9" s="13"/>
      <c r="P9" s="13"/>
      <c r="Q9" s="13" t="n">
        <f aca="false">F9+H9+J9+L9+N9+P9</f>
        <v>0.73873500179175</v>
      </c>
      <c r="R9" s="13" t="n">
        <f aca="false">AVERAGE(F9,H9,J9,L9,N9,P9)</f>
        <v>0.73873500179175</v>
      </c>
      <c r="S9" s="10" t="n">
        <v>5</v>
      </c>
      <c r="T9" s="10" t="n">
        <v>153</v>
      </c>
      <c r="U9" s="0" t="n">
        <f aca="false">RANK(T9,$T$2:$T$327,1)</f>
        <v>1</v>
      </c>
      <c r="V9" s="12"/>
      <c r="W9" s="0" t="n">
        <v>15</v>
      </c>
      <c r="X9" s="3" t="n">
        <v>0</v>
      </c>
      <c r="Y9" s="0" t="n">
        <v>159</v>
      </c>
      <c r="Z9" s="0" t="n">
        <v>159</v>
      </c>
      <c r="AA9" s="0" t="n">
        <v>10.6</v>
      </c>
    </row>
    <row r="10" customFormat="false" ht="15" hidden="false" customHeight="false" outlineLevel="0" collapsed="false">
      <c r="A10" s="11" t="s">
        <v>359</v>
      </c>
      <c r="B10" s="10" t="s">
        <v>349</v>
      </c>
      <c r="C10" s="10" t="n">
        <v>76</v>
      </c>
      <c r="D10" s="10" t="n">
        <v>219</v>
      </c>
      <c r="E10" s="14" t="n">
        <v>4.7</v>
      </c>
      <c r="F10" s="13" t="n">
        <f aca="false">(STANDARDIZE(E10,$E$14,$E$15))*-1</f>
        <v>1.08866210790363</v>
      </c>
      <c r="G10" s="10" t="n">
        <v>34</v>
      </c>
      <c r="H10" s="13" t="n">
        <f aca="false">(STANDARDIZE(G10,$G$14,$G$15))</f>
        <v>1.10641901088895</v>
      </c>
      <c r="J10" s="13"/>
      <c r="L10" s="13"/>
      <c r="N10" s="13"/>
      <c r="P10" s="13"/>
      <c r="Q10" s="13" t="n">
        <f aca="false">F10+H10+J10+L10+N10+P10</f>
        <v>2.19508111879258</v>
      </c>
      <c r="R10" s="13" t="n">
        <f aca="false">AVERAGE(F10,H10,J10,L10,N10,P10)</f>
        <v>1.09754055939629</v>
      </c>
      <c r="S10" s="10" t="n">
        <v>8</v>
      </c>
      <c r="V10" s="12"/>
      <c r="W10" s="0" t="n">
        <v>16</v>
      </c>
      <c r="X10" s="3" t="n">
        <v>0</v>
      </c>
      <c r="Y10" s="0" t="n">
        <v>129</v>
      </c>
      <c r="Z10" s="0" t="n">
        <v>129</v>
      </c>
      <c r="AA10" s="0" t="n">
        <v>8.0625</v>
      </c>
    </row>
    <row r="11" customFormat="false" ht="15" hidden="false" customHeight="false" outlineLevel="0" collapsed="false">
      <c r="A11" s="11" t="s">
        <v>360</v>
      </c>
      <c r="B11" s="10" t="s">
        <v>349</v>
      </c>
      <c r="C11" s="10" t="n">
        <v>75</v>
      </c>
      <c r="D11" s="10" t="n">
        <v>210</v>
      </c>
      <c r="E11" s="14"/>
      <c r="F11" s="13"/>
      <c r="H11" s="13"/>
      <c r="J11" s="13"/>
      <c r="L11" s="13"/>
      <c r="N11" s="13"/>
      <c r="P11" s="13"/>
      <c r="Q11" s="13"/>
      <c r="R11" s="13"/>
      <c r="S11" s="10" t="n">
        <v>8</v>
      </c>
      <c r="V11" s="12"/>
      <c r="W11" s="0" t="n">
        <v>0</v>
      </c>
      <c r="X11" s="3" t="n">
        <v>0</v>
      </c>
      <c r="Y11" s="0" t="n">
        <v>0</v>
      </c>
      <c r="Z11" s="0" t="n">
        <v>0</v>
      </c>
      <c r="AA11" s="0" t="n">
        <v>0</v>
      </c>
    </row>
    <row r="12" customFormat="false" ht="15" hidden="false" customHeight="false" outlineLevel="0" collapsed="false">
      <c r="A12" s="11" t="s">
        <v>361</v>
      </c>
      <c r="B12" s="10" t="s">
        <v>349</v>
      </c>
      <c r="C12" s="10" t="n">
        <v>72</v>
      </c>
      <c r="D12" s="10" t="n">
        <v>202</v>
      </c>
      <c r="E12" s="14"/>
      <c r="F12" s="13"/>
      <c r="H12" s="13"/>
      <c r="J12" s="13"/>
      <c r="L12" s="13"/>
      <c r="N12" s="13"/>
      <c r="P12" s="13"/>
      <c r="Q12" s="13"/>
      <c r="R12" s="13"/>
      <c r="S12" s="10" t="n">
        <v>7</v>
      </c>
      <c r="T12" s="10" t="n">
        <v>224</v>
      </c>
      <c r="U12" s="0" t="n">
        <f aca="false">RANK(T12,$T$2:$T$327,1)</f>
        <v>3</v>
      </c>
      <c r="V12" s="12"/>
      <c r="W12" s="0" t="n">
        <v>16</v>
      </c>
      <c r="X12" s="3" t="n">
        <v>0</v>
      </c>
      <c r="Y12" s="0" t="n">
        <v>103</v>
      </c>
      <c r="Z12" s="0" t="n">
        <v>103</v>
      </c>
      <c r="AA12" s="0" t="n">
        <v>6.4375</v>
      </c>
    </row>
    <row r="14" customFormat="false" ht="15" hidden="false" customHeight="false" outlineLevel="0" collapsed="false">
      <c r="B14" s="10" t="s">
        <v>481</v>
      </c>
      <c r="C14" s="15" t="n">
        <f aca="false">AVERAGE(C2:C12)</f>
        <v>73.4545454545455</v>
      </c>
      <c r="D14" s="15" t="n">
        <f aca="false">AVERAGE(D2:D12)</f>
        <v>208.909090909091</v>
      </c>
      <c r="E14" s="15" t="n">
        <f aca="false">AVERAGE(E2:E12)</f>
        <v>4.98</v>
      </c>
      <c r="F14" s="15"/>
      <c r="G14" s="15" t="n">
        <f aca="false">AVERAGE(G2:G12)</f>
        <v>29.1666666666667</v>
      </c>
      <c r="H14" s="15"/>
      <c r="I14" s="15" t="e">
        <f aca="false">AVERAGE(I2:I12)</f>
        <v>#DIV/0!</v>
      </c>
      <c r="J14" s="15"/>
      <c r="K14" s="15" t="n">
        <f aca="false">AVERAGE(K2:K12)</f>
        <v>107</v>
      </c>
    </row>
    <row r="15" customFormat="false" ht="15" hidden="false" customHeight="false" outlineLevel="0" collapsed="false">
      <c r="B15" s="10" t="s">
        <v>482</v>
      </c>
      <c r="C15" s="15" t="n">
        <f aca="false">STDEV(C2:C12)</f>
        <v>2.38174878455459</v>
      </c>
      <c r="D15" s="15" t="n">
        <f aca="false">STDEV(D2:D12)</f>
        <v>23.0454097184431</v>
      </c>
      <c r="E15" s="15" t="n">
        <f aca="false">STDEV(E2:E12)</f>
        <v>0.257196422992234</v>
      </c>
      <c r="F15" s="15"/>
      <c r="G15" s="15" t="n">
        <f aca="false">STDEV(G2:G12)</f>
        <v>4.36844747402704</v>
      </c>
      <c r="H15" s="15"/>
      <c r="I15" s="15" t="e">
        <f aca="false">STDEV(I2:I12)</f>
        <v>#DIV/0!</v>
      </c>
      <c r="J15" s="15"/>
      <c r="K15" s="15" t="n">
        <f aca="false">STDEV(K2:K12)</f>
        <v>11.3137084989848</v>
      </c>
    </row>
    <row r="17" customFormat="false" ht="15" hidden="false" customHeight="false" outlineLevel="0" collapsed="false">
      <c r="G17" s="8" t="s">
        <v>461</v>
      </c>
      <c r="H17" s="8" t="s">
        <v>476</v>
      </c>
    </row>
    <row r="18" customFormat="false" ht="15" hidden="false" customHeight="false" outlineLevel="0" collapsed="false">
      <c r="F18" s="8" t="s">
        <v>483</v>
      </c>
      <c r="G18" s="10" t="n">
        <f aca="false">CORREL(Q2:Q327,S2:S327)</f>
        <v>-0.1416050624126</v>
      </c>
      <c r="H18" s="10" t="n">
        <f aca="false">CORREL(Q2:Q327,U2:U327)</f>
        <v>-1</v>
      </c>
    </row>
    <row r="19" customFormat="false" ht="15" hidden="false" customHeight="false" outlineLevel="0" collapsed="false">
      <c r="F19" s="8" t="s">
        <v>484</v>
      </c>
      <c r="G19" s="10" t="n">
        <f aca="false">CORREL(R2:R327,S2:S327)</f>
        <v>-0.213580721514317</v>
      </c>
      <c r="H19" s="10" t="n">
        <f aca="false">CORREL(R2:R327,U2:U327)</f>
        <v>-1</v>
      </c>
    </row>
  </sheetData>
  <conditionalFormatting sqref="Q1:R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R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5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30" activeCellId="0" sqref="G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3" min="2" style="0" width="6"/>
    <col collapsed="false" customWidth="true" hidden="false" outlineLevel="0" max="5" min="4" style="0" width="15.85"/>
    <col collapsed="false" customWidth="true" hidden="false" outlineLevel="0" max="6" min="6" style="0" width="12.43"/>
    <col collapsed="false" customWidth="true" hidden="false" outlineLevel="0" max="7" min="7" style="0" width="10.57"/>
    <col collapsed="false" customWidth="true" hidden="false" outlineLevel="0" max="8" min="8" style="0" width="12.43"/>
    <col collapsed="false" customWidth="true" hidden="false" outlineLevel="0" max="9" min="9" style="0" width="14.85"/>
    <col collapsed="false" customWidth="true" hidden="false" outlineLevel="0" max="10" min="10" style="0" width="12.43"/>
    <col collapsed="false" customWidth="true" hidden="false" outlineLevel="0" max="11" min="11" style="0" width="14.43"/>
    <col collapsed="false" customWidth="true" hidden="false" outlineLevel="0" max="12" min="12" style="0" width="12.43"/>
    <col collapsed="false" customWidth="true" hidden="false" outlineLevel="0" max="13" min="13" style="0" width="9.14"/>
    <col collapsed="false" customWidth="true" hidden="false" outlineLevel="0" max="14" min="14" style="0" width="12.43"/>
    <col collapsed="false" customWidth="true" hidden="false" outlineLevel="0" max="15" min="15" style="0" width="10"/>
    <col collapsed="false" customWidth="true" hidden="false" outlineLevel="0" max="18" min="16" style="0" width="12.43"/>
    <col collapsed="false" customWidth="true" hidden="false" outlineLevel="0" max="19" min="19" style="0" width="4.85"/>
    <col collapsed="false" customWidth="true" hidden="false" outlineLevel="0" max="20" min="20" style="0" width="6.7"/>
    <col collapsed="false" customWidth="true" hidden="false" outlineLevel="0" max="21" min="21" style="0" width="7.43"/>
    <col collapsed="false" customWidth="true" hidden="false" outlineLevel="0" max="23" min="23" style="0" width="5.28"/>
    <col collapsed="false" customWidth="true" hidden="false" outlineLevel="0" max="24" min="24" style="0" width="13.14"/>
    <col collapsed="false" customWidth="true" hidden="false" outlineLevel="0" max="25" min="25" style="0" width="12"/>
    <col collapsed="false" customWidth="true" hidden="false" outlineLevel="0" max="26" min="26" style="0" width="11.43"/>
    <col collapsed="false" customWidth="true" hidden="false" outlineLevel="0" max="27" min="27" style="0" width="12"/>
  </cols>
  <sheetData>
    <row r="1" s="10" customFormat="true" ht="15" hidden="false" customHeight="fals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1"/>
    </row>
    <row r="2" s="10" customFormat="true" ht="15" hidden="false" customHeight="false" outlineLevel="0" collapsed="false">
      <c r="A2" s="11" t="s">
        <v>363</v>
      </c>
      <c r="B2" s="10" t="s">
        <v>364</v>
      </c>
      <c r="C2" s="10" t="n">
        <v>78</v>
      </c>
      <c r="D2" s="10" t="n">
        <v>278</v>
      </c>
      <c r="E2" s="14" t="n">
        <v>4.79</v>
      </c>
      <c r="F2" s="13" t="n">
        <f aca="false">(STANDARDIZE(E2,$E$23,$E$24))*-1</f>
        <v>-0.835937209961531</v>
      </c>
      <c r="G2" s="10" t="n">
        <v>32.5</v>
      </c>
      <c r="H2" s="13" t="n">
        <f aca="false">(STANDARDIZE(G2,$G$23,$G$24))</f>
        <v>-0.124734297609109</v>
      </c>
      <c r="I2" s="10" t="n">
        <v>24</v>
      </c>
      <c r="J2" s="13" t="n">
        <f aca="false">(STANDARDIZE(I2,$I$23,$I$24))</f>
        <v>1.56103365045625</v>
      </c>
      <c r="K2" s="10" t="n">
        <v>121</v>
      </c>
      <c r="L2" s="13" t="n">
        <f aca="false">(STANDARDIZE(K2,$K$23,$K$24))</f>
        <v>0.00779248642885123</v>
      </c>
      <c r="M2" s="10" t="n">
        <v>7.09</v>
      </c>
      <c r="N2" s="13" t="n">
        <f aca="false">(STANDARDIZE(M2,$M$23,$M$24))*-1</f>
        <v>0.0472924995839564</v>
      </c>
      <c r="O2" s="10" t="n">
        <v>4.38</v>
      </c>
      <c r="P2" s="13" t="n">
        <f aca="false">(STANDARDIZE(O2,$O$23,$O$24))*-1</f>
        <v>-0.0876770272657575</v>
      </c>
      <c r="Q2" s="13" t="n">
        <f aca="false">F2+H2+J2+L2+N2+P2</f>
        <v>0.567770101632663</v>
      </c>
      <c r="R2" s="13" t="n">
        <f aca="false">AVERAGE(F2,H2,J2,L2,N2,P2)</f>
        <v>0.0946283502721104</v>
      </c>
      <c r="S2" s="10" t="n">
        <v>8</v>
      </c>
      <c r="V2" s="12"/>
      <c r="W2" s="10" t="n">
        <v>13</v>
      </c>
      <c r="X2" s="10" t="n">
        <v>239</v>
      </c>
      <c r="Y2" s="10" t="n">
        <v>149</v>
      </c>
      <c r="Z2" s="10" t="n">
        <f aca="false">X2+Y2</f>
        <v>388</v>
      </c>
      <c r="AA2" s="7" t="n">
        <f aca="false">Z2/W2</f>
        <v>29.8461538461538</v>
      </c>
    </row>
    <row r="3" s="10" customFormat="true" ht="15" hidden="false" customHeight="false" outlineLevel="0" collapsed="false">
      <c r="A3" s="11" t="s">
        <v>366</v>
      </c>
      <c r="B3" s="10" t="s">
        <v>364</v>
      </c>
      <c r="C3" s="10" t="n">
        <v>75</v>
      </c>
      <c r="D3" s="10" t="n">
        <v>254</v>
      </c>
      <c r="E3" s="14" t="n">
        <v>4.7</v>
      </c>
      <c r="F3" s="13" t="n">
        <f aca="false">(STANDARDIZE(E3,$E$23,$E$24))*-1</f>
        <v>-0.23245312790374</v>
      </c>
      <c r="G3" s="10" t="n">
        <v>29</v>
      </c>
      <c r="H3" s="13" t="n">
        <f aca="false">(STANDARDIZE(G3,$G$23,$G$24))</f>
        <v>-1.05244563607686</v>
      </c>
      <c r="I3" s="10" t="n">
        <v>23</v>
      </c>
      <c r="J3" s="13" t="n">
        <f aca="false">(STANDARDIZE(I3,$I$23,$I$24))</f>
        <v>1.14638408705381</v>
      </c>
      <c r="K3" s="10" t="n">
        <v>118</v>
      </c>
      <c r="L3" s="13" t="n">
        <f aca="false">(STANDARDIZE(K3,$K$23,$K$24))</f>
        <v>-0.366246862156008</v>
      </c>
      <c r="N3" s="13"/>
      <c r="P3" s="13"/>
      <c r="Q3" s="13" t="n">
        <f aca="false">F3+H3+J3+L3+N3+P3</f>
        <v>-0.504761539082802</v>
      </c>
      <c r="R3" s="13" t="n">
        <f aca="false">AVERAGE(F3,H3,J3,L3,N3,P3)</f>
        <v>-0.1261903847707</v>
      </c>
      <c r="S3" s="10" t="n">
        <v>8</v>
      </c>
      <c r="V3" s="12"/>
      <c r="W3" s="10" t="n">
        <v>0</v>
      </c>
      <c r="X3" s="10" t="n">
        <v>0</v>
      </c>
      <c r="Y3" s="10" t="n">
        <v>0</v>
      </c>
      <c r="Z3" s="10" t="n">
        <f aca="false">X3+Y3</f>
        <v>0</v>
      </c>
      <c r="AA3" s="7" t="n">
        <v>0</v>
      </c>
    </row>
    <row r="4" s="10" customFormat="true" ht="15" hidden="false" customHeight="false" outlineLevel="0" collapsed="false">
      <c r="A4" s="11" t="s">
        <v>368</v>
      </c>
      <c r="B4" s="10" t="s">
        <v>364</v>
      </c>
      <c r="C4" s="10" t="n">
        <v>78</v>
      </c>
      <c r="D4" s="10" t="n">
        <v>257</v>
      </c>
      <c r="E4" s="14" t="n">
        <v>4.57</v>
      </c>
      <c r="F4" s="13" t="n">
        <f aca="false">(STANDARDIZE(E4,$E$23,$E$24))*-1</f>
        <v>0.639246101735291</v>
      </c>
      <c r="G4" s="10" t="n">
        <v>39</v>
      </c>
      <c r="H4" s="13" t="n">
        <f aca="false">(STANDARDIZE(G4,$G$23,$G$24))</f>
        <v>1.59815818811672</v>
      </c>
      <c r="I4" s="10" t="n">
        <v>18</v>
      </c>
      <c r="J4" s="13" t="n">
        <f aca="false">(STANDARDIZE(I4,$I$23,$I$24))</f>
        <v>-0.926863729958399</v>
      </c>
      <c r="K4" s="10" t="n">
        <v>134</v>
      </c>
      <c r="L4" s="13" t="n">
        <f aca="false">(STANDARDIZE(K4,$K$23,$K$24))</f>
        <v>1.62862966362991</v>
      </c>
      <c r="N4" s="13"/>
      <c r="O4" s="10" t="n">
        <v>4.45</v>
      </c>
      <c r="P4" s="13" t="n">
        <f aca="false">(STANDARDIZE(O4,$O$23,$O$24))*-1</f>
        <v>-0.613739190860302</v>
      </c>
      <c r="Q4" s="13" t="n">
        <f aca="false">F4+H4+J4+L4+N4+P4</f>
        <v>2.32543103266322</v>
      </c>
      <c r="R4" s="13" t="n">
        <f aca="false">AVERAGE(F4,H4,J4,L4,N4,P4)</f>
        <v>0.465086206532644</v>
      </c>
      <c r="S4" s="10" t="n">
        <v>6</v>
      </c>
      <c r="T4" s="10" t="n">
        <v>201</v>
      </c>
      <c r="U4" s="10" t="n">
        <f aca="false">RANK(T4,$T$2:$T$327,1)</f>
        <v>11</v>
      </c>
      <c r="V4" s="12"/>
      <c r="W4" s="10" t="n">
        <v>0</v>
      </c>
      <c r="X4" s="10" t="n">
        <v>0</v>
      </c>
      <c r="Y4" s="10" t="n">
        <v>0</v>
      </c>
      <c r="Z4" s="10" t="n">
        <f aca="false">X4+Y4</f>
        <v>0</v>
      </c>
      <c r="AA4" s="7" t="n">
        <v>0</v>
      </c>
    </row>
    <row r="5" s="10" customFormat="true" ht="15" hidden="false" customHeight="false" outlineLevel="0" collapsed="false">
      <c r="A5" s="11" t="s">
        <v>369</v>
      </c>
      <c r="B5" s="10" t="s">
        <v>364</v>
      </c>
      <c r="C5" s="10" t="n">
        <v>75</v>
      </c>
      <c r="D5" s="10" t="n">
        <v>241</v>
      </c>
      <c r="E5" s="14" t="n">
        <v>4.68</v>
      </c>
      <c r="F5" s="13" t="n">
        <f aca="false">(STANDARDIZE(E5,$E$23,$E$24))*-1</f>
        <v>-0.0983455541131167</v>
      </c>
      <c r="H5" s="13"/>
      <c r="I5" s="10" t="n">
        <v>19</v>
      </c>
      <c r="J5" s="13" t="n">
        <f aca="false">(STANDARDIZE(I5,$I$23,$I$24))</f>
        <v>-0.512214166555957</v>
      </c>
      <c r="L5" s="13"/>
      <c r="N5" s="13"/>
      <c r="P5" s="13"/>
      <c r="Q5" s="13" t="n">
        <f aca="false">F5+H5+J5+L5+N5+P5</f>
        <v>-0.610559720669074</v>
      </c>
      <c r="R5" s="13" t="n">
        <f aca="false">AVERAGE(F5,H5,J5,L5,N5,P5)</f>
        <v>-0.305279860334537</v>
      </c>
      <c r="S5" s="10" t="n">
        <v>8</v>
      </c>
      <c r="V5" s="12"/>
      <c r="W5" s="10" t="n">
        <v>16</v>
      </c>
      <c r="X5" s="10" t="n">
        <v>49</v>
      </c>
      <c r="Y5" s="10" t="n">
        <v>284</v>
      </c>
      <c r="Z5" s="10" t="n">
        <f aca="false">X5+Y5</f>
        <v>333</v>
      </c>
      <c r="AA5" s="7" t="n">
        <f aca="false">Z5/W5</f>
        <v>20.8125</v>
      </c>
    </row>
    <row r="6" s="10" customFormat="true" ht="15" hidden="false" customHeight="false" outlineLevel="0" collapsed="false">
      <c r="A6" s="11" t="s">
        <v>370</v>
      </c>
      <c r="B6" s="10" t="s">
        <v>364</v>
      </c>
      <c r="C6" s="10" t="n">
        <v>76</v>
      </c>
      <c r="D6" s="10" t="n">
        <v>247</v>
      </c>
      <c r="E6" s="14"/>
      <c r="F6" s="13"/>
      <c r="H6" s="13"/>
      <c r="I6" s="10" t="n">
        <v>20</v>
      </c>
      <c r="J6" s="13" t="n">
        <f aca="false">(STANDARDIZE(I6,$I$23,$I$24))</f>
        <v>-0.0975646031535154</v>
      </c>
      <c r="L6" s="13"/>
      <c r="N6" s="13"/>
      <c r="P6" s="13"/>
      <c r="Q6" s="13" t="n">
        <f aca="false">F6+H6+J6+L6+N6+P6</f>
        <v>-0.0975646031535154</v>
      </c>
      <c r="R6" s="13" t="n">
        <f aca="false">AVERAGE(F6,H6,J6,L6,N6,P6)</f>
        <v>-0.0975646031535154</v>
      </c>
      <c r="S6" s="10" t="n">
        <v>8</v>
      </c>
      <c r="V6" s="12"/>
      <c r="W6" s="10" t="n">
        <v>4</v>
      </c>
      <c r="X6" s="10" t="n">
        <v>32</v>
      </c>
      <c r="Y6" s="10" t="n">
        <v>38</v>
      </c>
      <c r="Z6" s="10" t="n">
        <f aca="false">X6+Y6</f>
        <v>70</v>
      </c>
      <c r="AA6" s="7" t="n">
        <f aca="false">Z6/W6</f>
        <v>17.5</v>
      </c>
    </row>
    <row r="7" s="10" customFormat="true" ht="15" hidden="false" customHeight="false" outlineLevel="0" collapsed="false">
      <c r="A7" s="11" t="s">
        <v>371</v>
      </c>
      <c r="B7" s="10" t="s">
        <v>364</v>
      </c>
      <c r="C7" s="10" t="n">
        <v>75</v>
      </c>
      <c r="D7" s="10" t="n">
        <v>247</v>
      </c>
      <c r="E7" s="14" t="n">
        <v>4.55</v>
      </c>
      <c r="F7" s="13" t="n">
        <f aca="false">(STANDARDIZE(E7,$E$23,$E$24))*-1</f>
        <v>0.773353675525915</v>
      </c>
      <c r="G7" s="10" t="n">
        <v>32</v>
      </c>
      <c r="H7" s="13" t="n">
        <f aca="false">(STANDARDIZE(G7,$G$23,$G$24))</f>
        <v>-0.257264488818789</v>
      </c>
      <c r="I7" s="10" t="n">
        <v>17</v>
      </c>
      <c r="J7" s="13" t="n">
        <f aca="false">(STANDARDIZE(I7,$I$23,$I$24))</f>
        <v>-1.34151329336084</v>
      </c>
      <c r="K7" s="10" t="n">
        <v>116</v>
      </c>
      <c r="L7" s="13" t="n">
        <f aca="false">(STANDARDIZE(K7,$K$23,$K$24))</f>
        <v>-0.615606427879247</v>
      </c>
      <c r="M7" s="10" t="n">
        <v>7.09</v>
      </c>
      <c r="N7" s="13" t="n">
        <f aca="false">(STANDARDIZE(M7,$M$23,$M$24))*-1</f>
        <v>0.0472924995839564</v>
      </c>
      <c r="O7" s="10" t="n">
        <v>4.47</v>
      </c>
      <c r="P7" s="13" t="n">
        <f aca="false">(STANDARDIZE(O7,$O$23,$O$24))*-1</f>
        <v>-0.764042666173025</v>
      </c>
      <c r="Q7" s="13" t="n">
        <f aca="false">F7+H7+J7+L7+N7+P7</f>
        <v>-2.15778070112203</v>
      </c>
      <c r="R7" s="13" t="n">
        <f aca="false">AVERAGE(F7,H7,J7,L7,N7,P7)</f>
        <v>-0.359630116853672</v>
      </c>
      <c r="S7" s="10" t="n">
        <v>8</v>
      </c>
      <c r="V7" s="12"/>
      <c r="W7" s="10" t="n">
        <v>12</v>
      </c>
      <c r="X7" s="10" t="n">
        <v>196</v>
      </c>
      <c r="Y7" s="10" t="n">
        <v>168</v>
      </c>
      <c r="Z7" s="10" t="n">
        <f aca="false">X7+Y7</f>
        <v>364</v>
      </c>
      <c r="AA7" s="7" t="n">
        <f aca="false">Z7/W7</f>
        <v>30.3333333333333</v>
      </c>
    </row>
    <row r="8" s="10" customFormat="true" ht="15" hidden="false" customHeight="false" outlineLevel="0" collapsed="false">
      <c r="A8" s="11" t="s">
        <v>372</v>
      </c>
      <c r="B8" s="10" t="s">
        <v>364</v>
      </c>
      <c r="C8" s="10" t="n">
        <v>76</v>
      </c>
      <c r="D8" s="10" t="n">
        <v>246</v>
      </c>
      <c r="E8" s="14" t="n">
        <v>4.64</v>
      </c>
      <c r="F8" s="13" t="n">
        <f aca="false">(STANDARDIZE(E8,$E$23,$E$24))*-1</f>
        <v>0.169869593468124</v>
      </c>
      <c r="G8" s="10" t="n">
        <v>37.5</v>
      </c>
      <c r="H8" s="13" t="n">
        <f aca="false">(STANDARDIZE(G8,$G$23,$G$24))</f>
        <v>1.20056761448768</v>
      </c>
      <c r="I8" s="10" t="n">
        <v>21</v>
      </c>
      <c r="J8" s="13" t="n">
        <f aca="false">(STANDARDIZE(I8,$I$23,$I$24))</f>
        <v>0.317084960248927</v>
      </c>
      <c r="K8" s="10" t="n">
        <v>133</v>
      </c>
      <c r="L8" s="13" t="n">
        <f aca="false">(STANDARDIZE(K8,$K$23,$K$24))</f>
        <v>1.50394988076829</v>
      </c>
      <c r="M8" s="10" t="n">
        <v>6.97</v>
      </c>
      <c r="N8" s="13" t="n">
        <f aca="false">(STANDARDIZE(M8,$M$23,$M$24))*-1</f>
        <v>0.614802494591445</v>
      </c>
      <c r="O8" s="10" t="n">
        <v>4.34</v>
      </c>
      <c r="P8" s="13" t="n">
        <f aca="false">(STANDARDIZE(O8,$O$23,$O$24))*-1</f>
        <v>0.212929923359696</v>
      </c>
      <c r="Q8" s="13" t="n">
        <f aca="false">F8+H8+J8+L8+N8+P8</f>
        <v>4.01920446692416</v>
      </c>
      <c r="R8" s="13" t="n">
        <f aca="false">AVERAGE(F8,H8,J8,L8,N8,P8)</f>
        <v>0.669867411154027</v>
      </c>
      <c r="S8" s="10" t="n">
        <v>1</v>
      </c>
      <c r="T8" s="10" t="n">
        <v>29</v>
      </c>
      <c r="U8" s="10" t="n">
        <f aca="false">RANK(T8,$T$2:$T$327,1)</f>
        <v>3</v>
      </c>
      <c r="V8" s="12"/>
      <c r="W8" s="10" t="n">
        <v>16</v>
      </c>
      <c r="X8" s="10" t="n">
        <v>501</v>
      </c>
      <c r="Y8" s="10" t="n">
        <v>167</v>
      </c>
      <c r="Z8" s="10" t="n">
        <f aca="false">X8+Y8</f>
        <v>668</v>
      </c>
      <c r="AA8" s="7" t="n">
        <f aca="false">Z8/W8</f>
        <v>41.75</v>
      </c>
    </row>
    <row r="9" s="10" customFormat="true" ht="15" hidden="false" customHeight="false" outlineLevel="0" collapsed="false">
      <c r="A9" s="11" t="s">
        <v>373</v>
      </c>
      <c r="B9" s="10" t="s">
        <v>364</v>
      </c>
      <c r="C9" s="10" t="n">
        <v>77</v>
      </c>
      <c r="D9" s="10" t="n">
        <v>253</v>
      </c>
      <c r="E9" s="14"/>
      <c r="F9" s="13"/>
      <c r="G9" s="10" t="n">
        <v>33</v>
      </c>
      <c r="H9" s="13" t="n">
        <f aca="false">(STANDARDIZE(G9,$G$23,$G$24))</f>
        <v>0.00779589360056981</v>
      </c>
      <c r="I9" s="10" t="n">
        <v>22</v>
      </c>
      <c r="J9" s="13" t="n">
        <f aca="false">(STANDARDIZE(I9,$I$23,$I$24))</f>
        <v>0.731734523651369</v>
      </c>
      <c r="K9" s="10" t="n">
        <v>121</v>
      </c>
      <c r="L9" s="13" t="n">
        <f aca="false">(STANDARDIZE(K9,$K$23,$K$24))</f>
        <v>0.00779248642885123</v>
      </c>
      <c r="N9" s="13"/>
      <c r="P9" s="13"/>
      <c r="Q9" s="13" t="n">
        <f aca="false">F9+H9+J9+L9+N9+P9</f>
        <v>0.74732290368079</v>
      </c>
      <c r="R9" s="13" t="n">
        <f aca="false">AVERAGE(F9,H9,J9,L9,N9,P9)</f>
        <v>0.249107634560263</v>
      </c>
      <c r="S9" s="10" t="n">
        <v>8</v>
      </c>
      <c r="V9" s="12"/>
      <c r="W9" s="10" t="n">
        <v>14</v>
      </c>
      <c r="X9" s="10" t="n">
        <v>30</v>
      </c>
      <c r="Y9" s="10" t="n">
        <v>212</v>
      </c>
      <c r="Z9" s="10" t="n">
        <f aca="false">X9+Y9</f>
        <v>242</v>
      </c>
      <c r="AA9" s="7" t="n">
        <f aca="false">Z9/W9</f>
        <v>17.2857142857143</v>
      </c>
    </row>
    <row r="10" s="10" customFormat="true" ht="15" hidden="false" customHeight="false" outlineLevel="0" collapsed="false">
      <c r="A10" s="11" t="s">
        <v>375</v>
      </c>
      <c r="B10" s="10" t="s">
        <v>364</v>
      </c>
      <c r="C10" s="10" t="n">
        <v>75</v>
      </c>
      <c r="D10" s="10" t="n">
        <v>234</v>
      </c>
      <c r="E10" s="14" t="n">
        <v>4.42</v>
      </c>
      <c r="F10" s="13" t="n">
        <f aca="false">(STANDARDIZE(E10,$E$23,$E$24))*-1</f>
        <v>1.64505290516495</v>
      </c>
      <c r="G10" s="10" t="n">
        <v>36</v>
      </c>
      <c r="H10" s="13" t="n">
        <f aca="false">(STANDARDIZE(G10,$G$23,$G$24))</f>
        <v>0.802977040858645</v>
      </c>
      <c r="I10" s="10" t="n">
        <v>19</v>
      </c>
      <c r="J10" s="13" t="n">
        <f aca="false">(STANDARDIZE(I10,$I$23,$I$24))</f>
        <v>-0.512214166555957</v>
      </c>
      <c r="K10" s="10" t="n">
        <v>125</v>
      </c>
      <c r="L10" s="13" t="n">
        <f aca="false">(STANDARDIZE(K10,$K$23,$K$24))</f>
        <v>0.50651161787533</v>
      </c>
      <c r="M10" s="10" t="n">
        <v>6.92</v>
      </c>
      <c r="N10" s="13" t="n">
        <f aca="false">(STANDARDIZE(M10,$M$23,$M$24))*-1</f>
        <v>0.851264992511231</v>
      </c>
      <c r="O10" s="10" t="n">
        <v>4.23</v>
      </c>
      <c r="P10" s="13" t="n">
        <f aca="false">(STANDARDIZE(O10,$O$23,$O$24))*-1</f>
        <v>1.03959903757969</v>
      </c>
      <c r="Q10" s="13" t="n">
        <f aca="false">F10+H10+J10+L10+N10+P10</f>
        <v>4.33319142743388</v>
      </c>
      <c r="R10" s="13" t="n">
        <f aca="false">AVERAGE(F10,H10,J10,L10,N10,P10)</f>
        <v>0.72219857123898</v>
      </c>
      <c r="S10" s="10" t="n">
        <v>1</v>
      </c>
      <c r="T10" s="10" t="n">
        <v>23</v>
      </c>
      <c r="U10" s="10" t="n">
        <f aca="false">RANK(T10,$T$2:$T$327,1)</f>
        <v>2</v>
      </c>
      <c r="V10" s="12"/>
      <c r="W10" s="10" t="n">
        <v>15</v>
      </c>
      <c r="X10" s="10" t="n">
        <v>777</v>
      </c>
      <c r="Y10" s="10" t="n">
        <v>115</v>
      </c>
      <c r="Z10" s="10" t="n">
        <f aca="false">X10+Y10</f>
        <v>892</v>
      </c>
      <c r="AA10" s="7" t="n">
        <f aca="false">Z10/W10</f>
        <v>59.4666666666667</v>
      </c>
    </row>
    <row r="11" s="10" customFormat="true" ht="15" hidden="false" customHeight="false" outlineLevel="0" collapsed="false">
      <c r="A11" s="11" t="s">
        <v>376</v>
      </c>
      <c r="B11" s="10" t="s">
        <v>364</v>
      </c>
      <c r="C11" s="10" t="n">
        <v>76</v>
      </c>
      <c r="D11" s="10" t="n">
        <v>247</v>
      </c>
      <c r="E11" s="14" t="n">
        <v>4.52</v>
      </c>
      <c r="F11" s="13" t="n">
        <f aca="false">(STANDARDIZE(E11,$E$23,$E$24))*-1</f>
        <v>0.974515036211847</v>
      </c>
      <c r="G11" s="10" t="n">
        <v>35</v>
      </c>
      <c r="H11" s="13" t="n">
        <f aca="false">(STANDARDIZE(G11,$G$23,$G$24))</f>
        <v>0.537916658439287</v>
      </c>
      <c r="I11" s="10" t="n">
        <v>18</v>
      </c>
      <c r="J11" s="13" t="n">
        <f aca="false">(STANDARDIZE(I11,$I$23,$I$24))</f>
        <v>-0.926863729958399</v>
      </c>
      <c r="K11" s="10" t="n">
        <v>132</v>
      </c>
      <c r="L11" s="13" t="n">
        <f aca="false">(STANDARDIZE(K11,$K$23,$K$24))</f>
        <v>1.37927009790667</v>
      </c>
      <c r="N11" s="13"/>
      <c r="P11" s="13"/>
      <c r="Q11" s="13" t="n">
        <f aca="false">F11+H11+J11+L11+N11+P11</f>
        <v>1.9648380625994</v>
      </c>
      <c r="R11" s="13" t="n">
        <f aca="false">AVERAGE(F11,H11,J11,L11,N11,P11)</f>
        <v>0.49120951564985</v>
      </c>
      <c r="S11" s="10" t="n">
        <v>5</v>
      </c>
      <c r="T11" s="10" t="n">
        <v>146</v>
      </c>
      <c r="U11" s="10" t="n">
        <f aca="false">RANK(T11,$T$2:$T$327,1)</f>
        <v>8</v>
      </c>
      <c r="V11" s="12"/>
      <c r="W11" s="10" t="n">
        <v>15</v>
      </c>
      <c r="X11" s="10" t="n">
        <v>591</v>
      </c>
      <c r="Y11" s="10" t="n">
        <v>6</v>
      </c>
      <c r="Z11" s="10" t="n">
        <f aca="false">X11+Y11</f>
        <v>597</v>
      </c>
      <c r="AA11" s="7" t="n">
        <f aca="false">Z11/W11</f>
        <v>39.8</v>
      </c>
    </row>
    <row r="12" s="10" customFormat="true" ht="15" hidden="false" customHeight="false" outlineLevel="0" collapsed="false">
      <c r="A12" s="11" t="s">
        <v>377</v>
      </c>
      <c r="B12" s="10" t="s">
        <v>364</v>
      </c>
      <c r="C12" s="10" t="n">
        <v>75</v>
      </c>
      <c r="D12" s="10" t="n">
        <v>239</v>
      </c>
      <c r="E12" s="14" t="n">
        <v>4.62</v>
      </c>
      <c r="F12" s="13" t="n">
        <f aca="false">(STANDARDIZE(E12,$E$23,$E$24))*-1</f>
        <v>0.303977167258742</v>
      </c>
      <c r="G12" s="10" t="n">
        <v>37.5</v>
      </c>
      <c r="H12" s="13" t="n">
        <f aca="false">(STANDARDIZE(G12,$G$23,$G$24))</f>
        <v>1.20056761448768</v>
      </c>
      <c r="I12" s="10" t="n">
        <v>22</v>
      </c>
      <c r="J12" s="13" t="n">
        <f aca="false">(STANDARDIZE(I12,$I$23,$I$24))</f>
        <v>0.731734523651369</v>
      </c>
      <c r="K12" s="10" t="n">
        <v>126</v>
      </c>
      <c r="L12" s="13" t="n">
        <f aca="false">(STANDARDIZE(K12,$K$23,$K$24))</f>
        <v>0.631191400736949</v>
      </c>
      <c r="M12" s="10" t="n">
        <v>6.99</v>
      </c>
      <c r="N12" s="13" t="n">
        <f aca="false">(STANDARDIZE(M12,$M$23,$M$24))*-1</f>
        <v>0.520217495423528</v>
      </c>
      <c r="O12" s="10" t="n">
        <v>4.33</v>
      </c>
      <c r="P12" s="13" t="n">
        <f aca="false">(STANDARDIZE(O12,$O$23,$O$24))*-1</f>
        <v>0.288081661016057</v>
      </c>
      <c r="Q12" s="13" t="n">
        <f aca="false">F12+H12+J12+L12+N12+P12</f>
        <v>3.67576986257433</v>
      </c>
      <c r="R12" s="13" t="n">
        <f aca="false">AVERAGE(F12,H12,J12,L12,N12,P12)</f>
        <v>0.612628310429055</v>
      </c>
      <c r="S12" s="10" t="n">
        <v>2</v>
      </c>
      <c r="T12" s="10" t="n">
        <v>44</v>
      </c>
      <c r="U12" s="10" t="n">
        <f aca="false">RANK(T12,$T$2:$T$327,1)</f>
        <v>4</v>
      </c>
      <c r="V12" s="12"/>
      <c r="W12" s="10" t="n">
        <v>16</v>
      </c>
      <c r="X12" s="10" t="n">
        <v>299</v>
      </c>
      <c r="Y12" s="10" t="n">
        <v>41</v>
      </c>
      <c r="Z12" s="10" t="n">
        <f aca="false">X12+Y12</f>
        <v>340</v>
      </c>
      <c r="AA12" s="7" t="n">
        <f aca="false">Z12/W12</f>
        <v>21.25</v>
      </c>
    </row>
    <row r="13" s="10" customFormat="true" ht="15" hidden="false" customHeight="false" outlineLevel="0" collapsed="false">
      <c r="A13" s="11" t="s">
        <v>379</v>
      </c>
      <c r="B13" s="10" t="s">
        <v>364</v>
      </c>
      <c r="C13" s="10" t="n">
        <v>76</v>
      </c>
      <c r="D13" s="10" t="n">
        <v>264</v>
      </c>
      <c r="E13" s="14" t="n">
        <v>4.97</v>
      </c>
      <c r="F13" s="13" t="n">
        <f aca="false">(STANDARDIZE(E13,$E$23,$E$24))*-1</f>
        <v>-2.04290537407711</v>
      </c>
      <c r="G13" s="10" t="n">
        <v>28</v>
      </c>
      <c r="H13" s="13" t="n">
        <f aca="false">(STANDARDIZE(G13,$G$23,$G$24))</f>
        <v>-1.31750601849622</v>
      </c>
      <c r="I13" s="10" t="n">
        <v>18</v>
      </c>
      <c r="J13" s="13" t="n">
        <f aca="false">(STANDARDIZE(I13,$I$23,$I$24))</f>
        <v>-0.926863729958399</v>
      </c>
      <c r="K13" s="10" t="n">
        <v>109</v>
      </c>
      <c r="L13" s="13" t="n">
        <f aca="false">(STANDARDIZE(K13,$K$23,$K$24))</f>
        <v>-1.48836490791058</v>
      </c>
      <c r="M13" s="10" t="n">
        <v>7.55</v>
      </c>
      <c r="N13" s="13" t="n">
        <f aca="false">(STANDARDIZE(M13,$M$23,$M$24))*-1</f>
        <v>-2.12816248127808</v>
      </c>
      <c r="O13" s="10" t="n">
        <v>4.59</v>
      </c>
      <c r="P13" s="13" t="n">
        <f aca="false">(STANDARDIZE(O13,$O$23,$O$24))*-1</f>
        <v>-1.66586351804938</v>
      </c>
      <c r="Q13" s="13" t="n">
        <f aca="false">F13+H13+J13+L13+N13+P13</f>
        <v>-9.56966602976978</v>
      </c>
      <c r="R13" s="13" t="n">
        <f aca="false">AVERAGE(F13,H13,J13,L13,N13,P13)</f>
        <v>-1.59494433829496</v>
      </c>
      <c r="S13" s="10" t="n">
        <v>8</v>
      </c>
      <c r="V13" s="12"/>
      <c r="W13" s="10" t="n">
        <v>0</v>
      </c>
      <c r="X13" s="10" t="n">
        <v>0</v>
      </c>
      <c r="Y13" s="10" t="n">
        <v>0</v>
      </c>
      <c r="Z13" s="10" t="n">
        <f aca="false">X13+Y13</f>
        <v>0</v>
      </c>
      <c r="AA13" s="7" t="n">
        <v>0</v>
      </c>
    </row>
    <row r="14" s="10" customFormat="true" ht="15" hidden="false" customHeight="false" outlineLevel="0" collapsed="false">
      <c r="A14" s="11" t="s">
        <v>380</v>
      </c>
      <c r="B14" s="10" t="s">
        <v>364</v>
      </c>
      <c r="C14" s="10" t="n">
        <v>77</v>
      </c>
      <c r="D14" s="10" t="n">
        <v>246</v>
      </c>
      <c r="E14" s="14"/>
      <c r="F14" s="13"/>
      <c r="H14" s="13"/>
      <c r="J14" s="13"/>
      <c r="L14" s="13"/>
      <c r="N14" s="13"/>
      <c r="P14" s="13"/>
      <c r="Q14" s="13"/>
      <c r="R14" s="13"/>
      <c r="S14" s="10" t="n">
        <v>5</v>
      </c>
      <c r="T14" s="10" t="n">
        <v>145</v>
      </c>
      <c r="U14" s="10" t="n">
        <f aca="false">RANK(T14,$T$2:$T$327,1)</f>
        <v>7</v>
      </c>
      <c r="V14" s="12"/>
      <c r="W14" s="10" t="n">
        <v>0</v>
      </c>
      <c r="X14" s="10" t="n">
        <v>0</v>
      </c>
      <c r="Y14" s="10" t="n">
        <v>0</v>
      </c>
      <c r="Z14" s="10" t="n">
        <f aca="false">X14+Y14</f>
        <v>0</v>
      </c>
      <c r="AA14" s="7" t="n">
        <v>0</v>
      </c>
    </row>
    <row r="15" s="10" customFormat="true" ht="15" hidden="false" customHeight="false" outlineLevel="0" collapsed="false">
      <c r="A15" s="11" t="s">
        <v>381</v>
      </c>
      <c r="B15" s="10" t="s">
        <v>364</v>
      </c>
      <c r="C15" s="10" t="n">
        <v>77</v>
      </c>
      <c r="D15" s="10" t="n">
        <v>252</v>
      </c>
      <c r="E15" s="14" t="n">
        <v>4.69</v>
      </c>
      <c r="F15" s="13" t="n">
        <f aca="false">(STANDARDIZE(E15,$E$23,$E$24))*-1</f>
        <v>-0.165399341008431</v>
      </c>
      <c r="G15" s="10" t="n">
        <v>29</v>
      </c>
      <c r="H15" s="13" t="n">
        <f aca="false">(STANDARDIZE(G15,$G$23,$G$24))</f>
        <v>-1.05244563607686</v>
      </c>
      <c r="J15" s="13"/>
      <c r="K15" s="10" t="n">
        <v>116</v>
      </c>
      <c r="L15" s="13" t="n">
        <f aca="false">(STANDARDIZE(K15,$K$23,$K$24))</f>
        <v>-0.615606427879247</v>
      </c>
      <c r="N15" s="13"/>
      <c r="P15" s="13"/>
      <c r="Q15" s="13" t="n">
        <f aca="false">F15+H15+J15+L15+N15+P15</f>
        <v>-1.83345140496454</v>
      </c>
      <c r="R15" s="13" t="n">
        <f aca="false">AVERAGE(F15,H15,J15,L15,N15,P15)</f>
        <v>-0.611150468321514</v>
      </c>
      <c r="S15" s="10" t="n">
        <v>5</v>
      </c>
      <c r="T15" s="10" t="n">
        <v>154</v>
      </c>
      <c r="U15" s="10" t="n">
        <f aca="false">RANK(T15,$T$2:$T$327,1)</f>
        <v>10</v>
      </c>
      <c r="V15" s="12"/>
      <c r="W15" s="10" t="n">
        <v>11</v>
      </c>
      <c r="X15" s="10" t="n">
        <v>126</v>
      </c>
      <c r="Y15" s="10" t="n">
        <v>125</v>
      </c>
      <c r="Z15" s="10" t="n">
        <f aca="false">X15+Y15</f>
        <v>251</v>
      </c>
      <c r="AA15" s="7" t="n">
        <f aca="false">Z15/W15</f>
        <v>22.8181818181818</v>
      </c>
    </row>
    <row r="16" s="10" customFormat="true" ht="15" hidden="false" customHeight="false" outlineLevel="0" collapsed="false">
      <c r="A16" s="11" t="s">
        <v>382</v>
      </c>
      <c r="B16" s="10" t="s">
        <v>364</v>
      </c>
      <c r="C16" s="10" t="n">
        <v>75</v>
      </c>
      <c r="D16" s="10" t="n">
        <v>248</v>
      </c>
      <c r="E16" s="14" t="n">
        <v>4.62</v>
      </c>
      <c r="F16" s="13" t="n">
        <f aca="false">(STANDARDIZE(E16,$E$23,$E$24))*-1</f>
        <v>0.303977167258742</v>
      </c>
      <c r="G16" s="10" t="n">
        <v>38</v>
      </c>
      <c r="H16" s="13" t="n">
        <f aca="false">(STANDARDIZE(G16,$G$23,$G$24))</f>
        <v>1.33309780569736</v>
      </c>
      <c r="I16" s="10" t="n">
        <v>22</v>
      </c>
      <c r="J16" s="13" t="n">
        <f aca="false">(STANDARDIZE(I16,$I$23,$I$24))</f>
        <v>0.731734523651369</v>
      </c>
      <c r="K16" s="10" t="n">
        <v>127</v>
      </c>
      <c r="L16" s="13" t="n">
        <f aca="false">(STANDARDIZE(K16,$K$23,$K$24))</f>
        <v>0.755871183598569</v>
      </c>
      <c r="N16" s="13"/>
      <c r="O16" s="10" t="n">
        <v>4.18</v>
      </c>
      <c r="P16" s="13" t="n">
        <f aca="false">(STANDARDIZE(O16,$O$23,$O$24))*-1</f>
        <v>1.41535772586151</v>
      </c>
      <c r="Q16" s="13" t="n">
        <f aca="false">F16+H16+J16+L16+N16+P16</f>
        <v>4.54003840606755</v>
      </c>
      <c r="R16" s="13" t="n">
        <f aca="false">AVERAGE(F16,H16,J16,L16,N16,P16)</f>
        <v>0.90800768121351</v>
      </c>
      <c r="S16" s="10" t="n">
        <v>3</v>
      </c>
      <c r="T16" s="10" t="n">
        <v>100</v>
      </c>
      <c r="U16" s="10" t="n">
        <f aca="false">RANK(T16,$T$2:$T$327,1)</f>
        <v>5</v>
      </c>
      <c r="V16" s="12"/>
      <c r="W16" s="10" t="n">
        <v>16</v>
      </c>
      <c r="X16" s="10" t="n">
        <v>556</v>
      </c>
      <c r="Y16" s="10" t="n">
        <v>100</v>
      </c>
      <c r="Z16" s="10" t="n">
        <f aca="false">X16+Y16</f>
        <v>656</v>
      </c>
      <c r="AA16" s="7" t="n">
        <f aca="false">Z16/W16</f>
        <v>41</v>
      </c>
    </row>
    <row r="17" s="10" customFormat="true" ht="15" hidden="false" customHeight="false" outlineLevel="0" collapsed="false">
      <c r="A17" s="11" t="s">
        <v>384</v>
      </c>
      <c r="B17" s="10" t="s">
        <v>364</v>
      </c>
      <c r="C17" s="10" t="n">
        <v>77</v>
      </c>
      <c r="D17" s="10" t="n">
        <v>258</v>
      </c>
      <c r="E17" s="14"/>
      <c r="F17" s="13"/>
      <c r="G17" s="10" t="n">
        <v>33</v>
      </c>
      <c r="H17" s="13" t="n">
        <f aca="false">(STANDARDIZE(G17,$G$23,$G$24))</f>
        <v>0.00779589360056981</v>
      </c>
      <c r="I17" s="10" t="n">
        <v>18</v>
      </c>
      <c r="J17" s="13" t="n">
        <f aca="false">(STANDARDIZE(I17,$I$23,$I$24))</f>
        <v>-0.926863729958399</v>
      </c>
      <c r="K17" s="10" t="n">
        <v>114</v>
      </c>
      <c r="L17" s="13" t="n">
        <f aca="false">(STANDARDIZE(K17,$K$23,$K$24))</f>
        <v>-0.864965993602486</v>
      </c>
      <c r="M17" s="10" t="n">
        <v>7.12</v>
      </c>
      <c r="N17" s="13" t="n">
        <f aca="false">(STANDARDIZE(M17,$M$23,$M$24))*-1</f>
        <v>-0.0945849991679169</v>
      </c>
      <c r="O17" s="10" t="n">
        <v>4.33</v>
      </c>
      <c r="P17" s="13" t="n">
        <f aca="false">(STANDARDIZE(O17,$O$23,$O$24))*-1</f>
        <v>0.288081661016057</v>
      </c>
      <c r="Q17" s="13" t="n">
        <f aca="false">F17+H17+J17+L17+N17+P17</f>
        <v>-1.59053716811218</v>
      </c>
      <c r="R17" s="13" t="n">
        <f aca="false">AVERAGE(F17,H17,J17,L17,N17,P17)</f>
        <v>-0.318107433622435</v>
      </c>
      <c r="S17" s="10" t="n">
        <v>5</v>
      </c>
      <c r="T17" s="10" t="n">
        <v>150</v>
      </c>
      <c r="U17" s="10" t="n">
        <f aca="false">RANK(T17,$T$2:$T$327,1)</f>
        <v>9</v>
      </c>
      <c r="V17" s="12"/>
      <c r="W17" s="10" t="n">
        <v>0</v>
      </c>
      <c r="X17" s="10" t="n">
        <v>0</v>
      </c>
      <c r="Y17" s="10" t="n">
        <v>0</v>
      </c>
      <c r="Z17" s="10" t="n">
        <f aca="false">X17+Y17</f>
        <v>0</v>
      </c>
      <c r="AA17" s="7" t="n">
        <v>0</v>
      </c>
    </row>
    <row r="18" s="10" customFormat="true" ht="15" hidden="false" customHeight="false" outlineLevel="0" collapsed="false">
      <c r="A18" s="11" t="s">
        <v>385</v>
      </c>
      <c r="B18" s="10" t="s">
        <v>364</v>
      </c>
      <c r="C18" s="10" t="n">
        <v>76</v>
      </c>
      <c r="D18" s="10" t="n">
        <v>270</v>
      </c>
      <c r="E18" s="14" t="n">
        <v>4.86</v>
      </c>
      <c r="F18" s="13" t="n">
        <f aca="false">(STANDARDIZE(E18,$E$23,$E$24))*-1</f>
        <v>-1.3053137182287</v>
      </c>
      <c r="G18" s="10" t="n">
        <v>30</v>
      </c>
      <c r="H18" s="13" t="n">
        <f aca="false">(STANDARDIZE(G18,$G$23,$G$24))</f>
        <v>-0.787385253657506</v>
      </c>
      <c r="J18" s="13"/>
      <c r="K18" s="10" t="n">
        <v>110</v>
      </c>
      <c r="L18" s="13" t="n">
        <f aca="false">(STANDARDIZE(K18,$K$23,$K$24))</f>
        <v>-1.36368512504897</v>
      </c>
      <c r="M18" s="10" t="n">
        <v>7.05</v>
      </c>
      <c r="N18" s="13" t="n">
        <f aca="false">(STANDARDIZE(M18,$M$23,$M$24))*-1</f>
        <v>0.236462497919786</v>
      </c>
      <c r="O18" s="10" t="n">
        <v>4.51</v>
      </c>
      <c r="P18" s="13" t="n">
        <f aca="false">(STANDARDIZE(O18,$O$23,$O$24))*-1</f>
        <v>-1.06464961679848</v>
      </c>
      <c r="Q18" s="13" t="n">
        <f aca="false">F18+H18+J18+L18+N18+P18</f>
        <v>-4.28457121581387</v>
      </c>
      <c r="R18" s="13" t="n">
        <f aca="false">AVERAGE(F18,H18,J18,L18,N18,P18)</f>
        <v>-0.856914243162773</v>
      </c>
      <c r="S18" s="10" t="n">
        <v>4</v>
      </c>
      <c r="T18" s="10" t="n">
        <v>127</v>
      </c>
      <c r="U18" s="10" t="n">
        <f aca="false">RANK(T18,$T$2:$T$327,1)</f>
        <v>6</v>
      </c>
      <c r="V18" s="12"/>
      <c r="W18" s="10" t="n">
        <v>15</v>
      </c>
      <c r="X18" s="10" t="n">
        <v>221</v>
      </c>
      <c r="Y18" s="10" t="n">
        <v>148</v>
      </c>
      <c r="Z18" s="10" t="n">
        <f aca="false">X18+Y18</f>
        <v>369</v>
      </c>
      <c r="AA18" s="7" t="n">
        <f aca="false">Z18/W18</f>
        <v>24.6</v>
      </c>
    </row>
    <row r="19" s="10" customFormat="true" ht="15" hidden="false" customHeight="false" outlineLevel="0" collapsed="false">
      <c r="A19" s="11" t="s">
        <v>386</v>
      </c>
      <c r="B19" s="10" t="s">
        <v>364</v>
      </c>
      <c r="C19" s="10" t="n">
        <v>78</v>
      </c>
      <c r="D19" s="10" t="n">
        <v>251</v>
      </c>
      <c r="E19" s="14" t="n">
        <v>4.51</v>
      </c>
      <c r="F19" s="13" t="n">
        <f aca="false">(STANDARDIZE(E19,$E$23,$E$24))*-1</f>
        <v>1.04156882310716</v>
      </c>
      <c r="G19" s="10" t="n">
        <v>30</v>
      </c>
      <c r="H19" s="13" t="n">
        <f aca="false">(STANDARDIZE(G19,$G$23,$G$24))</f>
        <v>-0.787385253657506</v>
      </c>
      <c r="I19" s="10" t="n">
        <v>22</v>
      </c>
      <c r="J19" s="13" t="n">
        <f aca="false">(STANDARDIZE(I19,$I$23,$I$24))</f>
        <v>0.731734523651369</v>
      </c>
      <c r="K19" s="10" t="n">
        <v>121</v>
      </c>
      <c r="L19" s="13" t="n">
        <f aca="false">(STANDARDIZE(K19,$K$23,$K$24))</f>
        <v>0.00779248642885123</v>
      </c>
      <c r="M19" s="10" t="n">
        <v>6.85</v>
      </c>
      <c r="N19" s="13" t="n">
        <f aca="false">(STANDARDIZE(M19,$M$23,$M$24))*-1</f>
        <v>1.18231248959893</v>
      </c>
      <c r="O19" s="10" t="n">
        <v>4.16</v>
      </c>
      <c r="P19" s="13" t="n">
        <f aca="false">(STANDARDIZE(O19,$O$23,$O$24))*-1</f>
        <v>1.56566120117423</v>
      </c>
      <c r="Q19" s="13" t="n">
        <f aca="false">F19+H19+J19+L19+N19+P19</f>
        <v>3.74168427030304</v>
      </c>
      <c r="R19" s="13" t="n">
        <f aca="false">AVERAGE(F19,H19,J19,L19,N19,P19)</f>
        <v>0.623614045050506</v>
      </c>
      <c r="S19" s="10" t="n">
        <v>1</v>
      </c>
      <c r="T19" s="10" t="n">
        <v>19</v>
      </c>
      <c r="U19" s="10" t="n">
        <f aca="false">RANK(T19,$T$2:$T$327,1)</f>
        <v>1</v>
      </c>
      <c r="V19" s="12"/>
      <c r="W19" s="10" t="n">
        <v>14</v>
      </c>
      <c r="X19" s="10" t="n">
        <v>608</v>
      </c>
      <c r="Y19" s="10" t="n">
        <v>47</v>
      </c>
      <c r="Z19" s="10" t="n">
        <f aca="false">X19+Y19</f>
        <v>655</v>
      </c>
      <c r="AA19" s="7" t="n">
        <f aca="false">Z19/W19</f>
        <v>46.7857142857143</v>
      </c>
    </row>
    <row r="20" s="10" customFormat="true" ht="15" hidden="false" customHeight="false" outlineLevel="0" collapsed="false">
      <c r="A20" s="11" t="s">
        <v>387</v>
      </c>
      <c r="B20" s="10" t="s">
        <v>364</v>
      </c>
      <c r="C20" s="10" t="n">
        <v>78</v>
      </c>
      <c r="D20" s="10" t="n">
        <v>255</v>
      </c>
      <c r="E20" s="14"/>
      <c r="F20" s="13"/>
      <c r="G20" s="10" t="n">
        <v>34</v>
      </c>
      <c r="H20" s="13" t="n">
        <f aca="false">(STANDARDIZE(G20,$G$23,$G$24))</f>
        <v>0.272856276019928</v>
      </c>
      <c r="I20" s="10" t="n">
        <v>24</v>
      </c>
      <c r="J20" s="13" t="n">
        <f aca="false">(STANDARDIZE(I20,$I$23,$I$24))</f>
        <v>1.56103365045625</v>
      </c>
      <c r="L20" s="13"/>
      <c r="N20" s="13"/>
      <c r="P20" s="13"/>
      <c r="Q20" s="13" t="n">
        <f aca="false">F20+H20+J20+L20+N20+P20</f>
        <v>1.83388992647618</v>
      </c>
      <c r="R20" s="13" t="n">
        <f aca="false">AVERAGE(F20,H20,J20,L20,N20,P20)</f>
        <v>0.91694496323809</v>
      </c>
      <c r="S20" s="10" t="n">
        <v>8</v>
      </c>
      <c r="V20" s="12"/>
      <c r="W20" s="10" t="n">
        <v>2</v>
      </c>
      <c r="X20" s="10" t="n">
        <v>39</v>
      </c>
      <c r="Y20" s="10" t="n">
        <v>13</v>
      </c>
      <c r="Z20" s="10" t="n">
        <f aca="false">X20+Y20</f>
        <v>52</v>
      </c>
      <c r="AA20" s="7" t="n">
        <f aca="false">Z20/W20</f>
        <v>26</v>
      </c>
    </row>
    <row r="21" s="10" customFormat="true" ht="15" hidden="false" customHeight="false" outlineLevel="0" collapsed="false">
      <c r="A21" s="11" t="s">
        <v>389</v>
      </c>
      <c r="B21" s="10" t="s">
        <v>364</v>
      </c>
      <c r="C21" s="10" t="n">
        <v>77</v>
      </c>
      <c r="D21" s="10" t="n">
        <v>253</v>
      </c>
      <c r="E21" s="14" t="n">
        <v>4.84</v>
      </c>
      <c r="F21" s="13" t="n">
        <f aca="false">(STANDARDIZE(E21,$E$23,$E$24))*-1</f>
        <v>-1.17120614443808</v>
      </c>
      <c r="G21" s="10" t="n">
        <v>27</v>
      </c>
      <c r="H21" s="13" t="n">
        <f aca="false">(STANDARDIZE(G21,$G$23,$G$24))</f>
        <v>-1.58256640091558</v>
      </c>
      <c r="I21" s="10" t="n">
        <v>17</v>
      </c>
      <c r="J21" s="13" t="n">
        <f aca="false">(STANDARDIZE(I21,$I$23,$I$24))</f>
        <v>-1.34151329336084</v>
      </c>
      <c r="K21" s="10" t="n">
        <v>112</v>
      </c>
      <c r="L21" s="13" t="n">
        <f aca="false">(STANDARDIZE(K21,$K$23,$K$24))</f>
        <v>-1.11432555932573</v>
      </c>
      <c r="M21" s="10" t="n">
        <v>7.37</v>
      </c>
      <c r="N21" s="13" t="n">
        <f aca="false">(STANDARDIZE(M21,$M$23,$M$24))*-1</f>
        <v>-1.27689748876685</v>
      </c>
      <c r="O21" s="10" t="n">
        <v>4.45</v>
      </c>
      <c r="P21" s="13" t="n">
        <f aca="false">(STANDARDIZE(O21,$O$23,$O$24))*-1</f>
        <v>-0.613739190860302</v>
      </c>
      <c r="Q21" s="13" t="n">
        <f aca="false">F21+H21+J21+L21+N21+P21</f>
        <v>-7.10024807766738</v>
      </c>
      <c r="R21" s="13" t="n">
        <f aca="false">AVERAGE(F21,H21,J21,L21,N21,P21)</f>
        <v>-1.18337467961123</v>
      </c>
      <c r="S21" s="10" t="n">
        <v>8</v>
      </c>
      <c r="V21" s="12"/>
      <c r="W21" s="10" t="n">
        <v>0</v>
      </c>
      <c r="X21" s="10" t="n">
        <v>0</v>
      </c>
      <c r="Y21" s="10" t="n">
        <v>0</v>
      </c>
      <c r="Z21" s="10" t="n">
        <f aca="false">X21+Y21</f>
        <v>0</v>
      </c>
      <c r="AA21" s="7" t="n">
        <v>0</v>
      </c>
    </row>
    <row r="22" customFormat="false" ht="15" hidden="false" customHeight="false" outlineLevel="0" collapsed="false">
      <c r="V22" s="12"/>
      <c r="AA22" s="7"/>
    </row>
    <row r="23" customFormat="false" ht="15" hidden="false" customHeight="false" outlineLevel="0" collapsed="false">
      <c r="C23" s="7" t="n">
        <f aca="false">AVERAGE(C2:C21)</f>
        <v>76.35</v>
      </c>
      <c r="D23" s="7" t="n">
        <f aca="false">AVERAGE(D2:D21)</f>
        <v>252</v>
      </c>
      <c r="E23" s="7" t="n">
        <f aca="false">AVERAGE(E2:E21)</f>
        <v>4.66533333333333</v>
      </c>
      <c r="F23" s="7"/>
      <c r="G23" s="7" t="n">
        <f aca="false">AVERAGE(G2:G21)</f>
        <v>32.9705882352941</v>
      </c>
      <c r="H23" s="7"/>
      <c r="I23" s="7" t="n">
        <f aca="false">AVERAGE(I2:I21)</f>
        <v>20.2352941176471</v>
      </c>
      <c r="J23" s="7"/>
      <c r="K23" s="7" t="n">
        <f aca="false">AVERAGE(K2:K21)</f>
        <v>120.9375</v>
      </c>
      <c r="L23" s="7"/>
      <c r="M23" s="7" t="n">
        <f aca="false">AVERAGE(M2:M21)</f>
        <v>7.1</v>
      </c>
      <c r="N23" s="7"/>
      <c r="O23" s="7" t="n">
        <f aca="false">AVERAGE(O2:O21)</f>
        <v>4.36833333333333</v>
      </c>
      <c r="V23" s="12"/>
      <c r="AA23" s="7"/>
    </row>
    <row r="24" customFormat="false" ht="15" hidden="false" customHeight="false" outlineLevel="0" collapsed="false">
      <c r="C24" s="7" t="n">
        <f aca="false">STDEV(C2:C21)</f>
        <v>1.13670808176853</v>
      </c>
      <c r="D24" s="7" t="n">
        <f aca="false">STDEV(D2:D21)</f>
        <v>10.2546523459765</v>
      </c>
      <c r="E24" s="7" t="n">
        <f aca="false">STDEV(E2:E21)</f>
        <v>0.149134008130112</v>
      </c>
      <c r="F24" s="7"/>
      <c r="G24" s="7" t="n">
        <f aca="false">STDEV(G2:G21)</f>
        <v>3.77272525932554</v>
      </c>
      <c r="H24" s="7"/>
      <c r="I24" s="7" t="n">
        <f aca="false">STDEV(I2:I21)</f>
        <v>2.41167503420097</v>
      </c>
      <c r="J24" s="7"/>
      <c r="K24" s="7" t="n">
        <f aca="false">STDEV(K2:K21)</f>
        <v>8.02054653166894</v>
      </c>
      <c r="L24" s="7"/>
      <c r="M24" s="7" t="n">
        <f aca="false">STDEV(M2:M21)</f>
        <v>0.211450020362049</v>
      </c>
      <c r="N24" s="7"/>
      <c r="O24" s="7" t="n">
        <f aca="false">STDEV(O2:O21)</f>
        <v>0.133064122159433</v>
      </c>
      <c r="V24" s="12"/>
      <c r="AA24" s="7"/>
    </row>
    <row r="25" customFormat="false" ht="15" hidden="false" customHeight="false" outlineLevel="0" collapsed="false">
      <c r="V25" s="12"/>
      <c r="AA25" s="7"/>
    </row>
    <row r="26" customFormat="false" ht="15" hidden="false" customHeight="false" outlineLevel="0" collapsed="false">
      <c r="C26" s="10"/>
      <c r="D26" s="16" t="s">
        <v>461</v>
      </c>
      <c r="E26" s="16" t="s">
        <v>476</v>
      </c>
      <c r="V26" s="12"/>
      <c r="AA26" s="7"/>
    </row>
    <row r="27" customFormat="false" ht="15" hidden="false" customHeight="false" outlineLevel="0" collapsed="false">
      <c r="C27" s="16" t="s">
        <v>483</v>
      </c>
      <c r="D27" s="10" t="n">
        <f aca="false">CORREL(Q2:Q327,S2:S327)</f>
        <v>-0.583573003213231</v>
      </c>
      <c r="E27" s="10" t="n">
        <f aca="false">CORREL(Q2:Q327,U2:U327)</f>
        <v>-0.560176424982006</v>
      </c>
      <c r="V27" s="12"/>
      <c r="AA27" s="7"/>
    </row>
    <row r="28" customFormat="false" ht="15" hidden="false" customHeight="false" outlineLevel="0" collapsed="false">
      <c r="C28" s="16" t="s">
        <v>484</v>
      </c>
      <c r="D28" s="10" t="n">
        <f aca="false">CORREL(R2:R327,S2:S327)</f>
        <v>-0.494091982245154</v>
      </c>
      <c r="E28" s="10" t="n">
        <f aca="false">CORREL(R2:R327,U2:U327)</f>
        <v>-0.511191276243097</v>
      </c>
      <c r="V28" s="12"/>
      <c r="AA28" s="7"/>
    </row>
    <row r="29" customFormat="false" ht="15" hidden="false" customHeight="false" outlineLevel="0" collapsed="false">
      <c r="V29" s="12"/>
      <c r="AA29" s="7"/>
    </row>
    <row r="30" customFormat="false" ht="15" hidden="false" customHeight="false" outlineLevel="0" collapsed="false">
      <c r="V30" s="12"/>
      <c r="AA30" s="7"/>
    </row>
    <row r="31" customFormat="false" ht="15" hidden="false" customHeight="false" outlineLevel="0" collapsed="false">
      <c r="V31" s="12"/>
      <c r="AA31" s="7"/>
    </row>
    <row r="32" customFormat="false" ht="15" hidden="false" customHeight="false" outlineLevel="0" collapsed="false">
      <c r="V32" s="12"/>
      <c r="AA32" s="7"/>
    </row>
    <row r="33" customFormat="false" ht="15" hidden="false" customHeight="false" outlineLevel="0" collapsed="false">
      <c r="V33" s="12"/>
      <c r="AA33" s="7"/>
    </row>
    <row r="34" customFormat="false" ht="15" hidden="false" customHeight="false" outlineLevel="0" collapsed="false">
      <c r="V34" s="12"/>
      <c r="AA34" s="7"/>
    </row>
    <row r="35" customFormat="false" ht="15" hidden="false" customHeight="false" outlineLevel="0" collapsed="false">
      <c r="V35" s="12"/>
      <c r="AA35" s="7"/>
    </row>
    <row r="36" customFormat="false" ht="15" hidden="false" customHeight="false" outlineLevel="0" collapsed="false">
      <c r="V36" s="12"/>
      <c r="AA36" s="7"/>
    </row>
    <row r="37" customFormat="false" ht="15" hidden="false" customHeight="false" outlineLevel="0" collapsed="false">
      <c r="V37" s="12"/>
      <c r="AA37" s="7"/>
    </row>
    <row r="38" customFormat="false" ht="15" hidden="false" customHeight="false" outlineLevel="0" collapsed="false">
      <c r="V38" s="12"/>
      <c r="AA38" s="7"/>
    </row>
    <row r="39" customFormat="false" ht="15" hidden="false" customHeight="false" outlineLevel="0" collapsed="false">
      <c r="V39" s="12"/>
      <c r="AA39" s="7"/>
    </row>
    <row r="40" customFormat="false" ht="15" hidden="false" customHeight="false" outlineLevel="0" collapsed="false">
      <c r="V40" s="12"/>
      <c r="AA40" s="7"/>
    </row>
    <row r="41" customFormat="false" ht="15" hidden="false" customHeight="false" outlineLevel="0" collapsed="false">
      <c r="V41" s="12"/>
      <c r="AA41" s="7"/>
    </row>
    <row r="42" customFormat="false" ht="15" hidden="false" customHeight="false" outlineLevel="0" collapsed="false">
      <c r="V42" s="12"/>
      <c r="AA42" s="7"/>
    </row>
    <row r="43" customFormat="false" ht="15" hidden="false" customHeight="false" outlineLevel="0" collapsed="false">
      <c r="V43" s="12"/>
      <c r="AA43" s="7"/>
    </row>
    <row r="44" customFormat="false" ht="15" hidden="false" customHeight="false" outlineLevel="0" collapsed="false">
      <c r="V44" s="12"/>
      <c r="AA44" s="7"/>
    </row>
    <row r="45" customFormat="false" ht="15" hidden="false" customHeight="false" outlineLevel="0" collapsed="false">
      <c r="V45" s="12"/>
      <c r="AA45" s="7"/>
    </row>
    <row r="46" customFormat="false" ht="15" hidden="false" customHeight="false" outlineLevel="0" collapsed="false">
      <c r="V46" s="12"/>
      <c r="AA46" s="7"/>
    </row>
    <row r="47" customFormat="false" ht="15" hidden="false" customHeight="false" outlineLevel="0" collapsed="false">
      <c r="V47" s="12"/>
      <c r="AA47" s="7"/>
    </row>
    <row r="48" customFormat="false" ht="15" hidden="false" customHeight="false" outlineLevel="0" collapsed="false">
      <c r="V48" s="12"/>
      <c r="AA48" s="7"/>
    </row>
    <row r="49" customFormat="false" ht="15" hidden="false" customHeight="false" outlineLevel="0" collapsed="false">
      <c r="V49" s="12"/>
      <c r="AA49" s="7"/>
    </row>
    <row r="50" customFormat="false" ht="15" hidden="false" customHeight="false" outlineLevel="0" collapsed="false">
      <c r="V50" s="12"/>
      <c r="AA50" s="7"/>
    </row>
    <row r="51" customFormat="false" ht="15" hidden="false" customHeight="false" outlineLevel="0" collapsed="false">
      <c r="V51" s="12"/>
      <c r="AA51" s="7"/>
    </row>
    <row r="52" customFormat="false" ht="15" hidden="false" customHeight="false" outlineLevel="0" collapsed="false">
      <c r="V52" s="12"/>
      <c r="AA52" s="7"/>
    </row>
    <row r="53" customFormat="false" ht="15" hidden="false" customHeight="false" outlineLevel="0" collapsed="false">
      <c r="V53" s="12"/>
      <c r="AA53" s="7"/>
    </row>
    <row r="54" customFormat="false" ht="15" hidden="false" customHeight="false" outlineLevel="0" collapsed="false">
      <c r="V54" s="12"/>
      <c r="AA54" s="7"/>
    </row>
    <row r="55" customFormat="false" ht="15" hidden="false" customHeight="false" outlineLevel="0" collapsed="false">
      <c r="V55" s="12"/>
      <c r="AA55" s="7"/>
    </row>
    <row r="56" customFormat="false" ht="15" hidden="false" customHeight="false" outlineLevel="0" collapsed="false">
      <c r="V56" s="12"/>
      <c r="AA56" s="7"/>
    </row>
    <row r="57" customFormat="false" ht="15" hidden="false" customHeight="false" outlineLevel="0" collapsed="false">
      <c r="V57" s="12"/>
      <c r="AA57" s="7"/>
    </row>
  </sheetData>
  <conditionalFormatting sqref="Q2:R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6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G15" activeCellId="0" sqref="AG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6.57"/>
    <col collapsed="false" customWidth="true" hidden="false" outlineLevel="0" max="3" min="3" style="0" width="4.14"/>
    <col collapsed="false" customWidth="true" hidden="false" outlineLevel="0" max="4" min="4" style="0" width="5.14"/>
    <col collapsed="false" customWidth="true" hidden="false" outlineLevel="0" max="5" min="5" style="0" width="4.7"/>
    <col collapsed="false" customWidth="true" hidden="false" outlineLevel="0" max="6" min="6" style="0" width="8.28"/>
    <col collapsed="false" customWidth="true" hidden="false" outlineLevel="0" max="7" min="7" style="0" width="6.85"/>
    <col collapsed="false" customWidth="true" hidden="false" outlineLevel="0" max="8" min="8" style="0" width="7.85"/>
    <col collapsed="false" customWidth="true" hidden="false" outlineLevel="0" max="9" min="9" style="0" width="9.7"/>
    <col collapsed="false" customWidth="true" hidden="false" outlineLevel="0" max="10" min="10" style="0" width="7.85"/>
    <col collapsed="false" customWidth="true" hidden="false" outlineLevel="0" max="11" min="11" style="0" width="10"/>
    <col collapsed="false" customWidth="true" hidden="false" outlineLevel="0" max="12" min="12" style="0" width="7.85"/>
    <col collapsed="false" customWidth="true" hidden="false" outlineLevel="0" max="13" min="13" style="0" width="5.85"/>
    <col collapsed="false" customWidth="true" hidden="false" outlineLevel="0" max="14" min="14" style="0" width="7.85"/>
    <col collapsed="false" customWidth="true" hidden="false" outlineLevel="0" max="15" min="15" style="0" width="6.57"/>
    <col collapsed="false" customWidth="true" hidden="false" outlineLevel="0" max="18" min="16" style="0" width="7.85"/>
    <col collapsed="false" customWidth="true" hidden="false" outlineLevel="0" max="19" min="19" style="0" width="5.57"/>
    <col collapsed="false" customWidth="true" hidden="false" outlineLevel="0" max="20" min="20" style="0" width="7.14"/>
    <col collapsed="false" customWidth="true" hidden="false" outlineLevel="0" max="21" min="21" style="0" width="8"/>
  </cols>
  <sheetData>
    <row r="1" s="10" customFormat="true" ht="15.75" hidden="false" customHeight="tru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1"/>
    </row>
    <row r="2" s="10" customFormat="true" ht="15.75" hidden="false" customHeight="true" outlineLevel="0" collapsed="false">
      <c r="A2" s="11" t="s">
        <v>390</v>
      </c>
      <c r="B2" s="10" t="s">
        <v>391</v>
      </c>
      <c r="C2" s="10" t="n">
        <v>74</v>
      </c>
      <c r="D2" s="10" t="n">
        <v>214</v>
      </c>
      <c r="E2" s="14" t="n">
        <v>4.45</v>
      </c>
      <c r="F2" s="13" t="n">
        <f aca="false">(STANDARDIZE(E2,$E$59,$E$60))*-1</f>
        <v>0.717975931842473</v>
      </c>
      <c r="G2" s="10" t="n">
        <v>36</v>
      </c>
      <c r="H2" s="13" t="n">
        <f aca="false">(STANDARDIZE(G2,$G$59,$G$60))</f>
        <v>0.632158789877502</v>
      </c>
      <c r="I2" s="10" t="n">
        <v>17</v>
      </c>
      <c r="J2" s="13" t="n">
        <f aca="false">(STANDARDIZE(I2,$I$59,$I$60))</f>
        <v>1.29019983900693</v>
      </c>
      <c r="K2" s="10" t="n">
        <v>124</v>
      </c>
      <c r="L2" s="13" t="n">
        <f aca="false">(STANDARDIZE(K2,$K$59,$K$60))</f>
        <v>0.260136279661366</v>
      </c>
      <c r="N2" s="13"/>
      <c r="P2" s="13"/>
      <c r="Q2" s="13" t="n">
        <f aca="false">F2+H2+J2+L2+N2+P2</f>
        <v>2.90047084038827</v>
      </c>
      <c r="R2" s="13" t="n">
        <f aca="false">AVERAGE(F2,H2,J2,L2,N2,P2)</f>
        <v>0.725117710097068</v>
      </c>
      <c r="S2" s="10" t="n">
        <v>3</v>
      </c>
      <c r="T2" s="10" t="n">
        <v>106</v>
      </c>
      <c r="U2" s="10" t="n">
        <f aca="false">RANK(T2,$T$2:$T$327,1)</f>
        <v>11</v>
      </c>
      <c r="V2" s="12"/>
      <c r="W2" s="10" t="n">
        <v>16</v>
      </c>
      <c r="X2" s="10" t="n">
        <v>191</v>
      </c>
      <c r="Y2" s="10" t="n">
        <v>159</v>
      </c>
      <c r="Z2" s="10" t="n">
        <f aca="false">X2+Y2</f>
        <v>350</v>
      </c>
      <c r="AA2" s="7" t="n">
        <f aca="false">Z2/W2</f>
        <v>21.875</v>
      </c>
    </row>
    <row r="3" s="10" customFormat="true" ht="15.75" hidden="false" customHeight="true" outlineLevel="0" collapsed="false">
      <c r="A3" s="11" t="s">
        <v>392</v>
      </c>
      <c r="B3" s="10" t="s">
        <v>391</v>
      </c>
      <c r="C3" s="10" t="n">
        <v>73</v>
      </c>
      <c r="D3" s="10" t="n">
        <v>208</v>
      </c>
      <c r="E3" s="14" t="n">
        <v>4.49</v>
      </c>
      <c r="F3" s="13" t="n">
        <f aca="false">(STANDARDIZE(E3,$E$59,$E$60))*-1</f>
        <v>0.31126124212823</v>
      </c>
      <c r="G3" s="10" t="n">
        <v>31</v>
      </c>
      <c r="H3" s="13" t="n">
        <f aca="false">(STANDARDIZE(G3,$G$59,$G$60))</f>
        <v>-0.901295700419409</v>
      </c>
      <c r="I3" s="10" t="n">
        <v>14</v>
      </c>
      <c r="J3" s="13" t="n">
        <f aca="false">(STANDARDIZE(I3,$I$59,$I$60))</f>
        <v>0.406052741210304</v>
      </c>
      <c r="K3" s="10" t="n">
        <v>126</v>
      </c>
      <c r="L3" s="13" t="n">
        <f aca="false">(STANDARDIZE(K3,$K$59,$K$60))</f>
        <v>0.577375645102057</v>
      </c>
      <c r="M3" s="10" t="n">
        <v>6.95</v>
      </c>
      <c r="N3" s="13" t="n">
        <f aca="false">(STANDARDIZE(M3,$M$59,$M$60))*-1</f>
        <v>-0.0325636238439941</v>
      </c>
      <c r="O3" s="10" t="n">
        <v>4.32</v>
      </c>
      <c r="P3" s="13" t="n">
        <f aca="false">(STANDARDIZE(O3,$O$59,$O$60))*-1</f>
        <v>-0.43930557588619</v>
      </c>
      <c r="Q3" s="13" t="n">
        <f aca="false">F3+H3+J3+L3+N3+P3</f>
        <v>-0.0784752717090027</v>
      </c>
      <c r="R3" s="13" t="n">
        <f aca="false">AVERAGE(F3,H3,J3,L3,N3,P3)</f>
        <v>-0.0130792119515005</v>
      </c>
      <c r="S3" s="10" t="n">
        <v>8</v>
      </c>
      <c r="V3" s="12"/>
      <c r="W3" s="10" t="n">
        <v>0</v>
      </c>
      <c r="X3" s="10" t="n">
        <v>0</v>
      </c>
      <c r="Y3" s="10" t="n">
        <v>0</v>
      </c>
      <c r="Z3" s="10" t="n">
        <f aca="false">X3+Y3</f>
        <v>0</v>
      </c>
      <c r="AA3" s="7" t="n">
        <v>0</v>
      </c>
    </row>
    <row r="4" s="10" customFormat="true" ht="15.75" hidden="false" customHeight="true" outlineLevel="0" collapsed="false">
      <c r="A4" s="11" t="s">
        <v>394</v>
      </c>
      <c r="B4" s="10" t="s">
        <v>391</v>
      </c>
      <c r="C4" s="10" t="n">
        <v>71</v>
      </c>
      <c r="D4" s="10" t="n">
        <v>204</v>
      </c>
      <c r="E4" s="14" t="n">
        <v>4.49</v>
      </c>
      <c r="F4" s="13" t="n">
        <f aca="false">(STANDARDIZE(E4,$E$59,$E$60))*-1</f>
        <v>0.31126124212823</v>
      </c>
      <c r="G4" s="10" t="n">
        <v>34</v>
      </c>
      <c r="H4" s="13" t="n">
        <f aca="false">(STANDARDIZE(G4,$G$59,$G$60))</f>
        <v>0.0187769937587378</v>
      </c>
      <c r="J4" s="13"/>
      <c r="K4" s="10" t="n">
        <v>124</v>
      </c>
      <c r="L4" s="13" t="n">
        <f aca="false">(STANDARDIZE(K4,$K$59,$K$60))</f>
        <v>0.260136279661366</v>
      </c>
      <c r="N4" s="13"/>
      <c r="P4" s="13"/>
      <c r="Q4" s="13" t="n">
        <f aca="false">F4+H4+J4+L4+N4+P4</f>
        <v>0.590174515548334</v>
      </c>
      <c r="R4" s="13" t="n">
        <f aca="false">AVERAGE(F4,H4,J4,L4,N4,P4)</f>
        <v>0.196724838516111</v>
      </c>
      <c r="S4" s="10" t="n">
        <v>3</v>
      </c>
      <c r="T4" s="10" t="n">
        <v>79</v>
      </c>
      <c r="U4" s="10" t="n">
        <f aca="false">RANK(T4,$T$2:$T$327,1)</f>
        <v>7</v>
      </c>
      <c r="V4" s="12"/>
      <c r="W4" s="10" t="n">
        <v>15</v>
      </c>
      <c r="X4" s="10" t="n">
        <v>231</v>
      </c>
      <c r="Y4" s="10" t="n">
        <v>132</v>
      </c>
      <c r="Z4" s="10" t="n">
        <f aca="false">X4+Y4</f>
        <v>363</v>
      </c>
      <c r="AA4" s="7" t="n">
        <f aca="false">Z4/W4</f>
        <v>24.2</v>
      </c>
    </row>
    <row r="5" s="10" customFormat="true" ht="15.75" hidden="false" customHeight="true" outlineLevel="0" collapsed="false">
      <c r="A5" s="11" t="s">
        <v>395</v>
      </c>
      <c r="B5" s="10" t="s">
        <v>391</v>
      </c>
      <c r="C5" s="10" t="n">
        <v>70</v>
      </c>
      <c r="D5" s="10" t="n">
        <v>193</v>
      </c>
      <c r="E5" s="14" t="n">
        <v>4.61</v>
      </c>
      <c r="F5" s="13" t="n">
        <f aca="false">(STANDARDIZE(E5,$E$59,$E$60))*-1</f>
        <v>-0.908882827014498</v>
      </c>
      <c r="G5" s="10" t="n">
        <v>31</v>
      </c>
      <c r="H5" s="13" t="n">
        <f aca="false">(STANDARDIZE(G5,$G$59,$G$60))</f>
        <v>-0.901295700419409</v>
      </c>
      <c r="I5" s="10" t="n">
        <v>13</v>
      </c>
      <c r="J5" s="13" t="n">
        <f aca="false">(STANDARDIZE(I5,$I$59,$I$60))</f>
        <v>0.111337041944761</v>
      </c>
      <c r="K5" s="10" t="n">
        <v>116</v>
      </c>
      <c r="L5" s="13" t="n">
        <f aca="false">(STANDARDIZE(K5,$K$59,$K$60))</f>
        <v>-1.0088211821014</v>
      </c>
      <c r="M5" s="10" t="n">
        <v>7.19</v>
      </c>
      <c r="N5" s="13" t="n">
        <f aca="false">(STANDARDIZE(M5,$M$59,$M$60))*-1</f>
        <v>-1.23491281192994</v>
      </c>
      <c r="O5" s="10" t="n">
        <v>4.49</v>
      </c>
      <c r="P5" s="13" t="n">
        <f aca="false">(STANDARDIZE(O5,$O$59,$O$60))*-1</f>
        <v>-1.54072998737062</v>
      </c>
      <c r="Q5" s="13" t="n">
        <f aca="false">F5+H5+J5+L5+N5+P5</f>
        <v>-5.4833054668911</v>
      </c>
      <c r="R5" s="13" t="n">
        <f aca="false">AVERAGE(F5,H5,J5,L5,N5,P5)</f>
        <v>-0.913884244481851</v>
      </c>
      <c r="S5" s="10" t="n">
        <v>8</v>
      </c>
      <c r="V5" s="12"/>
      <c r="W5" s="10" t="n">
        <v>0</v>
      </c>
      <c r="X5" s="10" t="n">
        <v>0</v>
      </c>
      <c r="Y5" s="10" t="n">
        <v>0</v>
      </c>
      <c r="Z5" s="10" t="n">
        <f aca="false">X5+Y5</f>
        <v>0</v>
      </c>
      <c r="AA5" s="7" t="n">
        <v>0</v>
      </c>
    </row>
    <row r="6" s="10" customFormat="true" ht="15.75" hidden="false" customHeight="true" outlineLevel="0" collapsed="false">
      <c r="A6" s="11" t="s">
        <v>396</v>
      </c>
      <c r="B6" s="10" t="s">
        <v>391</v>
      </c>
      <c r="C6" s="10" t="n">
        <v>76</v>
      </c>
      <c r="D6" s="10" t="n">
        <v>221</v>
      </c>
      <c r="E6" s="14" t="n">
        <v>4.58</v>
      </c>
      <c r="F6" s="13" t="n">
        <f aca="false">(STANDARDIZE(E6,$E$59,$E$60))*-1</f>
        <v>-0.603846809728813</v>
      </c>
      <c r="G6" s="10" t="n">
        <v>37.5</v>
      </c>
      <c r="H6" s="13" t="n">
        <f aca="false">(STANDARDIZE(G6,$G$59,$G$60))</f>
        <v>1.09219513696658</v>
      </c>
      <c r="J6" s="13"/>
      <c r="K6" s="10" t="n">
        <v>119</v>
      </c>
      <c r="L6" s="13" t="n">
        <f aca="false">(STANDARDIZE(K6,$K$59,$K$60))</f>
        <v>-0.53296213394036</v>
      </c>
      <c r="M6" s="10" t="n">
        <v>6.95</v>
      </c>
      <c r="N6" s="13" t="n">
        <f aca="false">(STANDARDIZE(M6,$M$59,$M$60))*-1</f>
        <v>-0.0325636238439941</v>
      </c>
      <c r="O6" s="10" t="n">
        <v>4.14</v>
      </c>
      <c r="P6" s="13" t="n">
        <f aca="false">(STANDARDIZE(O6,$O$59,$O$60))*-1</f>
        <v>0.726908506862036</v>
      </c>
      <c r="Q6" s="13" t="n">
        <f aca="false">F6+H6+J6+L6+N6+P6</f>
        <v>0.649731076315444</v>
      </c>
      <c r="R6" s="13" t="n">
        <f aca="false">AVERAGE(F6,H6,J6,L6,N6,P6)</f>
        <v>0.129946215263089</v>
      </c>
      <c r="S6" s="10" t="n">
        <v>8</v>
      </c>
      <c r="V6" s="12"/>
      <c r="W6" s="10" t="n">
        <v>0</v>
      </c>
      <c r="X6" s="10" t="n">
        <v>0</v>
      </c>
      <c r="Y6" s="10" t="n">
        <v>0</v>
      </c>
      <c r="Z6" s="10" t="n">
        <f aca="false">X6+Y6</f>
        <v>0</v>
      </c>
      <c r="AA6" s="7" t="n">
        <v>0</v>
      </c>
    </row>
    <row r="7" s="10" customFormat="true" ht="15.75" hidden="false" customHeight="true" outlineLevel="0" collapsed="false">
      <c r="A7" s="11" t="s">
        <v>397</v>
      </c>
      <c r="B7" s="10" t="s">
        <v>391</v>
      </c>
      <c r="C7" s="10" t="n">
        <v>71</v>
      </c>
      <c r="D7" s="10" t="n">
        <v>199</v>
      </c>
      <c r="E7" s="14" t="n">
        <v>4.46</v>
      </c>
      <c r="F7" s="13" t="n">
        <f aca="false">(STANDARDIZE(E7,$E$59,$E$60))*-1</f>
        <v>0.616297259413914</v>
      </c>
      <c r="G7" s="10" t="n">
        <v>36</v>
      </c>
      <c r="H7" s="13" t="n">
        <f aca="false">(STANDARDIZE(G7,$G$59,$G$60))</f>
        <v>0.632158789877502</v>
      </c>
      <c r="I7" s="10" t="n">
        <v>13</v>
      </c>
      <c r="J7" s="13" t="n">
        <f aca="false">(STANDARDIZE(I7,$I$59,$I$60))</f>
        <v>0.111337041944761</v>
      </c>
      <c r="K7" s="10" t="n">
        <v>131</v>
      </c>
      <c r="L7" s="13" t="n">
        <f aca="false">(STANDARDIZE(K7,$K$59,$K$60))</f>
        <v>1.37047405870378</v>
      </c>
      <c r="M7" s="10" t="n">
        <v>7.18</v>
      </c>
      <c r="N7" s="13" t="n">
        <f aca="false">(STANDARDIZE(M7,$M$59,$M$60))*-1</f>
        <v>-1.18481492909302</v>
      </c>
      <c r="O7" s="10" t="n">
        <v>4.35</v>
      </c>
      <c r="P7" s="13" t="n">
        <f aca="false">(STANDARDIZE(O7,$O$59,$O$60))*-1</f>
        <v>-0.633674589677556</v>
      </c>
      <c r="Q7" s="13" t="n">
        <f aca="false">F7+H7+J7+L7+N7+P7</f>
        <v>0.911777631169382</v>
      </c>
      <c r="R7" s="13" t="n">
        <f aca="false">AVERAGE(F7,H7,J7,L7,N7,P7)</f>
        <v>0.15196293852823</v>
      </c>
      <c r="S7" s="10" t="n">
        <v>3</v>
      </c>
      <c r="T7" s="10" t="n">
        <v>82</v>
      </c>
      <c r="U7" s="10" t="n">
        <f aca="false">RANK(T7,$T$2:$T$327,1)</f>
        <v>8</v>
      </c>
      <c r="V7" s="12"/>
      <c r="W7" s="10" t="n">
        <v>0</v>
      </c>
      <c r="X7" s="10" t="n">
        <v>0</v>
      </c>
      <c r="Y7" s="10" t="n">
        <v>0</v>
      </c>
      <c r="Z7" s="10" t="n">
        <f aca="false">X7+Y7</f>
        <v>0</v>
      </c>
      <c r="AA7" s="7" t="n">
        <v>0</v>
      </c>
    </row>
    <row r="8" s="10" customFormat="true" ht="15.75" hidden="false" customHeight="true" outlineLevel="0" collapsed="false">
      <c r="A8" s="11" t="s">
        <v>398</v>
      </c>
      <c r="B8" s="10" t="s">
        <v>391</v>
      </c>
      <c r="C8" s="10" t="n">
        <v>74</v>
      </c>
      <c r="D8" s="10" t="n">
        <v>202</v>
      </c>
      <c r="E8" s="14" t="n">
        <v>4.53</v>
      </c>
      <c r="F8" s="13" t="n">
        <f aca="false">(STANDARDIZE(E8,$E$59,$E$60))*-1</f>
        <v>-0.0954534475860126</v>
      </c>
      <c r="G8" s="10" t="n">
        <v>35</v>
      </c>
      <c r="H8" s="13" t="n">
        <f aca="false">(STANDARDIZE(G8,$G$59,$G$60))</f>
        <v>0.32546789181812</v>
      </c>
      <c r="I8" s="10" t="n">
        <v>11</v>
      </c>
      <c r="J8" s="13" t="n">
        <f aca="false">(STANDARDIZE(I8,$I$59,$I$60))</f>
        <v>-0.478094356586325</v>
      </c>
      <c r="K8" s="10" t="n">
        <v>119</v>
      </c>
      <c r="L8" s="13" t="n">
        <f aca="false">(STANDARDIZE(K8,$K$59,$K$60))</f>
        <v>-0.53296213394036</v>
      </c>
      <c r="M8" s="10" t="n">
        <v>6.74</v>
      </c>
      <c r="N8" s="13" t="n">
        <f aca="false">(STANDARDIZE(M8,$M$59,$M$60))*-1</f>
        <v>1.01949191573121</v>
      </c>
      <c r="O8" s="10" t="n">
        <v>4.13</v>
      </c>
      <c r="P8" s="13" t="n">
        <f aca="false">(STANDARDIZE(O8,$O$59,$O$60))*-1</f>
        <v>0.791698178125825</v>
      </c>
      <c r="Q8" s="13" t="n">
        <f aca="false">F8+H8+J8+L8+N8+P8</f>
        <v>1.03014804756246</v>
      </c>
      <c r="R8" s="13" t="n">
        <f aca="false">AVERAGE(F8,H8,J8,L8,N8,P8)</f>
        <v>0.171691341260409</v>
      </c>
      <c r="S8" s="10" t="n">
        <v>4</v>
      </c>
      <c r="T8" s="10" t="n">
        <v>141</v>
      </c>
      <c r="U8" s="10" t="n">
        <f aca="false">RANK(T8,$T$2:$T$327,1)</f>
        <v>18</v>
      </c>
      <c r="V8" s="12"/>
      <c r="W8" s="10" t="n">
        <v>15</v>
      </c>
      <c r="X8" s="10" t="n">
        <v>342</v>
      </c>
      <c r="Y8" s="10" t="n">
        <v>34</v>
      </c>
      <c r="Z8" s="10" t="n">
        <f aca="false">X8+Y8</f>
        <v>376</v>
      </c>
      <c r="AA8" s="7" t="n">
        <f aca="false">Z8/W8</f>
        <v>25.0666666666667</v>
      </c>
    </row>
    <row r="9" s="10" customFormat="true" ht="15.75" hidden="false" customHeight="true" outlineLevel="0" collapsed="false">
      <c r="A9" s="11" t="s">
        <v>399</v>
      </c>
      <c r="B9" s="10" t="s">
        <v>391</v>
      </c>
      <c r="C9" s="10" t="n">
        <v>73</v>
      </c>
      <c r="D9" s="10" t="n">
        <v>209</v>
      </c>
      <c r="E9" s="14" t="n">
        <v>4.42</v>
      </c>
      <c r="F9" s="13" t="n">
        <f aca="false">(STANDARDIZE(E9,$E$59,$E$60))*-1</f>
        <v>1.02301194912816</v>
      </c>
      <c r="G9" s="10" t="n">
        <v>36</v>
      </c>
      <c r="H9" s="13" t="n">
        <f aca="false">(STANDARDIZE(G9,$G$59,$G$60))</f>
        <v>0.632158789877502</v>
      </c>
      <c r="I9" s="10" t="n">
        <v>19</v>
      </c>
      <c r="J9" s="13" t="n">
        <f aca="false">(STANDARDIZE(I9,$I$59,$I$60))</f>
        <v>1.87963123753802</v>
      </c>
      <c r="K9" s="10" t="n">
        <v>126</v>
      </c>
      <c r="L9" s="13" t="n">
        <f aca="false">(STANDARDIZE(K9,$K$59,$K$60))</f>
        <v>0.577375645102057</v>
      </c>
      <c r="M9" s="10" t="n">
        <v>7.01</v>
      </c>
      <c r="N9" s="13" t="n">
        <f aca="false">(STANDARDIZE(M9,$M$59,$M$60))*-1</f>
        <v>-0.333150920865478</v>
      </c>
      <c r="O9" s="10" t="n">
        <v>4</v>
      </c>
      <c r="P9" s="13" t="n">
        <f aca="false">(STANDARDIZE(O9,$O$59,$O$60))*-1</f>
        <v>1.6339639045551</v>
      </c>
      <c r="Q9" s="13" t="n">
        <f aca="false">F9+H9+J9+L9+N9+P9</f>
        <v>5.41299060533535</v>
      </c>
      <c r="R9" s="13" t="n">
        <f aca="false">AVERAGE(F9,H9,J9,L9,N9,P9)</f>
        <v>0.902165100889225</v>
      </c>
      <c r="S9" s="10" t="n">
        <v>3</v>
      </c>
      <c r="T9" s="10" t="n">
        <v>84</v>
      </c>
      <c r="U9" s="10" t="n">
        <f aca="false">RANK(T9,$T$2:$T$327,1)</f>
        <v>9</v>
      </c>
      <c r="V9" s="12"/>
      <c r="W9" s="10" t="n">
        <v>16</v>
      </c>
      <c r="X9" s="10" t="n">
        <v>449</v>
      </c>
      <c r="Y9" s="10" t="n">
        <v>194</v>
      </c>
      <c r="Z9" s="10" t="n">
        <f aca="false">X9+Y9</f>
        <v>643</v>
      </c>
      <c r="AA9" s="7" t="n">
        <f aca="false">Z9/W9</f>
        <v>40.1875</v>
      </c>
    </row>
    <row r="10" s="10" customFormat="true" ht="15.75" hidden="false" customHeight="true" outlineLevel="0" collapsed="false">
      <c r="A10" s="11" t="s">
        <v>400</v>
      </c>
      <c r="B10" s="10" t="s">
        <v>391</v>
      </c>
      <c r="C10" s="10" t="n">
        <v>74</v>
      </c>
      <c r="D10" s="10" t="n">
        <v>204</v>
      </c>
      <c r="E10" s="14" t="n">
        <v>4.62</v>
      </c>
      <c r="F10" s="13" t="n">
        <f aca="false">(STANDARDIZE(E10,$E$59,$E$60))*-1</f>
        <v>-1.01056149944306</v>
      </c>
      <c r="G10" s="10" t="n">
        <v>31</v>
      </c>
      <c r="H10" s="13" t="n">
        <f aca="false">(STANDARDIZE(G10,$G$59,$G$60))</f>
        <v>-0.901295700419409</v>
      </c>
      <c r="J10" s="13"/>
      <c r="K10" s="10" t="n">
        <v>116</v>
      </c>
      <c r="L10" s="13" t="n">
        <f aca="false">(STANDARDIZE(K10,$K$59,$K$60))</f>
        <v>-1.0088211821014</v>
      </c>
      <c r="M10" s="10" t="n">
        <v>6.75</v>
      </c>
      <c r="N10" s="13" t="n">
        <f aca="false">(STANDARDIZE(M10,$M$59,$M$60))*-1</f>
        <v>0.969394032894294</v>
      </c>
      <c r="O10" s="10" t="n">
        <v>4.08</v>
      </c>
      <c r="P10" s="13" t="n">
        <f aca="false">(STANDARDIZE(O10,$O$59,$O$60))*-1</f>
        <v>1.11564653444477</v>
      </c>
      <c r="Q10" s="13" t="n">
        <f aca="false">F10+H10+J10+L10+N10+P10</f>
        <v>-0.835637814624793</v>
      </c>
      <c r="R10" s="13" t="n">
        <f aca="false">AVERAGE(F10,H10,J10,L10,N10,P10)</f>
        <v>-0.167127562924959</v>
      </c>
      <c r="S10" s="10" t="n">
        <v>8</v>
      </c>
      <c r="V10" s="12"/>
      <c r="W10" s="10" t="n">
        <v>15</v>
      </c>
      <c r="X10" s="10" t="n">
        <v>740</v>
      </c>
      <c r="Y10" s="10" t="n">
        <v>6</v>
      </c>
      <c r="Z10" s="10" t="n">
        <f aca="false">X10+Y10</f>
        <v>746</v>
      </c>
      <c r="AA10" s="7" t="n">
        <f aca="false">Z10/W10</f>
        <v>49.7333333333333</v>
      </c>
    </row>
    <row r="11" s="10" customFormat="true" ht="15.75" hidden="false" customHeight="true" outlineLevel="0" collapsed="false">
      <c r="A11" s="11" t="s">
        <v>402</v>
      </c>
      <c r="B11" s="10" t="s">
        <v>391</v>
      </c>
      <c r="C11" s="10" t="n">
        <v>75</v>
      </c>
      <c r="D11" s="10" t="n">
        <v>209</v>
      </c>
      <c r="E11" s="14"/>
      <c r="F11" s="13"/>
      <c r="H11" s="13"/>
      <c r="J11" s="13"/>
      <c r="L11" s="13"/>
      <c r="N11" s="13"/>
      <c r="P11" s="13"/>
      <c r="Q11" s="13"/>
      <c r="R11" s="13"/>
      <c r="S11" s="10" t="n">
        <v>1</v>
      </c>
      <c r="T11" s="10" t="n">
        <v>5</v>
      </c>
      <c r="U11" s="10" t="n">
        <f aca="false">RANK(T11,$T$2:$T$327,1)</f>
        <v>1</v>
      </c>
      <c r="V11" s="12"/>
      <c r="W11" s="10" t="n">
        <v>11</v>
      </c>
      <c r="X11" s="10" t="n">
        <v>518</v>
      </c>
      <c r="Z11" s="10" t="n">
        <f aca="false">X11+Y11</f>
        <v>518</v>
      </c>
      <c r="AA11" s="7" t="n">
        <f aca="false">Z11/W11</f>
        <v>47.0909090909091</v>
      </c>
    </row>
    <row r="12" s="10" customFormat="true" ht="15.75" hidden="false" customHeight="true" outlineLevel="0" collapsed="false">
      <c r="A12" s="11" t="s">
        <v>403</v>
      </c>
      <c r="B12" s="10" t="s">
        <v>391</v>
      </c>
      <c r="C12" s="10" t="n">
        <v>71</v>
      </c>
      <c r="D12" s="10" t="n">
        <v>196</v>
      </c>
      <c r="E12" s="14" t="n">
        <v>4.31</v>
      </c>
      <c r="F12" s="13" t="n">
        <f aca="false">(STANDARDIZE(E12,$E$59,$E$60))*-1</f>
        <v>2.14147734584233</v>
      </c>
      <c r="G12" s="10" t="n">
        <v>37</v>
      </c>
      <c r="H12" s="13" t="n">
        <f aca="false">(STANDARDIZE(G12,$G$59,$G$60))</f>
        <v>0.938849687936885</v>
      </c>
      <c r="I12" s="10" t="n">
        <v>18</v>
      </c>
      <c r="J12" s="13" t="n">
        <f aca="false">(STANDARDIZE(I12,$I$59,$I$60))</f>
        <v>1.58491553827247</v>
      </c>
      <c r="K12" s="10" t="n">
        <v>119</v>
      </c>
      <c r="L12" s="13" t="n">
        <f aca="false">(STANDARDIZE(K12,$K$59,$K$60))</f>
        <v>-0.53296213394036</v>
      </c>
      <c r="M12" s="10" t="n">
        <v>7.09</v>
      </c>
      <c r="N12" s="13" t="n">
        <f aca="false">(STANDARDIZE(M12,$M$59,$M$60))*-1</f>
        <v>-0.733933983560794</v>
      </c>
      <c r="O12" s="10" t="n">
        <v>4.33</v>
      </c>
      <c r="P12" s="13" t="n">
        <f aca="false">(STANDARDIZE(O12,$O$59,$O$60))*-1</f>
        <v>-0.504095247149978</v>
      </c>
      <c r="Q12" s="13" t="n">
        <f aca="false">F12+H12+J12+L12+N12+P12</f>
        <v>2.89425120740055</v>
      </c>
      <c r="R12" s="13" t="n">
        <f aca="false">AVERAGE(F12,H12,J12,L12,N12,P12)</f>
        <v>0.482375201233426</v>
      </c>
      <c r="S12" s="10" t="n">
        <v>2</v>
      </c>
      <c r="T12" s="10" t="n">
        <v>40</v>
      </c>
      <c r="U12" s="10" t="n">
        <f aca="false">RANK(T12,$T$2:$T$327,1)</f>
        <v>4</v>
      </c>
      <c r="V12" s="12"/>
      <c r="W12" s="10" t="n">
        <v>9</v>
      </c>
      <c r="X12" s="10" t="n">
        <v>226</v>
      </c>
      <c r="Y12" s="10" t="n">
        <v>121</v>
      </c>
      <c r="Z12" s="10" t="n">
        <f aca="false">X12+Y12</f>
        <v>347</v>
      </c>
      <c r="AA12" s="7" t="n">
        <f aca="false">Z12/W12</f>
        <v>38.5555555555556</v>
      </c>
    </row>
    <row r="13" s="10" customFormat="true" ht="15.75" hidden="false" customHeight="true" outlineLevel="0" collapsed="false">
      <c r="A13" s="11" t="s">
        <v>404</v>
      </c>
      <c r="B13" s="10" t="s">
        <v>391</v>
      </c>
      <c r="C13" s="10" t="n">
        <v>73</v>
      </c>
      <c r="D13" s="10" t="n">
        <v>216</v>
      </c>
      <c r="E13" s="14"/>
      <c r="F13" s="13"/>
      <c r="G13" s="10" t="n">
        <v>26.5</v>
      </c>
      <c r="H13" s="13" t="n">
        <f aca="false">(STANDARDIZE(G13,$G$59,$G$60))</f>
        <v>-2.28140474168663</v>
      </c>
      <c r="I13" s="10" t="n">
        <v>8</v>
      </c>
      <c r="J13" s="13" t="n">
        <f aca="false">(STANDARDIZE(I13,$I$59,$I$60))</f>
        <v>-1.36224145438295</v>
      </c>
      <c r="K13" s="10" t="n">
        <v>112</v>
      </c>
      <c r="L13" s="13" t="n">
        <f aca="false">(STANDARDIZE(K13,$K$59,$K$60))</f>
        <v>-1.64329991298278</v>
      </c>
      <c r="M13" s="10" t="n">
        <v>7.22</v>
      </c>
      <c r="N13" s="13" t="n">
        <f aca="false">(STANDARDIZE(M13,$M$59,$M$60))*-1</f>
        <v>-1.38520646044068</v>
      </c>
      <c r="O13" s="10" t="n">
        <v>4.54</v>
      </c>
      <c r="P13" s="13" t="n">
        <f aca="false">(STANDARDIZE(O13,$O$59,$O$60))*-1</f>
        <v>-1.86467834368957</v>
      </c>
      <c r="Q13" s="13" t="n">
        <f aca="false">F13+H13+J13+L13+N13+P13</f>
        <v>-8.53683091318261</v>
      </c>
      <c r="R13" s="13" t="n">
        <f aca="false">AVERAGE(F13,H13,J13,L13,N13,P13)</f>
        <v>-1.70736618263652</v>
      </c>
      <c r="S13" s="10" t="n">
        <v>8</v>
      </c>
      <c r="V13" s="12"/>
      <c r="W13" s="10" t="n">
        <v>0</v>
      </c>
      <c r="X13" s="10" t="n">
        <v>0</v>
      </c>
      <c r="Y13" s="10" t="n">
        <v>0</v>
      </c>
      <c r="Z13" s="10" t="n">
        <f aca="false">X13+Y13</f>
        <v>0</v>
      </c>
      <c r="AA13" s="7" t="n">
        <v>0</v>
      </c>
    </row>
    <row r="14" s="10" customFormat="true" ht="15.75" hidden="false" customHeight="true" outlineLevel="0" collapsed="false">
      <c r="A14" s="11" t="s">
        <v>405</v>
      </c>
      <c r="B14" s="10" t="s">
        <v>391</v>
      </c>
      <c r="C14" s="10" t="n">
        <v>72</v>
      </c>
      <c r="D14" s="10" t="n">
        <v>178</v>
      </c>
      <c r="E14" s="14"/>
      <c r="F14" s="13"/>
      <c r="H14" s="13"/>
      <c r="J14" s="13"/>
      <c r="L14" s="13"/>
      <c r="N14" s="13"/>
      <c r="P14" s="13"/>
      <c r="Q14" s="13"/>
      <c r="R14" s="13"/>
      <c r="S14" s="10" t="n">
        <v>4</v>
      </c>
      <c r="T14" s="10" t="n">
        <v>110</v>
      </c>
      <c r="U14" s="10" t="n">
        <f aca="false">RANK(T14,$T$2:$T$327,1)</f>
        <v>12</v>
      </c>
      <c r="V14" s="12"/>
      <c r="W14" s="10" t="n">
        <v>7</v>
      </c>
      <c r="X14" s="10" t="n">
        <v>386</v>
      </c>
      <c r="Y14" s="10" t="n">
        <v>2</v>
      </c>
      <c r="Z14" s="10" t="n">
        <f aca="false">X14+Y14</f>
        <v>388</v>
      </c>
      <c r="AA14" s="7" t="n">
        <f aca="false">Z14/W14</f>
        <v>55.4285714285714</v>
      </c>
    </row>
    <row r="15" s="10" customFormat="true" ht="15.75" hidden="false" customHeight="true" outlineLevel="0" collapsed="false">
      <c r="A15" s="11" t="s">
        <v>406</v>
      </c>
      <c r="B15" s="10" t="s">
        <v>391</v>
      </c>
      <c r="C15" s="10" t="n">
        <v>72</v>
      </c>
      <c r="D15" s="10" t="n">
        <v>190</v>
      </c>
      <c r="E15" s="14" t="n">
        <v>4.74</v>
      </c>
      <c r="F15" s="13" t="n">
        <f aca="false">(STANDARDIZE(E15,$E$59,$E$60))*-1</f>
        <v>-2.23070556858578</v>
      </c>
      <c r="G15" s="10" t="n">
        <v>30</v>
      </c>
      <c r="H15" s="13" t="n">
        <f aca="false">(STANDARDIZE(G15,$G$59,$G$60))</f>
        <v>-1.20798659847879</v>
      </c>
      <c r="I15" s="10" t="n">
        <v>10</v>
      </c>
      <c r="J15" s="13" t="n">
        <f aca="false">(STANDARDIZE(I15,$I$59,$I$60))</f>
        <v>-0.772810055851868</v>
      </c>
      <c r="K15" s="10" t="n">
        <v>112</v>
      </c>
      <c r="L15" s="13" t="n">
        <f aca="false">(STANDARDIZE(K15,$K$59,$K$60))</f>
        <v>-1.64329991298278</v>
      </c>
      <c r="M15" s="10" t="n">
        <v>6.85</v>
      </c>
      <c r="N15" s="13" t="n">
        <f aca="false">(STANDARDIZE(M15,$M$59,$M$60))*-1</f>
        <v>0.468415204525152</v>
      </c>
      <c r="O15" s="10" t="n">
        <v>4.12</v>
      </c>
      <c r="P15" s="13" t="n">
        <f aca="false">(STANDARDIZE(O15,$O$59,$O$60))*-1</f>
        <v>0.856487849389613</v>
      </c>
      <c r="Q15" s="13" t="n">
        <f aca="false">F15+H15+J15+L15+N15+P15</f>
        <v>-4.52989908198445</v>
      </c>
      <c r="R15" s="13" t="n">
        <f aca="false">AVERAGE(F15,H15,J15,L15,N15,P15)</f>
        <v>-0.754983180330742</v>
      </c>
      <c r="S15" s="10" t="n">
        <v>8</v>
      </c>
      <c r="V15" s="12"/>
      <c r="W15" s="10" t="n">
        <v>0</v>
      </c>
      <c r="X15" s="10" t="n">
        <v>0</v>
      </c>
      <c r="Y15" s="10" t="n">
        <v>0</v>
      </c>
      <c r="Z15" s="10" t="n">
        <f aca="false">X15+Y15</f>
        <v>0</v>
      </c>
      <c r="AA15" s="7" t="n">
        <v>0</v>
      </c>
    </row>
    <row r="16" s="10" customFormat="true" ht="15.75" hidden="false" customHeight="true" outlineLevel="0" collapsed="false">
      <c r="A16" s="11" t="s">
        <v>407</v>
      </c>
      <c r="B16" s="10" t="s">
        <v>391</v>
      </c>
      <c r="C16" s="10" t="n">
        <v>73</v>
      </c>
      <c r="D16" s="10" t="n">
        <v>213</v>
      </c>
      <c r="E16" s="14" t="n">
        <v>4.51</v>
      </c>
      <c r="F16" s="13" t="n">
        <f aca="false">(STANDARDIZE(E16,$E$59,$E$60))*-1</f>
        <v>0.107903897271113</v>
      </c>
      <c r="G16" s="10" t="n">
        <v>35</v>
      </c>
      <c r="H16" s="13" t="n">
        <f aca="false">(STANDARDIZE(G16,$G$59,$G$60))</f>
        <v>0.32546789181812</v>
      </c>
      <c r="I16" s="10" t="n">
        <v>10</v>
      </c>
      <c r="J16" s="13" t="n">
        <f aca="false">(STANDARDIZE(I16,$I$59,$I$60))</f>
        <v>-0.772810055851868</v>
      </c>
      <c r="K16" s="10" t="n">
        <v>113</v>
      </c>
      <c r="L16" s="13" t="n">
        <f aca="false">(STANDARDIZE(K16,$K$59,$K$60))</f>
        <v>-1.48468023026243</v>
      </c>
      <c r="M16" s="10" t="n">
        <v>6.99</v>
      </c>
      <c r="N16" s="13" t="n">
        <f aca="false">(STANDARDIZE(M16,$M$59,$M$60))*-1</f>
        <v>-0.232955155191652</v>
      </c>
      <c r="O16" s="10" t="n">
        <v>4.28</v>
      </c>
      <c r="P16" s="13" t="n">
        <f aca="false">(STANDARDIZE(O16,$O$59,$O$60))*-1</f>
        <v>-0.180146890831029</v>
      </c>
      <c r="Q16" s="13" t="n">
        <f aca="false">F16+H16+J16+L16+N16+P16</f>
        <v>-2.23722054304775</v>
      </c>
      <c r="R16" s="13" t="n">
        <f aca="false">AVERAGE(F16,H16,J16,L16,N16,P16)</f>
        <v>-0.372870090507958</v>
      </c>
      <c r="S16" s="10" t="n">
        <v>8</v>
      </c>
      <c r="V16" s="12"/>
      <c r="W16" s="10" t="n">
        <v>0</v>
      </c>
      <c r="X16" s="10" t="n">
        <v>0</v>
      </c>
      <c r="Y16" s="10" t="n">
        <v>0</v>
      </c>
      <c r="Z16" s="10" t="n">
        <v>0</v>
      </c>
      <c r="AA16" s="7" t="n">
        <v>0</v>
      </c>
    </row>
    <row r="17" s="10" customFormat="true" ht="15.75" hidden="false" customHeight="true" outlineLevel="0" collapsed="false">
      <c r="A17" s="11" t="s">
        <v>408</v>
      </c>
      <c r="B17" s="10" t="s">
        <v>391</v>
      </c>
      <c r="C17" s="10" t="n">
        <v>71</v>
      </c>
      <c r="D17" s="10" t="n">
        <v>189</v>
      </c>
      <c r="E17" s="14" t="n">
        <v>4.56</v>
      </c>
      <c r="F17" s="13" t="n">
        <f aca="false">(STANDARDIZE(E17,$E$59,$E$60))*-1</f>
        <v>-0.400489464871688</v>
      </c>
      <c r="G17" s="10" t="n">
        <v>29.5</v>
      </c>
      <c r="H17" s="13" t="n">
        <f aca="false">(STANDARDIZE(G17,$G$59,$G$60))</f>
        <v>-1.36133204750848</v>
      </c>
      <c r="I17" s="10" t="n">
        <v>11</v>
      </c>
      <c r="J17" s="13" t="n">
        <f aca="false">(STANDARDIZE(I17,$I$59,$I$60))</f>
        <v>-0.478094356586325</v>
      </c>
      <c r="K17" s="10" t="n">
        <v>117</v>
      </c>
      <c r="L17" s="13" t="n">
        <f aca="false">(STANDARDIZE(K17,$K$59,$K$60))</f>
        <v>-0.850201499381051</v>
      </c>
      <c r="M17" s="10" t="n">
        <v>7.01</v>
      </c>
      <c r="N17" s="13" t="n">
        <f aca="false">(STANDARDIZE(M17,$M$59,$M$60))*-1</f>
        <v>-0.333150920865478</v>
      </c>
      <c r="O17" s="10" t="n">
        <v>4.2</v>
      </c>
      <c r="P17" s="13" t="n">
        <f aca="false">(STANDARDIZE(O17,$O$59,$O$60))*-1</f>
        <v>0.338170479279292</v>
      </c>
      <c r="Q17" s="13" t="n">
        <f aca="false">F17+H17+J17+L17+N17+P17</f>
        <v>-3.08509780993373</v>
      </c>
      <c r="R17" s="13" t="n">
        <f aca="false">AVERAGE(F17,H17,J17,L17,N17,P17)</f>
        <v>-0.514182968322289</v>
      </c>
      <c r="S17" s="10" t="n">
        <v>8</v>
      </c>
      <c r="V17" s="12"/>
      <c r="W17" s="10" t="n">
        <v>0</v>
      </c>
      <c r="X17" s="10" t="n">
        <v>0</v>
      </c>
      <c r="Y17" s="10" t="n">
        <v>0</v>
      </c>
      <c r="Z17" s="10" t="n">
        <f aca="false">X17+Y17</f>
        <v>0</v>
      </c>
      <c r="AA17" s="7" t="n">
        <v>0</v>
      </c>
    </row>
    <row r="18" s="10" customFormat="true" ht="15.75" hidden="false" customHeight="true" outlineLevel="0" collapsed="false">
      <c r="A18" s="11" t="s">
        <v>409</v>
      </c>
      <c r="B18" s="10" t="s">
        <v>391</v>
      </c>
      <c r="C18" s="10" t="n">
        <v>71</v>
      </c>
      <c r="D18" s="10" t="n">
        <v>186</v>
      </c>
      <c r="E18" s="14"/>
      <c r="F18" s="13"/>
      <c r="H18" s="13"/>
      <c r="I18" s="10" t="n">
        <v>10</v>
      </c>
      <c r="J18" s="13" t="n">
        <f aca="false">(STANDARDIZE(I18,$I$59,$I$60))</f>
        <v>-0.772810055851868</v>
      </c>
      <c r="L18" s="13"/>
      <c r="N18" s="13"/>
      <c r="P18" s="13"/>
      <c r="Q18" s="13" t="n">
        <f aca="false">F18+H18+J18+L18+N18+P18</f>
        <v>-0.772810055851868</v>
      </c>
      <c r="R18" s="13" t="n">
        <f aca="false">AVERAGE(F18,H18,J18,L18,N18,P18)</f>
        <v>-0.772810055851868</v>
      </c>
      <c r="S18" s="10" t="n">
        <v>8</v>
      </c>
      <c r="V18" s="12"/>
      <c r="W18" s="10" t="n">
        <v>0</v>
      </c>
      <c r="X18" s="10" t="n">
        <v>0</v>
      </c>
      <c r="Y18" s="10" t="n">
        <v>0</v>
      </c>
      <c r="Z18" s="10" t="n">
        <f aca="false">X18+Y18</f>
        <v>0</v>
      </c>
      <c r="AA18" s="7" t="n">
        <v>0</v>
      </c>
    </row>
    <row r="19" s="10" customFormat="true" ht="15.75" hidden="false" customHeight="true" outlineLevel="0" collapsed="false">
      <c r="A19" s="11" t="s">
        <v>410</v>
      </c>
      <c r="B19" s="10" t="s">
        <v>391</v>
      </c>
      <c r="C19" s="10" t="n">
        <v>73</v>
      </c>
      <c r="D19" s="10" t="n">
        <v>194</v>
      </c>
      <c r="E19" s="14" t="n">
        <v>4.61</v>
      </c>
      <c r="F19" s="13" t="n">
        <f aca="false">(STANDARDIZE(E19,$E$59,$E$60))*-1</f>
        <v>-0.908882827014498</v>
      </c>
      <c r="G19" s="10" t="n">
        <v>35.5</v>
      </c>
      <c r="H19" s="13" t="n">
        <f aca="false">(STANDARDIZE(G19,$G$59,$G$60))</f>
        <v>0.478813340847811</v>
      </c>
      <c r="I19" s="10" t="n">
        <v>14</v>
      </c>
      <c r="J19" s="13" t="n">
        <f aca="false">(STANDARDIZE(I19,$I$59,$I$60))</f>
        <v>0.406052741210304</v>
      </c>
      <c r="K19" s="10" t="n">
        <v>127</v>
      </c>
      <c r="L19" s="13" t="n">
        <f aca="false">(STANDARDIZE(K19,$K$59,$K$60))</f>
        <v>0.735995327822402</v>
      </c>
      <c r="M19" s="10" t="n">
        <v>6.94</v>
      </c>
      <c r="N19" s="13" t="n">
        <f aca="false">(STANDARDIZE(M19,$M$59,$M$60))*-1</f>
        <v>0.0175342589929192</v>
      </c>
      <c r="O19" s="10" t="n">
        <v>4.34</v>
      </c>
      <c r="P19" s="13" t="n">
        <f aca="false">(STANDARDIZE(O19,$O$59,$O$60))*-1</f>
        <v>-0.568884918413767</v>
      </c>
      <c r="Q19" s="13" t="n">
        <f aca="false">F19+H19+J19+L19+N19+P19</f>
        <v>0.160627923445171</v>
      </c>
      <c r="R19" s="13" t="n">
        <f aca="false">AVERAGE(F19,H19,J19,L19,N19,P19)</f>
        <v>0.0267713205741952</v>
      </c>
      <c r="S19" s="10" t="n">
        <v>7</v>
      </c>
      <c r="T19" s="10" t="n">
        <v>237</v>
      </c>
      <c r="U19" s="10" t="n">
        <f aca="false">RANK(T19,$T$2:$T$327,1)</f>
        <v>25</v>
      </c>
      <c r="V19" s="12"/>
      <c r="W19" s="10" t="n">
        <v>0</v>
      </c>
      <c r="X19" s="10" t="n">
        <v>0</v>
      </c>
      <c r="Y19" s="10" t="n">
        <v>0</v>
      </c>
      <c r="Z19" s="10" t="n">
        <f aca="false">X19+Y19</f>
        <v>0</v>
      </c>
      <c r="AA19" s="7" t="n">
        <v>0</v>
      </c>
    </row>
    <row r="20" s="10" customFormat="true" ht="15.75" hidden="false" customHeight="true" outlineLevel="0" collapsed="false">
      <c r="A20" s="11" t="s">
        <v>411</v>
      </c>
      <c r="B20" s="10" t="s">
        <v>391</v>
      </c>
      <c r="C20" s="10" t="n">
        <v>67</v>
      </c>
      <c r="D20" s="10" t="n">
        <v>173</v>
      </c>
      <c r="E20" s="14" t="n">
        <v>4.42</v>
      </c>
      <c r="F20" s="13" t="n">
        <f aca="false">(STANDARDIZE(E20,$E$59,$E$60))*-1</f>
        <v>1.02301194912816</v>
      </c>
      <c r="G20" s="10" t="n">
        <v>36</v>
      </c>
      <c r="H20" s="13" t="n">
        <f aca="false">(STANDARDIZE(G20,$G$59,$G$60))</f>
        <v>0.632158789877502</v>
      </c>
      <c r="I20" s="10" t="n">
        <v>11</v>
      </c>
      <c r="J20" s="13" t="n">
        <f aca="false">(STANDARDIZE(I20,$I$59,$I$60))</f>
        <v>-0.478094356586325</v>
      </c>
      <c r="K20" s="10" t="n">
        <v>123</v>
      </c>
      <c r="L20" s="13" t="n">
        <f aca="false">(STANDARDIZE(K20,$K$59,$K$60))</f>
        <v>0.101516596941021</v>
      </c>
      <c r="M20" s="10" t="n">
        <v>6.64</v>
      </c>
      <c r="N20" s="13" t="n">
        <f aca="false">(STANDARDIZE(M20,$M$59,$M$60))*-1</f>
        <v>1.52047074410035</v>
      </c>
      <c r="O20" s="10" t="n">
        <v>4.15</v>
      </c>
      <c r="P20" s="13" t="n">
        <f aca="false">(STANDARDIZE(O20,$O$59,$O$60))*-1</f>
        <v>0.662118835598241</v>
      </c>
      <c r="Q20" s="13" t="n">
        <f aca="false">F20+H20+J20+L20+N20+P20</f>
        <v>3.46118255905895</v>
      </c>
      <c r="R20" s="13" t="n">
        <f aca="false">AVERAGE(F20,H20,J20,L20,N20,P20)</f>
        <v>0.576863759843158</v>
      </c>
      <c r="S20" s="10" t="n">
        <v>5</v>
      </c>
      <c r="T20" s="10" t="n">
        <v>172</v>
      </c>
      <c r="U20" s="10" t="n">
        <f aca="false">RANK(T20,$T$2:$T$327,1)</f>
        <v>21</v>
      </c>
      <c r="V20" s="12"/>
      <c r="W20" s="10" t="n">
        <v>11</v>
      </c>
      <c r="X20" s="10" t="n">
        <v>131</v>
      </c>
      <c r="Y20" s="10" t="n">
        <v>72</v>
      </c>
      <c r="Z20" s="10" t="n">
        <f aca="false">X20+Y20</f>
        <v>203</v>
      </c>
      <c r="AA20" s="7" t="n">
        <f aca="false">Z20/W20</f>
        <v>18.4545454545455</v>
      </c>
    </row>
    <row r="21" s="10" customFormat="true" ht="15.75" hidden="false" customHeight="true" outlineLevel="0" collapsed="false">
      <c r="A21" s="11" t="s">
        <v>413</v>
      </c>
      <c r="B21" s="10" t="s">
        <v>391</v>
      </c>
      <c r="C21" s="10" t="n">
        <v>75</v>
      </c>
      <c r="D21" s="10" t="n">
        <v>220</v>
      </c>
      <c r="E21" s="14" t="n">
        <v>4.62</v>
      </c>
      <c r="F21" s="13" t="n">
        <f aca="false">(STANDARDIZE(E21,$E$59,$E$60))*-1</f>
        <v>-1.01056149944306</v>
      </c>
      <c r="G21" s="10" t="n">
        <v>31.5</v>
      </c>
      <c r="H21" s="13" t="n">
        <f aca="false">(STANDARDIZE(G21,$G$59,$G$60))</f>
        <v>-0.747950251389718</v>
      </c>
      <c r="I21" s="10" t="n">
        <v>13</v>
      </c>
      <c r="J21" s="13" t="n">
        <f aca="false">(STANDARDIZE(I21,$I$59,$I$60))</f>
        <v>0.111337041944761</v>
      </c>
      <c r="K21" s="10" t="n">
        <v>120</v>
      </c>
      <c r="L21" s="13" t="n">
        <f aca="false">(STANDARDIZE(K21,$K$59,$K$60))</f>
        <v>-0.374342451220015</v>
      </c>
      <c r="M21" s="10" t="n">
        <v>6.77</v>
      </c>
      <c r="N21" s="13" t="n">
        <f aca="false">(STANDARDIZE(M21,$M$59,$M$60))*-1</f>
        <v>0.869198267220468</v>
      </c>
      <c r="O21" s="10" t="n">
        <v>4.46</v>
      </c>
      <c r="P21" s="13" t="n">
        <f aca="false">(STANDARDIZE(O21,$O$59,$O$60))*-1</f>
        <v>-1.34636097357925</v>
      </c>
      <c r="Q21" s="13" t="n">
        <f aca="false">F21+H21+J21+L21+N21+P21</f>
        <v>-2.49867986646681</v>
      </c>
      <c r="R21" s="13" t="n">
        <f aca="false">AVERAGE(F21,H21,J21,L21,N21,P21)</f>
        <v>-0.416446644411135</v>
      </c>
      <c r="S21" s="10" t="n">
        <v>8</v>
      </c>
      <c r="V21" s="12"/>
      <c r="W21" s="10" t="n">
        <v>0</v>
      </c>
      <c r="X21" s="10" t="n">
        <v>0</v>
      </c>
      <c r="Y21" s="10" t="n">
        <v>0</v>
      </c>
      <c r="Z21" s="10" t="n">
        <f aca="false">X21+Y21</f>
        <v>0</v>
      </c>
      <c r="AA21" s="7" t="n">
        <v>0</v>
      </c>
    </row>
    <row r="22" s="10" customFormat="true" ht="15.75" hidden="false" customHeight="true" outlineLevel="0" collapsed="false">
      <c r="A22" s="11" t="s">
        <v>415</v>
      </c>
      <c r="B22" s="10" t="s">
        <v>391</v>
      </c>
      <c r="C22" s="10" t="n">
        <v>75</v>
      </c>
      <c r="D22" s="10" t="n">
        <v>195</v>
      </c>
      <c r="E22" s="14" t="n">
        <v>4.51</v>
      </c>
      <c r="F22" s="13" t="n">
        <f aca="false">(STANDARDIZE(E22,$E$59,$E$60))*-1</f>
        <v>0.107903897271113</v>
      </c>
      <c r="G22" s="10" t="n">
        <v>36</v>
      </c>
      <c r="H22" s="13" t="n">
        <f aca="false">(STANDARDIZE(G22,$G$59,$G$60))</f>
        <v>0.632158789877502</v>
      </c>
      <c r="J22" s="13"/>
      <c r="K22" s="10" t="n">
        <v>130</v>
      </c>
      <c r="L22" s="13" t="n">
        <f aca="false">(STANDARDIZE(K22,$K$59,$K$60))</f>
        <v>1.21185437598344</v>
      </c>
      <c r="N22" s="13"/>
      <c r="P22" s="13"/>
      <c r="Q22" s="13" t="n">
        <f aca="false">F22+H22+J22+L22+N22+P22</f>
        <v>1.95191706313205</v>
      </c>
      <c r="R22" s="13" t="n">
        <f aca="false">AVERAGE(F22,H22,J22,L22,N22,P22)</f>
        <v>0.650639021044018</v>
      </c>
      <c r="S22" s="10" t="n">
        <v>8</v>
      </c>
      <c r="V22" s="12"/>
      <c r="W22" s="10" t="n">
        <v>0</v>
      </c>
      <c r="X22" s="10" t="n">
        <v>0</v>
      </c>
      <c r="Y22" s="10" t="n">
        <v>0</v>
      </c>
      <c r="Z22" s="10" t="n">
        <f aca="false">X22+Y22</f>
        <v>0</v>
      </c>
      <c r="AA22" s="7" t="n">
        <v>0</v>
      </c>
    </row>
    <row r="23" s="10" customFormat="true" ht="15.75" hidden="false" customHeight="true" outlineLevel="0" collapsed="false">
      <c r="A23" s="11" t="s">
        <v>416</v>
      </c>
      <c r="B23" s="10" t="s">
        <v>391</v>
      </c>
      <c r="C23" s="10" t="n">
        <v>72</v>
      </c>
      <c r="D23" s="10" t="n">
        <v>186</v>
      </c>
      <c r="E23" s="14" t="n">
        <v>4.6</v>
      </c>
      <c r="F23" s="13" t="n">
        <f aca="false">(STANDARDIZE(E23,$E$59,$E$60))*-1</f>
        <v>-0.80720415458593</v>
      </c>
      <c r="G23" s="10" t="n">
        <v>31</v>
      </c>
      <c r="H23" s="13" t="n">
        <f aca="false">(STANDARDIZE(G23,$G$59,$G$60))</f>
        <v>-0.901295700419409</v>
      </c>
      <c r="I23" s="10" t="n">
        <v>11</v>
      </c>
      <c r="J23" s="13" t="n">
        <f aca="false">(STANDARDIZE(I23,$I$59,$I$60))</f>
        <v>-0.478094356586325</v>
      </c>
      <c r="K23" s="10" t="n">
        <v>115</v>
      </c>
      <c r="L23" s="13" t="n">
        <f aca="false">(STANDARDIZE(K23,$K$59,$K$60))</f>
        <v>-1.16744086482174</v>
      </c>
      <c r="M23" s="10" t="n">
        <v>7</v>
      </c>
      <c r="N23" s="13" t="n">
        <f aca="false">(STANDARDIZE(M23,$M$59,$M$60))*-1</f>
        <v>-0.283053038028565</v>
      </c>
      <c r="O23" s="10" t="n">
        <v>4.39</v>
      </c>
      <c r="P23" s="13" t="n">
        <f aca="false">(STANDARDIZE(O23,$O$59,$O$60))*-1</f>
        <v>-0.892833274732717</v>
      </c>
      <c r="Q23" s="13" t="n">
        <f aca="false">F23+H23+J23+L23+N23+P23</f>
        <v>-4.52992138917469</v>
      </c>
      <c r="R23" s="13" t="n">
        <f aca="false">AVERAGE(F23,H23,J23,L23,N23,P23)</f>
        <v>-0.754986898195781</v>
      </c>
      <c r="S23" s="10" t="n">
        <v>8</v>
      </c>
      <c r="V23" s="12"/>
      <c r="W23" s="10" t="n">
        <v>0</v>
      </c>
      <c r="X23" s="10" t="n">
        <v>0</v>
      </c>
      <c r="Y23" s="10" t="n">
        <v>0</v>
      </c>
      <c r="Z23" s="10" t="n">
        <f aca="false">X23+Y23</f>
        <v>0</v>
      </c>
      <c r="AA23" s="7" t="n">
        <v>0</v>
      </c>
    </row>
    <row r="24" s="10" customFormat="true" ht="15.75" hidden="false" customHeight="true" outlineLevel="0" collapsed="false">
      <c r="A24" s="11" t="s">
        <v>417</v>
      </c>
      <c r="B24" s="10" t="s">
        <v>391</v>
      </c>
      <c r="C24" s="10" t="n">
        <v>75</v>
      </c>
      <c r="D24" s="10" t="n">
        <v>204</v>
      </c>
      <c r="E24" s="14" t="n">
        <v>4.47</v>
      </c>
      <c r="F24" s="13" t="n">
        <f aca="false">(STANDARDIZE(E24,$E$59,$E$60))*-1</f>
        <v>0.514618586985356</v>
      </c>
      <c r="G24" s="10" t="n">
        <v>35.5</v>
      </c>
      <c r="H24" s="13" t="n">
        <f aca="false">(STANDARDIZE(G24,$G$59,$G$60))</f>
        <v>0.478813340847811</v>
      </c>
      <c r="I24" s="10" t="n">
        <v>10</v>
      </c>
      <c r="J24" s="13" t="n">
        <f aca="false">(STANDARDIZE(I24,$I$59,$I$60))</f>
        <v>-0.772810055851868</v>
      </c>
      <c r="K24" s="10" t="n">
        <v>132</v>
      </c>
      <c r="L24" s="13" t="n">
        <f aca="false">(STANDARDIZE(K24,$K$59,$K$60))</f>
        <v>1.52909374142413</v>
      </c>
      <c r="M24" s="10" t="n">
        <v>6.7</v>
      </c>
      <c r="N24" s="13" t="n">
        <f aca="false">(STANDARDIZE(M24,$M$59,$M$60))*-1</f>
        <v>1.21988344707887</v>
      </c>
      <c r="O24" s="10" t="n">
        <v>4.09</v>
      </c>
      <c r="P24" s="13" t="n">
        <f aca="false">(STANDARDIZE(O24,$O$59,$O$60))*-1</f>
        <v>1.05085686318099</v>
      </c>
      <c r="Q24" s="13" t="n">
        <f aca="false">F24+H24+J24+L24+N24+P24</f>
        <v>4.02045592366528</v>
      </c>
      <c r="R24" s="13" t="n">
        <f aca="false">AVERAGE(F24,H24,J24,L24,N24,P24)</f>
        <v>0.670075987277546</v>
      </c>
      <c r="S24" s="10" t="n">
        <v>4</v>
      </c>
      <c r="T24" s="10" t="n">
        <v>139</v>
      </c>
      <c r="U24" s="10" t="n">
        <f aca="false">RANK(T24,$T$2:$T$327,1)</f>
        <v>17</v>
      </c>
      <c r="V24" s="12"/>
      <c r="W24" s="10" t="n">
        <v>12</v>
      </c>
      <c r="X24" s="10" t="n">
        <v>85</v>
      </c>
      <c r="Y24" s="10" t="n">
        <v>215</v>
      </c>
      <c r="Z24" s="10" t="n">
        <f aca="false">X24+Y24</f>
        <v>300</v>
      </c>
      <c r="AA24" s="7" t="n">
        <f aca="false">Z24/W24</f>
        <v>25</v>
      </c>
    </row>
    <row r="25" s="10" customFormat="true" ht="15.75" hidden="false" customHeight="true" outlineLevel="0" collapsed="false">
      <c r="A25" s="11" t="s">
        <v>418</v>
      </c>
      <c r="B25" s="10" t="s">
        <v>391</v>
      </c>
      <c r="C25" s="10" t="n">
        <v>74</v>
      </c>
      <c r="D25" s="10" t="n">
        <v>226</v>
      </c>
      <c r="E25" s="14" t="n">
        <v>4.6</v>
      </c>
      <c r="F25" s="13" t="n">
        <f aca="false">(STANDARDIZE(E25,$E$59,$E$60))*-1</f>
        <v>-0.80720415458593</v>
      </c>
      <c r="G25" s="10" t="n">
        <v>35</v>
      </c>
      <c r="H25" s="13" t="n">
        <f aca="false">(STANDARDIZE(G25,$G$59,$G$60))</f>
        <v>0.32546789181812</v>
      </c>
      <c r="I25" s="10" t="n">
        <v>16</v>
      </c>
      <c r="J25" s="13" t="n">
        <f aca="false">(STANDARDIZE(I25,$I$59,$I$60))</f>
        <v>0.995484139741389</v>
      </c>
      <c r="K25" s="10" t="n">
        <v>125</v>
      </c>
      <c r="L25" s="13" t="n">
        <f aca="false">(STANDARDIZE(K25,$K$59,$K$60))</f>
        <v>0.418755962381712</v>
      </c>
      <c r="M25" s="10" t="n">
        <v>6.87</v>
      </c>
      <c r="N25" s="13" t="n">
        <f aca="false">(STANDARDIZE(M25,$M$59,$M$60))*-1</f>
        <v>0.368219438851321</v>
      </c>
      <c r="O25" s="10" t="n">
        <v>4.12</v>
      </c>
      <c r="P25" s="13" t="n">
        <f aca="false">(STANDARDIZE(O25,$O$59,$O$60))*-1</f>
        <v>0.856487849389613</v>
      </c>
      <c r="Q25" s="13" t="n">
        <f aca="false">F25+H25+J25+L25+N25+P25</f>
        <v>2.15721112759623</v>
      </c>
      <c r="R25" s="13" t="n">
        <f aca="false">AVERAGE(F25,H25,J25,L25,N25,P25)</f>
        <v>0.359535187932704</v>
      </c>
      <c r="S25" s="10" t="n">
        <v>8</v>
      </c>
      <c r="V25" s="12"/>
      <c r="W25" s="10" t="n">
        <v>0</v>
      </c>
      <c r="X25" s="10" t="n">
        <v>0</v>
      </c>
      <c r="Y25" s="10" t="n">
        <v>0</v>
      </c>
      <c r="Z25" s="10" t="n">
        <f aca="false">X25+Y25</f>
        <v>0</v>
      </c>
      <c r="AA25" s="7" t="n">
        <v>0</v>
      </c>
    </row>
    <row r="26" s="10" customFormat="true" ht="15.75" hidden="false" customHeight="true" outlineLevel="0" collapsed="false">
      <c r="A26" s="11" t="s">
        <v>420</v>
      </c>
      <c r="B26" s="10" t="s">
        <v>391</v>
      </c>
      <c r="C26" s="10" t="n">
        <v>69</v>
      </c>
      <c r="D26" s="10" t="n">
        <v>189</v>
      </c>
      <c r="E26" s="14" t="n">
        <v>4.57</v>
      </c>
      <c r="F26" s="13" t="n">
        <f aca="false">(STANDARDIZE(E26,$E$59,$E$60))*-1</f>
        <v>-0.502168137300255</v>
      </c>
      <c r="H26" s="13"/>
      <c r="I26" s="10" t="n">
        <v>10</v>
      </c>
      <c r="J26" s="13" t="n">
        <f aca="false">(STANDARDIZE(I26,$I$59,$I$60))</f>
        <v>-0.772810055851868</v>
      </c>
      <c r="K26" s="10" t="n">
        <v>119</v>
      </c>
      <c r="L26" s="13" t="n">
        <f aca="false">(STANDARDIZE(K26,$K$59,$K$60))</f>
        <v>-0.53296213394036</v>
      </c>
      <c r="N26" s="13"/>
      <c r="O26" s="10" t="n">
        <v>4.57</v>
      </c>
      <c r="P26" s="13" t="n">
        <f aca="false">(STANDARDIZE(O26,$O$59,$O$60))*-1</f>
        <v>-2.05904735748094</v>
      </c>
      <c r="Q26" s="13" t="n">
        <f aca="false">F26+H26+J26+L26+N26+P26</f>
        <v>-3.86698768457342</v>
      </c>
      <c r="R26" s="13" t="n">
        <f aca="false">AVERAGE(F26,H26,J26,L26,N26,P26)</f>
        <v>-0.966746921143356</v>
      </c>
      <c r="S26" s="10" t="n">
        <v>8</v>
      </c>
      <c r="V26" s="12"/>
      <c r="W26" s="10" t="n">
        <v>0</v>
      </c>
      <c r="X26" s="10" t="n">
        <v>0</v>
      </c>
      <c r="Y26" s="10" t="n">
        <v>0</v>
      </c>
      <c r="Z26" s="10" t="n">
        <f aca="false">X26+Y26</f>
        <v>0</v>
      </c>
      <c r="AA26" s="7" t="n">
        <v>0</v>
      </c>
    </row>
    <row r="27" s="10" customFormat="true" ht="15.75" hidden="false" customHeight="true" outlineLevel="0" collapsed="false">
      <c r="A27" s="11" t="s">
        <v>421</v>
      </c>
      <c r="B27" s="10" t="s">
        <v>391</v>
      </c>
      <c r="C27" s="10" t="n">
        <v>71</v>
      </c>
      <c r="D27" s="10" t="n">
        <v>188</v>
      </c>
      <c r="E27" s="14" t="n">
        <v>4.22</v>
      </c>
      <c r="F27" s="13" t="n">
        <f aca="false">(STANDARDIZE(E27,$E$59,$E$60))*-1</f>
        <v>3.05658539769937</v>
      </c>
      <c r="G27" s="10" t="n">
        <v>37</v>
      </c>
      <c r="H27" s="13" t="n">
        <f aca="false">(STANDARDIZE(G27,$G$59,$G$60))</f>
        <v>0.938849687936885</v>
      </c>
      <c r="J27" s="13"/>
      <c r="K27" s="10" t="n">
        <v>133</v>
      </c>
      <c r="L27" s="13" t="n">
        <f aca="false">(STANDARDIZE(K27,$K$59,$K$60))</f>
        <v>1.68771342414447</v>
      </c>
      <c r="N27" s="13"/>
      <c r="P27" s="13"/>
      <c r="Q27" s="13" t="n">
        <f aca="false">F27+H27+J27+L27+N27+P27</f>
        <v>5.68314850978073</v>
      </c>
      <c r="R27" s="13" t="n">
        <f aca="false">AVERAGE(F27,H27,J27,L27,N27,P27)</f>
        <v>1.89438283659358</v>
      </c>
      <c r="S27" s="10" t="n">
        <v>1</v>
      </c>
      <c r="T27" s="10" t="n">
        <v>9</v>
      </c>
      <c r="U27" s="10" t="n">
        <f aca="false">RANK(T27,$T$2:$T$327,1)</f>
        <v>3</v>
      </c>
      <c r="V27" s="12"/>
      <c r="W27" s="10" t="n">
        <v>3</v>
      </c>
      <c r="X27" s="10" t="n">
        <v>17</v>
      </c>
      <c r="Z27" s="10" t="n">
        <f aca="false">X27+Y27</f>
        <v>17</v>
      </c>
      <c r="AA27" s="7" t="n">
        <f aca="false">Z27/W27</f>
        <v>5.66666666666667</v>
      </c>
    </row>
    <row r="28" s="10" customFormat="true" ht="15.75" hidden="false" customHeight="true" outlineLevel="0" collapsed="false">
      <c r="A28" s="11" t="s">
        <v>422</v>
      </c>
      <c r="B28" s="10" t="s">
        <v>391</v>
      </c>
      <c r="C28" s="10" t="n">
        <v>75</v>
      </c>
      <c r="D28" s="10" t="n">
        <v>208</v>
      </c>
      <c r="E28" s="14" t="n">
        <v>4.4</v>
      </c>
      <c r="F28" s="13" t="n">
        <f aca="false">(STANDARDIZE(E28,$E$59,$E$60))*-1</f>
        <v>1.22636929398527</v>
      </c>
      <c r="G28" s="10" t="n">
        <v>30.5</v>
      </c>
      <c r="H28" s="13" t="n">
        <f aca="false">(STANDARDIZE(G28,$G$59,$G$60))</f>
        <v>-1.0546411494491</v>
      </c>
      <c r="I28" s="10" t="n">
        <v>10</v>
      </c>
      <c r="J28" s="13" t="n">
        <f aca="false">(STANDARDIZE(I28,$I$59,$I$60))</f>
        <v>-0.772810055851868</v>
      </c>
      <c r="K28" s="10" t="n">
        <v>121</v>
      </c>
      <c r="L28" s="13" t="n">
        <f aca="false">(STANDARDIZE(K28,$K$59,$K$60))</f>
        <v>-0.215722768499669</v>
      </c>
      <c r="M28" s="10" t="n">
        <v>7.05</v>
      </c>
      <c r="N28" s="13" t="n">
        <f aca="false">(STANDARDIZE(M28,$M$59,$M$60))*-1</f>
        <v>-0.533542452213136</v>
      </c>
      <c r="O28" s="10" t="n">
        <v>4.19</v>
      </c>
      <c r="P28" s="13" t="n">
        <f aca="false">(STANDARDIZE(O28,$O$59,$O$60))*-1</f>
        <v>0.402960150543081</v>
      </c>
      <c r="Q28" s="13" t="n">
        <f aca="false">F28+H28+J28+L28+N28+P28</f>
        <v>-0.947386981485419</v>
      </c>
      <c r="R28" s="13" t="n">
        <f aca="false">AVERAGE(F28,H28,J28,L28,N28,P28)</f>
        <v>-0.15789783024757</v>
      </c>
      <c r="S28" s="10" t="n">
        <v>4</v>
      </c>
      <c r="T28" s="10" t="n">
        <v>128</v>
      </c>
      <c r="U28" s="10" t="n">
        <f aca="false">RANK(T28,$T$2:$T$327,1)</f>
        <v>15</v>
      </c>
      <c r="V28" s="12"/>
      <c r="W28" s="10" t="n">
        <v>11</v>
      </c>
      <c r="X28" s="10" t="n">
        <v>249</v>
      </c>
      <c r="Y28" s="10" t="n">
        <v>23</v>
      </c>
      <c r="Z28" s="10" t="n">
        <f aca="false">X28+Y28</f>
        <v>272</v>
      </c>
      <c r="AA28" s="7" t="n">
        <f aca="false">Z28/W28</f>
        <v>24.7272727272727</v>
      </c>
    </row>
    <row r="29" s="10" customFormat="true" ht="15.75" hidden="false" customHeight="true" outlineLevel="0" collapsed="false">
      <c r="A29" s="11" t="s">
        <v>423</v>
      </c>
      <c r="B29" s="10" t="s">
        <v>391</v>
      </c>
      <c r="C29" s="10" t="n">
        <v>75</v>
      </c>
      <c r="D29" s="10" t="n">
        <v>194</v>
      </c>
      <c r="E29" s="14" t="n">
        <v>4.52</v>
      </c>
      <c r="F29" s="13" t="n">
        <f aca="false">(STANDARDIZE(E29,$E$59,$E$60))*-1</f>
        <v>0.00622522484255485</v>
      </c>
      <c r="G29" s="10" t="n">
        <v>37</v>
      </c>
      <c r="H29" s="13" t="n">
        <f aca="false">(STANDARDIZE(G29,$G$59,$G$60))</f>
        <v>0.938849687936885</v>
      </c>
      <c r="J29" s="13"/>
      <c r="K29" s="10" t="n">
        <v>124</v>
      </c>
      <c r="L29" s="13" t="n">
        <f aca="false">(STANDARDIZE(K29,$K$59,$K$60))</f>
        <v>0.260136279661366</v>
      </c>
      <c r="M29" s="10" t="n">
        <v>6.83</v>
      </c>
      <c r="N29" s="13" t="n">
        <f aca="false">(STANDARDIZE(M29,$M$59,$M$60))*-1</f>
        <v>0.568610970198979</v>
      </c>
      <c r="O29" s="10" t="n">
        <v>4.13</v>
      </c>
      <c r="P29" s="13" t="n">
        <f aca="false">(STANDARDIZE(O29,$O$59,$O$60))*-1</f>
        <v>0.791698178125825</v>
      </c>
      <c r="Q29" s="13" t="n">
        <f aca="false">F29+H29+J29+L29+N29+P29</f>
        <v>2.56552034076561</v>
      </c>
      <c r="R29" s="13" t="n">
        <f aca="false">AVERAGE(F29,H29,J29,L29,N29,P29)</f>
        <v>0.513104068153122</v>
      </c>
      <c r="S29" s="10" t="n">
        <v>4</v>
      </c>
      <c r="T29" s="10" t="n">
        <v>117</v>
      </c>
      <c r="U29" s="10" t="n">
        <f aca="false">RANK(T29,$T$2:$T$327,1)</f>
        <v>13</v>
      </c>
      <c r="V29" s="12"/>
      <c r="W29" s="10" t="n">
        <v>16</v>
      </c>
      <c r="X29" s="10" t="n">
        <v>280</v>
      </c>
      <c r="Y29" s="10" t="n">
        <v>98</v>
      </c>
      <c r="Z29" s="10" t="n">
        <f aca="false">X29+Y29</f>
        <v>378</v>
      </c>
      <c r="AA29" s="7" t="n">
        <f aca="false">Z29/W29</f>
        <v>23.625</v>
      </c>
    </row>
    <row r="30" s="10" customFormat="true" ht="15.75" hidden="false" customHeight="true" outlineLevel="0" collapsed="false">
      <c r="A30" s="11" t="s">
        <v>424</v>
      </c>
      <c r="B30" s="10" t="s">
        <v>391</v>
      </c>
      <c r="C30" s="10" t="n">
        <v>73</v>
      </c>
      <c r="D30" s="10" t="n">
        <v>215</v>
      </c>
      <c r="E30" s="14" t="n">
        <v>4.54</v>
      </c>
      <c r="F30" s="13" t="n">
        <f aca="false">(STANDARDIZE(E30,$E$59,$E$60))*-1</f>
        <v>-0.197132120014571</v>
      </c>
      <c r="G30" s="10" t="n">
        <v>32.5</v>
      </c>
      <c r="H30" s="13" t="n">
        <f aca="false">(STANDARDIZE(G30,$G$59,$G$60))</f>
        <v>-0.441259353330336</v>
      </c>
      <c r="I30" s="10" t="n">
        <v>15</v>
      </c>
      <c r="J30" s="13" t="n">
        <f aca="false">(STANDARDIZE(I30,$I$59,$I$60))</f>
        <v>0.700768440475846</v>
      </c>
      <c r="K30" s="10" t="n">
        <v>120</v>
      </c>
      <c r="L30" s="13" t="n">
        <f aca="false">(STANDARDIZE(K30,$K$59,$K$60))</f>
        <v>-0.374342451220015</v>
      </c>
      <c r="N30" s="13"/>
      <c r="P30" s="13"/>
      <c r="Q30" s="13" t="n">
        <f aca="false">F30+H30+J30+L30+N30+P30</f>
        <v>-0.311965484089075</v>
      </c>
      <c r="R30" s="13" t="n">
        <f aca="false">AVERAGE(F30,H30,J30,L30,N30,P30)</f>
        <v>-0.0779913710222688</v>
      </c>
      <c r="S30" s="10" t="n">
        <v>2</v>
      </c>
      <c r="T30" s="10" t="n">
        <v>62</v>
      </c>
      <c r="U30" s="10" t="n">
        <f aca="false">RANK(T30,$T$2:$T$327,1)</f>
        <v>5</v>
      </c>
      <c r="V30" s="12"/>
      <c r="W30" s="10" t="n">
        <v>14</v>
      </c>
      <c r="X30" s="10" t="n">
        <v>707</v>
      </c>
      <c r="Y30" s="10" t="n">
        <v>51</v>
      </c>
      <c r="Z30" s="10" t="n">
        <f aca="false">X30+Y30</f>
        <v>758</v>
      </c>
      <c r="AA30" s="7" t="n">
        <f aca="false">Z30/W30</f>
        <v>54.1428571428571</v>
      </c>
    </row>
    <row r="31" s="10" customFormat="true" ht="15.75" hidden="false" customHeight="true" outlineLevel="0" collapsed="false">
      <c r="A31" s="11" t="s">
        <v>425</v>
      </c>
      <c r="B31" s="10" t="s">
        <v>391</v>
      </c>
      <c r="C31" s="10" t="n">
        <v>71</v>
      </c>
      <c r="D31" s="10" t="n">
        <v>182</v>
      </c>
      <c r="E31" s="14" t="n">
        <v>4.41</v>
      </c>
      <c r="F31" s="13" t="n">
        <f aca="false">(STANDARDIZE(E31,$E$59,$E$60))*-1</f>
        <v>1.12469062155672</v>
      </c>
      <c r="G31" s="10" t="n">
        <v>37</v>
      </c>
      <c r="H31" s="13" t="n">
        <f aca="false">(STANDARDIZE(G31,$G$59,$G$60))</f>
        <v>0.938849687936885</v>
      </c>
      <c r="I31" s="10" t="n">
        <v>13</v>
      </c>
      <c r="J31" s="13" t="n">
        <f aca="false">(STANDARDIZE(I31,$I$59,$I$60))</f>
        <v>0.111337041944761</v>
      </c>
      <c r="K31" s="10" t="n">
        <v>119</v>
      </c>
      <c r="L31" s="13" t="n">
        <f aca="false">(STANDARDIZE(K31,$K$59,$K$60))</f>
        <v>-0.53296213394036</v>
      </c>
      <c r="N31" s="13"/>
      <c r="P31" s="13"/>
      <c r="Q31" s="13" t="n">
        <f aca="false">F31+H31+J31+L31+N31+P31</f>
        <v>1.641915217498</v>
      </c>
      <c r="R31" s="13" t="n">
        <f aca="false">AVERAGE(F31,H31,J31,L31,N31,P31)</f>
        <v>0.4104788043745</v>
      </c>
      <c r="S31" s="10" t="n">
        <v>8</v>
      </c>
      <c r="V31" s="12"/>
      <c r="W31" s="10" t="n">
        <v>0</v>
      </c>
      <c r="X31" s="10" t="n">
        <v>0</v>
      </c>
      <c r="Y31" s="10" t="n">
        <v>0</v>
      </c>
      <c r="Z31" s="10" t="n">
        <f aca="false">X31+Y31</f>
        <v>0</v>
      </c>
      <c r="AA31" s="7" t="n">
        <v>0</v>
      </c>
    </row>
    <row r="32" s="10" customFormat="true" ht="15.75" hidden="false" customHeight="true" outlineLevel="0" collapsed="false">
      <c r="A32" s="11" t="s">
        <v>426</v>
      </c>
      <c r="B32" s="10" t="s">
        <v>391</v>
      </c>
      <c r="C32" s="10" t="n">
        <v>69</v>
      </c>
      <c r="D32" s="10" t="n">
        <v>192</v>
      </c>
      <c r="E32" s="14" t="n">
        <v>4.55</v>
      </c>
      <c r="F32" s="13" t="n">
        <f aca="false">(STANDARDIZE(E32,$E$59,$E$60))*-1</f>
        <v>-0.298810792443129</v>
      </c>
      <c r="G32" s="10" t="n">
        <v>32.5</v>
      </c>
      <c r="H32" s="13" t="n">
        <f aca="false">(STANDARDIZE(G32,$G$59,$G$60))</f>
        <v>-0.441259353330336</v>
      </c>
      <c r="I32" s="10" t="n">
        <v>11</v>
      </c>
      <c r="J32" s="13" t="n">
        <f aca="false">(STANDARDIZE(I32,$I$59,$I$60))</f>
        <v>-0.478094356586325</v>
      </c>
      <c r="K32" s="10" t="n">
        <v>119</v>
      </c>
      <c r="L32" s="13" t="n">
        <f aca="false">(STANDARDIZE(K32,$K$59,$K$60))</f>
        <v>-0.53296213394036</v>
      </c>
      <c r="M32" s="10" t="n">
        <v>7.23</v>
      </c>
      <c r="N32" s="13" t="n">
        <f aca="false">(STANDARDIZE(M32,$M$59,$M$60))*-1</f>
        <v>-1.4353043432776</v>
      </c>
      <c r="O32" s="10" t="n">
        <v>4.43</v>
      </c>
      <c r="P32" s="13" t="n">
        <f aca="false">(STANDARDIZE(O32,$O$59,$O$60))*-1</f>
        <v>-1.15199195978788</v>
      </c>
      <c r="Q32" s="13" t="n">
        <f aca="false">F32+H32+J32+L32+N32+P32</f>
        <v>-4.33842293936563</v>
      </c>
      <c r="R32" s="13" t="n">
        <f aca="false">AVERAGE(F32,H32,J32,L32,N32,P32)</f>
        <v>-0.723070489894271</v>
      </c>
      <c r="S32" s="10" t="n">
        <v>8</v>
      </c>
      <c r="V32" s="12"/>
      <c r="W32" s="10" t="n">
        <v>0</v>
      </c>
      <c r="X32" s="10" t="n">
        <v>0</v>
      </c>
      <c r="Y32" s="10" t="n">
        <v>0</v>
      </c>
      <c r="Z32" s="10" t="n">
        <f aca="false">X32+Y32</f>
        <v>0</v>
      </c>
      <c r="AA32" s="7" t="n">
        <v>0</v>
      </c>
    </row>
    <row r="33" s="10" customFormat="true" ht="15.75" hidden="false" customHeight="true" outlineLevel="0" collapsed="false">
      <c r="A33" s="11" t="s">
        <v>428</v>
      </c>
      <c r="B33" s="10" t="s">
        <v>391</v>
      </c>
      <c r="C33" s="10" t="n">
        <v>73</v>
      </c>
      <c r="D33" s="10" t="n">
        <v>203</v>
      </c>
      <c r="E33" s="14" t="n">
        <v>4.68</v>
      </c>
      <c r="F33" s="13" t="n">
        <f aca="false">(STANDARDIZE(E33,$E$59,$E$60))*-1</f>
        <v>-1.62063353401442</v>
      </c>
      <c r="G33" s="10" t="n">
        <v>34</v>
      </c>
      <c r="H33" s="13" t="n">
        <f aca="false">(STANDARDIZE(G33,$G$59,$G$60))</f>
        <v>0.0187769937587378</v>
      </c>
      <c r="I33" s="10" t="n">
        <v>9</v>
      </c>
      <c r="J33" s="13" t="n">
        <f aca="false">(STANDARDIZE(I33,$I$59,$I$60))</f>
        <v>-1.06752575511741</v>
      </c>
      <c r="K33" s="10" t="n">
        <v>125</v>
      </c>
      <c r="L33" s="13" t="n">
        <f aca="false">(STANDARDIZE(K33,$K$59,$K$60))</f>
        <v>0.418755962381712</v>
      </c>
      <c r="M33" s="10" t="n">
        <v>6.73</v>
      </c>
      <c r="N33" s="13" t="n">
        <f aca="false">(STANDARDIZE(M33,$M$59,$M$60))*-1</f>
        <v>1.06958979856812</v>
      </c>
      <c r="O33" s="10" t="n">
        <v>4.21</v>
      </c>
      <c r="P33" s="13" t="n">
        <f aca="false">(STANDARDIZE(O33,$O$59,$O$60))*-1</f>
        <v>0.273380808015503</v>
      </c>
      <c r="Q33" s="13" t="n">
        <f aca="false">F33+H33+J33+L33+N33+P33</f>
        <v>-0.907655726407752</v>
      </c>
      <c r="R33" s="13" t="n">
        <f aca="false">AVERAGE(F33,H33,J33,L33,N33,P33)</f>
        <v>-0.151275954401292</v>
      </c>
      <c r="S33" s="10" t="n">
        <v>8</v>
      </c>
      <c r="V33" s="12"/>
      <c r="W33" s="10" t="n">
        <v>11</v>
      </c>
      <c r="X33" s="10" t="n">
        <v>283</v>
      </c>
      <c r="Y33" s="10" t="n">
        <v>34</v>
      </c>
      <c r="Z33" s="10" t="n">
        <f aca="false">X33+Y33</f>
        <v>317</v>
      </c>
      <c r="AA33" s="7" t="n">
        <f aca="false">Z33/W33</f>
        <v>28.8181818181818</v>
      </c>
    </row>
    <row r="34" s="10" customFormat="true" ht="15.75" hidden="false" customHeight="true" outlineLevel="0" collapsed="false">
      <c r="A34" s="11" t="s">
        <v>429</v>
      </c>
      <c r="B34" s="10" t="s">
        <v>391</v>
      </c>
      <c r="C34" s="10" t="n">
        <v>76</v>
      </c>
      <c r="D34" s="10" t="n">
        <v>218</v>
      </c>
      <c r="E34" s="14" t="n">
        <v>4.5</v>
      </c>
      <c r="F34" s="13" t="n">
        <f aca="false">(STANDARDIZE(E34,$E$59,$E$60))*-1</f>
        <v>0.209582569699672</v>
      </c>
      <c r="G34" s="10" t="n">
        <v>35.5</v>
      </c>
      <c r="H34" s="13" t="n">
        <f aca="false">(STANDARDIZE(G34,$G$59,$G$60))</f>
        <v>0.478813340847811</v>
      </c>
      <c r="I34" s="10" t="n">
        <v>18</v>
      </c>
      <c r="J34" s="13" t="n">
        <f aca="false">(STANDARDIZE(I34,$I$59,$I$60))</f>
        <v>1.58491553827247</v>
      </c>
      <c r="K34" s="10" t="n">
        <v>120</v>
      </c>
      <c r="L34" s="13" t="n">
        <f aca="false">(STANDARDIZE(K34,$K$59,$K$60))</f>
        <v>-0.374342451220015</v>
      </c>
      <c r="M34" s="10" t="n">
        <v>7</v>
      </c>
      <c r="N34" s="13" t="n">
        <f aca="false">(STANDARDIZE(M34,$M$59,$M$60))*-1</f>
        <v>-0.283053038028565</v>
      </c>
      <c r="O34" s="10" t="n">
        <v>4.15</v>
      </c>
      <c r="P34" s="13" t="n">
        <f aca="false">(STANDARDIZE(O34,$O$59,$O$60))*-1</f>
        <v>0.662118835598241</v>
      </c>
      <c r="Q34" s="13" t="n">
        <f aca="false">F34+H34+J34+L34+N34+P34</f>
        <v>2.27803479516962</v>
      </c>
      <c r="R34" s="13" t="n">
        <f aca="false">AVERAGE(F34,H34,J34,L34,N34,P34)</f>
        <v>0.379672465861603</v>
      </c>
      <c r="S34" s="10" t="n">
        <v>3</v>
      </c>
      <c r="T34" s="10" t="n">
        <v>96</v>
      </c>
      <c r="U34" s="10" t="n">
        <f aca="false">RANK(T34,$T$2:$T$327,1)</f>
        <v>10</v>
      </c>
      <c r="V34" s="12"/>
      <c r="W34" s="10" t="n">
        <v>11</v>
      </c>
      <c r="X34" s="10" t="n">
        <v>477</v>
      </c>
      <c r="Y34" s="10" t="n">
        <v>1</v>
      </c>
      <c r="Z34" s="10" t="n">
        <f aca="false">X34+Y34</f>
        <v>478</v>
      </c>
      <c r="AA34" s="7" t="n">
        <f aca="false">Z34/W34</f>
        <v>43.4545454545455</v>
      </c>
    </row>
    <row r="35" s="10" customFormat="true" ht="15.75" hidden="false" customHeight="true" outlineLevel="0" collapsed="false">
      <c r="A35" s="11" t="s">
        <v>431</v>
      </c>
      <c r="B35" s="10" t="s">
        <v>391</v>
      </c>
      <c r="C35" s="10" t="n">
        <v>73</v>
      </c>
      <c r="D35" s="10" t="n">
        <v>212</v>
      </c>
      <c r="E35" s="14" t="n">
        <v>4.64</v>
      </c>
      <c r="F35" s="13" t="n">
        <f aca="false">(STANDARDIZE(E35,$E$59,$E$60))*-1</f>
        <v>-1.21391884430017</v>
      </c>
      <c r="H35" s="13"/>
      <c r="I35" s="10" t="n">
        <v>16</v>
      </c>
      <c r="J35" s="13" t="n">
        <f aca="false">(STANDARDIZE(I35,$I$59,$I$60))</f>
        <v>0.995484139741389</v>
      </c>
      <c r="L35" s="13"/>
      <c r="N35" s="13"/>
      <c r="P35" s="13"/>
      <c r="Q35" s="13" t="n">
        <f aca="false">F35+H35+J35+L35+N35+P35</f>
        <v>-0.218434704558784</v>
      </c>
      <c r="R35" s="13" t="n">
        <f aca="false">AVERAGE(F35,H35,J35,L35,N35,P35)</f>
        <v>-0.109217352279392</v>
      </c>
      <c r="S35" s="10" t="n">
        <v>8</v>
      </c>
      <c r="V35" s="12"/>
      <c r="W35" s="10" t="n">
        <v>0</v>
      </c>
      <c r="X35" s="10" t="n">
        <v>0</v>
      </c>
      <c r="Y35" s="10" t="n">
        <v>0</v>
      </c>
      <c r="Z35" s="10" t="n">
        <f aca="false">X35+Y35</f>
        <v>0</v>
      </c>
      <c r="AA35" s="7" t="n">
        <v>0</v>
      </c>
    </row>
    <row r="36" s="10" customFormat="true" ht="15.75" hidden="false" customHeight="true" outlineLevel="0" collapsed="false">
      <c r="A36" s="11" t="s">
        <v>432</v>
      </c>
      <c r="B36" s="10" t="s">
        <v>391</v>
      </c>
      <c r="C36" s="10" t="n">
        <v>68</v>
      </c>
      <c r="D36" s="10" t="n">
        <v>185</v>
      </c>
      <c r="E36" s="14" t="n">
        <v>4.44</v>
      </c>
      <c r="F36" s="13" t="n">
        <f aca="false">(STANDARDIZE(E36,$E$59,$E$60))*-1</f>
        <v>0.819654604271031</v>
      </c>
      <c r="G36" s="10" t="n">
        <v>32.5</v>
      </c>
      <c r="H36" s="13" t="n">
        <f aca="false">(STANDARDIZE(G36,$G$59,$G$60))</f>
        <v>-0.441259353330336</v>
      </c>
      <c r="I36" s="10" t="n">
        <v>8</v>
      </c>
      <c r="J36" s="13" t="n">
        <f aca="false">(STANDARDIZE(I36,$I$59,$I$60))</f>
        <v>-1.36224145438295</v>
      </c>
      <c r="K36" s="10" t="n">
        <v>120</v>
      </c>
      <c r="L36" s="13" t="n">
        <f aca="false">(STANDARDIZE(K36,$K$59,$K$60))</f>
        <v>-0.374342451220015</v>
      </c>
      <c r="M36" s="10" t="n">
        <v>7.17</v>
      </c>
      <c r="N36" s="13" t="n">
        <f aca="false">(STANDARDIZE(M36,$M$59,$M$60))*-1</f>
        <v>-1.13471704625611</v>
      </c>
      <c r="O36" s="10" t="n">
        <v>4.37</v>
      </c>
      <c r="P36" s="13" t="n">
        <f aca="false">(STANDARDIZE(O36,$O$59,$O$60))*-1</f>
        <v>-0.763253932205139</v>
      </c>
      <c r="Q36" s="13" t="n">
        <f aca="false">F36+H36+J36+L36+N36+P36</f>
        <v>-3.25615963312352</v>
      </c>
      <c r="R36" s="13" t="n">
        <f aca="false">AVERAGE(F36,H36,J36,L36,N36,P36)</f>
        <v>-0.542693272187254</v>
      </c>
      <c r="S36" s="10" t="n">
        <v>8</v>
      </c>
      <c r="V36" s="12"/>
      <c r="W36" s="10" t="n">
        <v>0</v>
      </c>
      <c r="X36" s="10" t="n">
        <v>0</v>
      </c>
      <c r="Y36" s="10" t="n">
        <v>0</v>
      </c>
      <c r="Z36" s="10" t="n">
        <f aca="false">X36+Y36</f>
        <v>0</v>
      </c>
      <c r="AA36" s="7" t="n">
        <v>0</v>
      </c>
    </row>
    <row r="37" s="10" customFormat="true" ht="15.75" hidden="false" customHeight="true" outlineLevel="0" collapsed="false">
      <c r="A37" s="11" t="s">
        <v>433</v>
      </c>
      <c r="B37" s="10" t="s">
        <v>391</v>
      </c>
      <c r="C37" s="10" t="n">
        <v>76</v>
      </c>
      <c r="D37" s="10" t="n">
        <v>221</v>
      </c>
      <c r="E37" s="14" t="n">
        <v>4.53</v>
      </c>
      <c r="F37" s="13" t="n">
        <f aca="false">(STANDARDIZE(E37,$E$59,$E$60))*-1</f>
        <v>-0.0954534475860126</v>
      </c>
      <c r="H37" s="13"/>
      <c r="J37" s="13"/>
      <c r="L37" s="13"/>
      <c r="N37" s="13"/>
      <c r="P37" s="13"/>
      <c r="Q37" s="13" t="n">
        <f aca="false">F37+H37+J37+L37+N37+P37</f>
        <v>-0.0954534475860126</v>
      </c>
      <c r="R37" s="13" t="n">
        <f aca="false">AVERAGE(F37,H37,J37,L37,N37,P37)</f>
        <v>-0.0954534475860126</v>
      </c>
      <c r="S37" s="10" t="n">
        <v>4</v>
      </c>
      <c r="T37" s="10" t="n">
        <v>118</v>
      </c>
      <c r="U37" s="10" t="n">
        <f aca="false">RANK(T37,$T$2:$T$327,1)</f>
        <v>14</v>
      </c>
      <c r="V37" s="12"/>
      <c r="W37" s="10" t="n">
        <v>16</v>
      </c>
      <c r="X37" s="10" t="n">
        <v>287</v>
      </c>
      <c r="Y37" s="10" t="n">
        <v>232</v>
      </c>
      <c r="Z37" s="10" t="n">
        <f aca="false">X37+Y37</f>
        <v>519</v>
      </c>
      <c r="AA37" s="7" t="n">
        <f aca="false">Z37/W37</f>
        <v>32.4375</v>
      </c>
    </row>
    <row r="38" s="10" customFormat="true" ht="15.75" hidden="false" customHeight="true" outlineLevel="0" collapsed="false">
      <c r="A38" s="11" t="s">
        <v>434</v>
      </c>
      <c r="B38" s="10" t="s">
        <v>391</v>
      </c>
      <c r="C38" s="10" t="n">
        <v>74</v>
      </c>
      <c r="D38" s="10" t="n">
        <v>196</v>
      </c>
      <c r="E38" s="14" t="n">
        <v>4.52</v>
      </c>
      <c r="F38" s="13" t="n">
        <f aca="false">(STANDARDIZE(E38,$E$59,$E$60))*-1</f>
        <v>0.00622522484255485</v>
      </c>
      <c r="G38" s="10" t="n">
        <v>39.5</v>
      </c>
      <c r="H38" s="13" t="n">
        <f aca="false">(STANDARDIZE(G38,$G$59,$G$60))</f>
        <v>1.70557693308534</v>
      </c>
      <c r="I38" s="10" t="n">
        <v>11</v>
      </c>
      <c r="J38" s="13" t="n">
        <f aca="false">(STANDARDIZE(I38,$I$59,$I$60))</f>
        <v>-0.478094356586325</v>
      </c>
      <c r="K38" s="10" t="n">
        <v>135</v>
      </c>
      <c r="L38" s="13" t="n">
        <f aca="false">(STANDARDIZE(K38,$K$59,$K$60))</f>
        <v>2.00495278958516</v>
      </c>
      <c r="M38" s="10" t="n">
        <v>7.19</v>
      </c>
      <c r="N38" s="13" t="n">
        <f aca="false">(STANDARDIZE(M38,$M$59,$M$60))*-1</f>
        <v>-1.23491281192994</v>
      </c>
      <c r="O38" s="10" t="n">
        <v>4.26</v>
      </c>
      <c r="P38" s="13" t="n">
        <f aca="false">(STANDARDIZE(O38,$O$59,$O$60))*-1</f>
        <v>-0.050567548303446</v>
      </c>
      <c r="Q38" s="13" t="n">
        <f aca="false">F38+H38+J38+L38+N38+P38</f>
        <v>1.95318023069335</v>
      </c>
      <c r="R38" s="13" t="n">
        <f aca="false">AVERAGE(F38,H38,J38,L38,N38,P38)</f>
        <v>0.325530038448891</v>
      </c>
      <c r="S38" s="10" t="n">
        <v>7</v>
      </c>
      <c r="T38" s="10" t="n">
        <v>247</v>
      </c>
      <c r="U38" s="10" t="n">
        <f aca="false">RANK(T38,$T$2:$T$327,1)</f>
        <v>27</v>
      </c>
      <c r="V38" s="12"/>
      <c r="W38" s="10" t="n">
        <v>0</v>
      </c>
      <c r="X38" s="10" t="n">
        <v>0</v>
      </c>
      <c r="Y38" s="10" t="n">
        <v>0</v>
      </c>
      <c r="Z38" s="10" t="n">
        <f aca="false">X38+Y38</f>
        <v>0</v>
      </c>
      <c r="AA38" s="7" t="n">
        <v>0</v>
      </c>
    </row>
    <row r="39" s="10" customFormat="true" ht="15.75" hidden="false" customHeight="true" outlineLevel="0" collapsed="false">
      <c r="A39" s="11" t="s">
        <v>435</v>
      </c>
      <c r="B39" s="10" t="s">
        <v>391</v>
      </c>
      <c r="C39" s="10" t="n">
        <v>72</v>
      </c>
      <c r="D39" s="10" t="n">
        <v>193</v>
      </c>
      <c r="E39" s="14" t="n">
        <v>4.42</v>
      </c>
      <c r="F39" s="13" t="n">
        <f aca="false">(STANDARDIZE(E39,$E$59,$E$60))*-1</f>
        <v>1.02301194912816</v>
      </c>
      <c r="G39" s="10" t="n">
        <v>36.5</v>
      </c>
      <c r="H39" s="13" t="n">
        <f aca="false">(STANDARDIZE(G39,$G$59,$G$60))</f>
        <v>0.785504238907194</v>
      </c>
      <c r="J39" s="13"/>
      <c r="K39" s="10" t="n">
        <v>129</v>
      </c>
      <c r="L39" s="13" t="n">
        <f aca="false">(STANDARDIZE(K39,$K$59,$K$60))</f>
        <v>1.05323469326309</v>
      </c>
      <c r="M39" s="10" t="n">
        <v>6.77</v>
      </c>
      <c r="N39" s="13" t="n">
        <f aca="false">(STANDARDIZE(M39,$M$59,$M$60))*-1</f>
        <v>0.869198267220468</v>
      </c>
      <c r="O39" s="10" t="n">
        <v>4.19</v>
      </c>
      <c r="P39" s="13" t="n">
        <f aca="false">(STANDARDIZE(O39,$O$59,$O$60))*-1</f>
        <v>0.402960150543081</v>
      </c>
      <c r="Q39" s="13" t="n">
        <f aca="false">F39+H39+J39+L39+N39+P39</f>
        <v>4.13390929906199</v>
      </c>
      <c r="R39" s="13" t="n">
        <f aca="false">AVERAGE(F39,H39,J39,L39,N39,P39)</f>
        <v>0.826781859812398</v>
      </c>
      <c r="S39" s="10" t="n">
        <v>8</v>
      </c>
      <c r="V39" s="12"/>
      <c r="W39" s="10" t="n">
        <v>0</v>
      </c>
      <c r="X39" s="10" t="n">
        <v>0</v>
      </c>
      <c r="Y39" s="10" t="n">
        <v>0</v>
      </c>
      <c r="Z39" s="10" t="n">
        <f aca="false">X39+Y39</f>
        <v>0</v>
      </c>
      <c r="AA39" s="7" t="n">
        <v>0</v>
      </c>
    </row>
    <row r="40" s="10" customFormat="true" ht="15.75" hidden="false" customHeight="true" outlineLevel="0" collapsed="false">
      <c r="A40" s="11" t="s">
        <v>436</v>
      </c>
      <c r="B40" s="10" t="s">
        <v>391</v>
      </c>
      <c r="C40" s="10" t="n">
        <v>76</v>
      </c>
      <c r="D40" s="10" t="n">
        <v>218</v>
      </c>
      <c r="E40" s="14"/>
      <c r="F40" s="13"/>
      <c r="G40" s="10" t="n">
        <v>32.5</v>
      </c>
      <c r="H40" s="13" t="n">
        <f aca="false">(STANDARDIZE(G40,$G$59,$G$60))</f>
        <v>-0.441259353330336</v>
      </c>
      <c r="I40" s="10" t="n">
        <v>15</v>
      </c>
      <c r="J40" s="13" t="n">
        <f aca="false">(STANDARDIZE(I40,$I$59,$I$60))</f>
        <v>0.700768440475846</v>
      </c>
      <c r="K40" s="10" t="n">
        <v>121</v>
      </c>
      <c r="L40" s="13" t="n">
        <f aca="false">(STANDARDIZE(K40,$K$59,$K$60))</f>
        <v>-0.215722768499669</v>
      </c>
      <c r="N40" s="13"/>
      <c r="P40" s="13"/>
      <c r="Q40" s="13" t="n">
        <f aca="false">F40+H40+J40+L40+N40+P40</f>
        <v>0.0437863186458411</v>
      </c>
      <c r="R40" s="13" t="n">
        <f aca="false">AVERAGE(F40,H40,J40,L40,N40,P40)</f>
        <v>0.0145954395486137</v>
      </c>
      <c r="S40" s="10" t="n">
        <v>1</v>
      </c>
      <c r="T40" s="10" t="n">
        <v>7</v>
      </c>
      <c r="U40" s="10" t="n">
        <f aca="false">RANK(T40,$T$2:$T$327,1)</f>
        <v>2</v>
      </c>
      <c r="V40" s="12"/>
      <c r="W40" s="10" t="n">
        <v>10</v>
      </c>
      <c r="X40" s="10" t="n">
        <v>234</v>
      </c>
      <c r="Z40" s="10" t="n">
        <f aca="false">X40+Y40</f>
        <v>234</v>
      </c>
      <c r="AA40" s="7" t="n">
        <f aca="false">Z40/W40</f>
        <v>23.4</v>
      </c>
    </row>
    <row r="41" s="10" customFormat="true" ht="15.75" hidden="false" customHeight="true" outlineLevel="0" collapsed="false">
      <c r="A41" s="11" t="s">
        <v>437</v>
      </c>
      <c r="B41" s="10" t="s">
        <v>391</v>
      </c>
      <c r="C41" s="10" t="n">
        <v>74</v>
      </c>
      <c r="D41" s="10" t="n">
        <v>222</v>
      </c>
      <c r="E41" s="14"/>
      <c r="F41" s="13"/>
      <c r="H41" s="13"/>
      <c r="I41" s="10" t="n">
        <v>19</v>
      </c>
      <c r="J41" s="13" t="n">
        <f aca="false">(STANDARDIZE(I41,$I$59,$I$60))</f>
        <v>1.87963123753802</v>
      </c>
      <c r="L41" s="13"/>
      <c r="M41" s="10" t="n">
        <v>7.07</v>
      </c>
      <c r="N41" s="13" t="n">
        <f aca="false">(STANDARDIZE(M41,$M$59,$M$60))*-1</f>
        <v>-0.633738217886967</v>
      </c>
      <c r="O41" s="10" t="n">
        <v>4.33</v>
      </c>
      <c r="P41" s="13" t="n">
        <f aca="false">(STANDARDIZE(O41,$O$59,$O$60))*-1</f>
        <v>-0.504095247149978</v>
      </c>
      <c r="Q41" s="13" t="n">
        <f aca="false">F41+H41+J41+L41+N41+P41</f>
        <v>0.741797772501072</v>
      </c>
      <c r="R41" s="13" t="n">
        <f aca="false">AVERAGE(F41,H41,J41,L41,N41,P41)</f>
        <v>0.247265924167024</v>
      </c>
      <c r="S41" s="10" t="n">
        <v>7</v>
      </c>
      <c r="T41" s="10" t="n">
        <v>239</v>
      </c>
      <c r="U41" s="10" t="n">
        <f aca="false">RANK(T41,$T$2:$T$327,1)</f>
        <v>26</v>
      </c>
      <c r="V41" s="12"/>
      <c r="W41" s="10" t="n">
        <v>13</v>
      </c>
      <c r="X41" s="10" t="n">
        <v>158</v>
      </c>
      <c r="Y41" s="10" t="n">
        <v>119</v>
      </c>
      <c r="Z41" s="10" t="n">
        <f aca="false">X41+Y41</f>
        <v>277</v>
      </c>
      <c r="AA41" s="7" t="n">
        <f aca="false">Z41/W41</f>
        <v>21.3076923076923</v>
      </c>
    </row>
    <row r="42" s="10" customFormat="true" ht="15.75" hidden="false" customHeight="true" outlineLevel="0" collapsed="false">
      <c r="A42" s="11" t="s">
        <v>438</v>
      </c>
      <c r="B42" s="10" t="s">
        <v>391</v>
      </c>
      <c r="C42" s="10" t="n">
        <v>72</v>
      </c>
      <c r="D42" s="10" t="n">
        <v>205</v>
      </c>
      <c r="E42" s="14" t="n">
        <v>4.63</v>
      </c>
      <c r="F42" s="13" t="n">
        <f aca="false">(STANDARDIZE(E42,$E$59,$E$60))*-1</f>
        <v>-1.11224017187161</v>
      </c>
      <c r="G42" s="10" t="n">
        <v>32.5</v>
      </c>
      <c r="H42" s="13" t="n">
        <f aca="false">(STANDARDIZE(G42,$G$59,$G$60))</f>
        <v>-0.441259353330336</v>
      </c>
      <c r="I42" s="10" t="n">
        <v>9</v>
      </c>
      <c r="J42" s="13" t="n">
        <f aca="false">(STANDARDIZE(I42,$I$59,$I$60))</f>
        <v>-1.06752575511741</v>
      </c>
      <c r="K42" s="10" t="n">
        <v>118</v>
      </c>
      <c r="L42" s="13" t="n">
        <f aca="false">(STANDARDIZE(K42,$K$59,$K$60))</f>
        <v>-0.691581816660705</v>
      </c>
      <c r="N42" s="13"/>
      <c r="P42" s="13"/>
      <c r="Q42" s="13" t="n">
        <f aca="false">F42+H42+J42+L42+N42+P42</f>
        <v>-3.31260709698007</v>
      </c>
      <c r="R42" s="13" t="n">
        <f aca="false">AVERAGE(F42,H42,J42,L42,N42,P42)</f>
        <v>-0.828151774245016</v>
      </c>
      <c r="S42" s="10" t="n">
        <v>8</v>
      </c>
      <c r="V42" s="12"/>
      <c r="W42" s="10" t="n">
        <v>0</v>
      </c>
      <c r="X42" s="10" t="n">
        <v>0</v>
      </c>
      <c r="Y42" s="10" t="n">
        <v>0</v>
      </c>
      <c r="Z42" s="10" t="n">
        <f aca="false">X42+Y42</f>
        <v>0</v>
      </c>
      <c r="AA42" s="7" t="n">
        <v>0</v>
      </c>
    </row>
    <row r="43" s="10" customFormat="true" ht="15.75" hidden="false" customHeight="true" outlineLevel="0" collapsed="false">
      <c r="A43" s="11" t="s">
        <v>439</v>
      </c>
      <c r="B43" s="10" t="s">
        <v>391</v>
      </c>
      <c r="C43" s="10" t="n">
        <v>75</v>
      </c>
      <c r="D43" s="10" t="n">
        <v>197</v>
      </c>
      <c r="E43" s="14" t="n">
        <v>4.42</v>
      </c>
      <c r="F43" s="13" t="n">
        <f aca="false">(STANDARDIZE(E43,$E$59,$E$60))*-1</f>
        <v>1.02301194912816</v>
      </c>
      <c r="G43" s="10" t="n">
        <v>34.5</v>
      </c>
      <c r="H43" s="13" t="n">
        <f aca="false">(STANDARDIZE(G43,$G$59,$G$60))</f>
        <v>0.172122442788429</v>
      </c>
      <c r="I43" s="10" t="n">
        <v>8</v>
      </c>
      <c r="J43" s="13" t="n">
        <f aca="false">(STANDARDIZE(I43,$I$59,$I$60))</f>
        <v>-1.36224145438295</v>
      </c>
      <c r="K43" s="10" t="n">
        <v>123</v>
      </c>
      <c r="L43" s="13" t="n">
        <f aca="false">(STANDARDIZE(K43,$K$59,$K$60))</f>
        <v>0.101516596941021</v>
      </c>
      <c r="M43" s="10" t="n">
        <v>6.73</v>
      </c>
      <c r="N43" s="13" t="n">
        <f aca="false">(STANDARDIZE(M43,$M$59,$M$60))*-1</f>
        <v>1.06958979856812</v>
      </c>
      <c r="O43" s="10" t="n">
        <v>4.14</v>
      </c>
      <c r="P43" s="13" t="n">
        <f aca="false">(STANDARDIZE(O43,$O$59,$O$60))*-1</f>
        <v>0.726908506862036</v>
      </c>
      <c r="Q43" s="13" t="n">
        <f aca="false">F43+H43+J43+L43+N43+P43</f>
        <v>1.73090783990481</v>
      </c>
      <c r="R43" s="13" t="n">
        <f aca="false">AVERAGE(F43,H43,J43,L43,N43,P43)</f>
        <v>0.288484639984135</v>
      </c>
      <c r="S43" s="10" t="n">
        <v>8</v>
      </c>
      <c r="V43" s="12"/>
      <c r="W43" s="10" t="n">
        <v>1</v>
      </c>
      <c r="X43" s="10" t="n">
        <v>21</v>
      </c>
      <c r="Y43" s="10" t="n">
        <v>17</v>
      </c>
      <c r="Z43" s="10" t="n">
        <f aca="false">X43+Y43</f>
        <v>38</v>
      </c>
      <c r="AA43" s="7" t="n">
        <f aca="false">Z43/W43</f>
        <v>38</v>
      </c>
    </row>
    <row r="44" s="10" customFormat="true" ht="15.75" hidden="false" customHeight="true" outlineLevel="0" collapsed="false">
      <c r="A44" s="11" t="s">
        <v>440</v>
      </c>
      <c r="B44" s="10" t="s">
        <v>391</v>
      </c>
      <c r="C44" s="10" t="n">
        <v>77</v>
      </c>
      <c r="D44" s="10" t="n">
        <v>243</v>
      </c>
      <c r="E44" s="14" t="n">
        <v>4.69</v>
      </c>
      <c r="F44" s="13" t="n">
        <f aca="false">(STANDARDIZE(E44,$E$59,$E$60))*-1</f>
        <v>-1.72231220644298</v>
      </c>
      <c r="G44" s="10" t="n">
        <v>28</v>
      </c>
      <c r="H44" s="13" t="n">
        <f aca="false">(STANDARDIZE(G44,$G$59,$G$60))</f>
        <v>-1.82136839459756</v>
      </c>
      <c r="I44" s="10" t="n">
        <v>17</v>
      </c>
      <c r="J44" s="13" t="n">
        <f aca="false">(STANDARDIZE(I44,$I$59,$I$60))</f>
        <v>1.29019983900693</v>
      </c>
      <c r="K44" s="10" t="n">
        <v>121</v>
      </c>
      <c r="L44" s="13" t="n">
        <f aca="false">(STANDARDIZE(K44,$K$59,$K$60))</f>
        <v>-0.215722768499669</v>
      </c>
      <c r="M44" s="10" t="n">
        <v>7.46</v>
      </c>
      <c r="N44" s="13" t="n">
        <f aca="false">(STANDARDIZE(M44,$M$59,$M$60))*-1</f>
        <v>-2.58755564852663</v>
      </c>
      <c r="O44" s="10" t="n">
        <v>4.33</v>
      </c>
      <c r="P44" s="13" t="n">
        <f aca="false">(STANDARDIZE(O44,$O$59,$O$60))*-1</f>
        <v>-0.504095247149978</v>
      </c>
      <c r="Q44" s="13" t="n">
        <f aca="false">F44+H44+J44+L44+N44+P44</f>
        <v>-5.56085442620988</v>
      </c>
      <c r="R44" s="13" t="n">
        <f aca="false">AVERAGE(F44,H44,J44,L44,N44,P44)</f>
        <v>-0.92680907103498</v>
      </c>
      <c r="S44" s="10" t="n">
        <v>8</v>
      </c>
      <c r="V44" s="12"/>
      <c r="W44" s="10" t="n">
        <v>10</v>
      </c>
      <c r="X44" s="10" t="n">
        <v>132</v>
      </c>
      <c r="Y44" s="10" t="n">
        <v>165</v>
      </c>
      <c r="Z44" s="10" t="n">
        <f aca="false">X44+Y44</f>
        <v>297</v>
      </c>
      <c r="AA44" s="7" t="n">
        <f aca="false">Z44/W44</f>
        <v>29.7</v>
      </c>
    </row>
    <row r="45" s="10" customFormat="true" ht="15.75" hidden="false" customHeight="true" outlineLevel="0" collapsed="false">
      <c r="A45" s="11" t="s">
        <v>441</v>
      </c>
      <c r="B45" s="10" t="s">
        <v>391</v>
      </c>
      <c r="C45" s="10" t="n">
        <v>75</v>
      </c>
      <c r="D45" s="10" t="n">
        <v>219</v>
      </c>
      <c r="E45" s="14" t="n">
        <v>4.44</v>
      </c>
      <c r="F45" s="13" t="n">
        <f aca="false">(STANDARDIZE(E45,$E$59,$E$60))*-1</f>
        <v>0.819654604271031</v>
      </c>
      <c r="G45" s="10" t="n">
        <v>41</v>
      </c>
      <c r="H45" s="13" t="n">
        <f aca="false">(STANDARDIZE(G45,$G$59,$G$60))</f>
        <v>2.16561328017441</v>
      </c>
      <c r="I45" s="10" t="n">
        <v>19</v>
      </c>
      <c r="J45" s="13" t="n">
        <f aca="false">(STANDARDIZE(I45,$I$59,$I$60))</f>
        <v>1.87963123753802</v>
      </c>
      <c r="K45" s="10" t="n">
        <v>136</v>
      </c>
      <c r="L45" s="13" t="n">
        <f aca="false">(STANDARDIZE(K45,$K$59,$K$60))</f>
        <v>2.16357247230551</v>
      </c>
      <c r="M45" s="10" t="n">
        <v>6.82</v>
      </c>
      <c r="N45" s="13" t="n">
        <f aca="false">(STANDARDIZE(M45,$M$59,$M$60))*-1</f>
        <v>0.618708853035892</v>
      </c>
      <c r="O45" s="10" t="n">
        <v>4.28</v>
      </c>
      <c r="P45" s="13" t="n">
        <f aca="false">(STANDARDIZE(O45,$O$59,$O$60))*-1</f>
        <v>-0.180146890831029</v>
      </c>
      <c r="Q45" s="13" t="n">
        <f aca="false">F45+H45+J45+L45+N45+P45</f>
        <v>7.46703355649384</v>
      </c>
      <c r="R45" s="13" t="n">
        <f aca="false">AVERAGE(F45,H45,J45,L45,N45,P45)</f>
        <v>1.24450559274897</v>
      </c>
      <c r="S45" s="10" t="n">
        <v>6</v>
      </c>
      <c r="T45" s="10" t="n">
        <v>209</v>
      </c>
      <c r="U45" s="10" t="n">
        <f aca="false">RANK(T45,$T$2:$T$327,1)</f>
        <v>23</v>
      </c>
      <c r="V45" s="12"/>
      <c r="W45" s="10" t="n">
        <v>1</v>
      </c>
      <c r="X45" s="10" t="n">
        <v>3</v>
      </c>
      <c r="Z45" s="10" t="n">
        <f aca="false">X45+Y45</f>
        <v>3</v>
      </c>
      <c r="AA45" s="7" t="n">
        <f aca="false">Z45/W45</f>
        <v>3</v>
      </c>
    </row>
    <row r="46" s="10" customFormat="true" ht="15.75" hidden="false" customHeight="true" outlineLevel="0" collapsed="false">
      <c r="A46" s="11" t="s">
        <v>443</v>
      </c>
      <c r="B46" s="10" t="s">
        <v>391</v>
      </c>
      <c r="C46" s="10" t="n">
        <v>73</v>
      </c>
      <c r="D46" s="10" t="n">
        <v>189</v>
      </c>
      <c r="E46" s="14" t="n">
        <v>4.44</v>
      </c>
      <c r="F46" s="13" t="n">
        <f aca="false">(STANDARDIZE(E46,$E$59,$E$60))*-1</f>
        <v>0.819654604271031</v>
      </c>
      <c r="G46" s="10" t="n">
        <v>29.5</v>
      </c>
      <c r="H46" s="13" t="n">
        <f aca="false">(STANDARDIZE(G46,$G$59,$G$60))</f>
        <v>-1.36133204750848</v>
      </c>
      <c r="I46" s="10" t="n">
        <v>8</v>
      </c>
      <c r="J46" s="13" t="n">
        <f aca="false">(STANDARDIZE(I46,$I$59,$I$60))</f>
        <v>-1.36224145438295</v>
      </c>
      <c r="K46" s="10" t="n">
        <v>125</v>
      </c>
      <c r="L46" s="13" t="n">
        <f aca="false">(STANDARDIZE(K46,$K$59,$K$60))</f>
        <v>0.418755962381712</v>
      </c>
      <c r="M46" s="10" t="n">
        <v>6.98</v>
      </c>
      <c r="N46" s="13" t="n">
        <f aca="false">(STANDARDIZE(M46,$M$59,$M$60))*-1</f>
        <v>-0.182857272354738</v>
      </c>
      <c r="O46" s="10" t="n">
        <v>4.28</v>
      </c>
      <c r="P46" s="13" t="n">
        <f aca="false">(STANDARDIZE(O46,$O$59,$O$60))*-1</f>
        <v>-0.180146890831029</v>
      </c>
      <c r="Q46" s="13" t="n">
        <f aca="false">F46+H46+J46+L46+N46+P46</f>
        <v>-1.84816709842446</v>
      </c>
      <c r="R46" s="13" t="n">
        <f aca="false">AVERAGE(F46,H46,J46,L46,N46,P46)</f>
        <v>-0.30802784973741</v>
      </c>
      <c r="S46" s="10" t="n">
        <v>5</v>
      </c>
      <c r="T46" s="10" t="n">
        <v>170</v>
      </c>
      <c r="U46" s="10" t="n">
        <f aca="false">RANK(T46,$T$2:$T$327,1)</f>
        <v>20</v>
      </c>
      <c r="V46" s="12"/>
      <c r="W46" s="10" t="n">
        <v>0</v>
      </c>
      <c r="X46" s="10" t="n">
        <v>0</v>
      </c>
      <c r="Y46" s="10" t="n">
        <v>0</v>
      </c>
      <c r="Z46" s="10" t="n">
        <f aca="false">X46+Y46</f>
        <v>0</v>
      </c>
      <c r="AA46" s="7" t="n">
        <v>0</v>
      </c>
    </row>
    <row r="47" s="10" customFormat="true" ht="15.75" hidden="false" customHeight="true" outlineLevel="0" collapsed="false">
      <c r="A47" s="11" t="s">
        <v>444</v>
      </c>
      <c r="B47" s="10" t="s">
        <v>391</v>
      </c>
      <c r="C47" s="10" t="n">
        <v>68</v>
      </c>
      <c r="D47" s="10" t="n">
        <v>181</v>
      </c>
      <c r="E47" s="14" t="n">
        <v>4.51</v>
      </c>
      <c r="F47" s="13" t="n">
        <f aca="false">(STANDARDIZE(E47,$E$59,$E$60))*-1</f>
        <v>0.107903897271113</v>
      </c>
      <c r="G47" s="10" t="n">
        <v>32</v>
      </c>
      <c r="H47" s="13" t="n">
        <f aca="false">(STANDARDIZE(G47,$G$59,$G$60))</f>
        <v>-0.594604802360027</v>
      </c>
      <c r="I47" s="10" t="n">
        <v>11</v>
      </c>
      <c r="J47" s="13" t="n">
        <f aca="false">(STANDARDIZE(I47,$I$59,$I$60))</f>
        <v>-0.478094356586325</v>
      </c>
      <c r="K47" s="10" t="n">
        <v>116</v>
      </c>
      <c r="L47" s="13" t="n">
        <f aca="false">(STANDARDIZE(K47,$K$59,$K$60))</f>
        <v>-1.0088211821014</v>
      </c>
      <c r="M47" s="10" t="n">
        <v>6.77</v>
      </c>
      <c r="N47" s="13" t="n">
        <f aca="false">(STANDARDIZE(M47,$M$59,$M$60))*-1</f>
        <v>0.869198267220468</v>
      </c>
      <c r="O47" s="10" t="n">
        <v>4</v>
      </c>
      <c r="P47" s="13" t="n">
        <f aca="false">(STANDARDIZE(O47,$O$59,$O$60))*-1</f>
        <v>1.6339639045551</v>
      </c>
      <c r="Q47" s="13" t="n">
        <f aca="false">F47+H47+J47+L47+N47+P47</f>
        <v>0.529545727998929</v>
      </c>
      <c r="R47" s="13" t="n">
        <f aca="false">AVERAGE(F47,H47,J47,L47,N47,P47)</f>
        <v>0.0882576213331548</v>
      </c>
      <c r="S47" s="10" t="n">
        <v>4</v>
      </c>
      <c r="T47" s="10" t="n">
        <v>133</v>
      </c>
      <c r="U47" s="10" t="n">
        <f aca="false">RANK(T47,$T$2:$T$327,1)</f>
        <v>16</v>
      </c>
      <c r="V47" s="12"/>
      <c r="W47" s="10" t="n">
        <v>16</v>
      </c>
      <c r="X47" s="10" t="n">
        <v>91</v>
      </c>
      <c r="Y47" s="10" t="n">
        <v>135</v>
      </c>
      <c r="Z47" s="10" t="n">
        <f aca="false">X47+Y47</f>
        <v>226</v>
      </c>
      <c r="AA47" s="7" t="n">
        <f aca="false">Z47/W47</f>
        <v>14.125</v>
      </c>
    </row>
    <row r="48" s="10" customFormat="true" ht="15.75" hidden="false" customHeight="true" outlineLevel="0" collapsed="false">
      <c r="A48" s="11" t="s">
        <v>445</v>
      </c>
      <c r="B48" s="10" t="s">
        <v>391</v>
      </c>
      <c r="C48" s="10" t="n">
        <v>71</v>
      </c>
      <c r="D48" s="10" t="n">
        <v>191</v>
      </c>
      <c r="E48" s="14" t="n">
        <v>4.5</v>
      </c>
      <c r="F48" s="13" t="n">
        <f aca="false">(STANDARDIZE(E48,$E$59,$E$60))*-1</f>
        <v>0.209582569699672</v>
      </c>
      <c r="G48" s="10" t="n">
        <v>32</v>
      </c>
      <c r="H48" s="13" t="n">
        <f aca="false">(STANDARDIZE(G48,$G$59,$G$60))</f>
        <v>-0.594604802360027</v>
      </c>
      <c r="I48" s="10" t="n">
        <v>8</v>
      </c>
      <c r="J48" s="13" t="n">
        <f aca="false">(STANDARDIZE(I48,$I$59,$I$60))</f>
        <v>-1.36224145438295</v>
      </c>
      <c r="K48" s="10" t="n">
        <v>118</v>
      </c>
      <c r="L48" s="13" t="n">
        <f aca="false">(STANDARDIZE(K48,$K$59,$K$60))</f>
        <v>-0.691581816660705</v>
      </c>
      <c r="M48" s="10" t="n">
        <v>6.83</v>
      </c>
      <c r="N48" s="13" t="n">
        <f aca="false">(STANDARDIZE(M48,$M$59,$M$60))*-1</f>
        <v>0.568610970198979</v>
      </c>
      <c r="O48" s="10" t="n">
        <v>4.2</v>
      </c>
      <c r="P48" s="13" t="n">
        <f aca="false">(STANDARDIZE(O48,$O$59,$O$60))*-1</f>
        <v>0.338170479279292</v>
      </c>
      <c r="Q48" s="13" t="n">
        <f aca="false">F48+H48+J48+L48+N48+P48</f>
        <v>-1.53206405422574</v>
      </c>
      <c r="R48" s="13" t="n">
        <f aca="false">AVERAGE(F48,H48,J48,L48,N48,P48)</f>
        <v>-0.255344009037624</v>
      </c>
      <c r="S48" s="10" t="n">
        <v>5</v>
      </c>
      <c r="T48" s="10" t="n">
        <v>166</v>
      </c>
      <c r="U48" s="10" t="n">
        <f aca="false">RANK(T48,$T$2:$T$327,1)</f>
        <v>19</v>
      </c>
      <c r="V48" s="12"/>
      <c r="W48" s="10" t="n">
        <v>5</v>
      </c>
      <c r="X48" s="10" t="n">
        <v>17</v>
      </c>
      <c r="Y48" s="10" t="n">
        <v>44</v>
      </c>
      <c r="Z48" s="10" t="n">
        <f aca="false">X48+Y48</f>
        <v>61</v>
      </c>
      <c r="AA48" s="7" t="n">
        <f aca="false">Z48/W48</f>
        <v>12.2</v>
      </c>
    </row>
    <row r="49" s="10" customFormat="true" ht="15.75" hidden="false" customHeight="true" outlineLevel="0" collapsed="false">
      <c r="A49" s="11" t="s">
        <v>446</v>
      </c>
      <c r="B49" s="10" t="s">
        <v>391</v>
      </c>
      <c r="C49" s="10" t="n">
        <v>71</v>
      </c>
      <c r="D49" s="10" t="n">
        <v>199</v>
      </c>
      <c r="E49" s="14"/>
      <c r="F49" s="13"/>
      <c r="G49" s="10" t="n">
        <v>43.5</v>
      </c>
      <c r="H49" s="13" t="n">
        <f aca="false">(STANDARDIZE(G49,$G$59,$G$60))</f>
        <v>2.93234052532287</v>
      </c>
      <c r="I49" s="10" t="n">
        <v>18</v>
      </c>
      <c r="J49" s="13" t="n">
        <f aca="false">(STANDARDIZE(I49,$I$59,$I$60))</f>
        <v>1.58491553827247</v>
      </c>
      <c r="K49" s="10" t="n">
        <v>133</v>
      </c>
      <c r="L49" s="13" t="n">
        <f aca="false">(STANDARDIZE(K49,$K$59,$K$60))</f>
        <v>1.68771342414447</v>
      </c>
      <c r="N49" s="13"/>
      <c r="P49" s="13"/>
      <c r="Q49" s="13" t="n">
        <f aca="false">F49+H49+J49+L49+N49+P49</f>
        <v>6.20496948773982</v>
      </c>
      <c r="R49" s="13" t="n">
        <f aca="false">AVERAGE(F49,H49,J49,L49,N49,P49)</f>
        <v>2.06832316257994</v>
      </c>
      <c r="S49" s="10" t="n">
        <v>8</v>
      </c>
      <c r="V49" s="12"/>
      <c r="W49" s="10" t="n">
        <v>0</v>
      </c>
      <c r="X49" s="10" t="n">
        <v>0</v>
      </c>
      <c r="Y49" s="10" t="n">
        <v>0</v>
      </c>
      <c r="Z49" s="10" t="n">
        <f aca="false">X49+Y49</f>
        <v>0</v>
      </c>
      <c r="AA49" s="7" t="n">
        <v>0</v>
      </c>
    </row>
    <row r="50" s="10" customFormat="true" ht="15.75" hidden="false" customHeight="true" outlineLevel="0" collapsed="false">
      <c r="A50" s="11" t="s">
        <v>447</v>
      </c>
      <c r="B50" s="10" t="s">
        <v>391</v>
      </c>
      <c r="C50" s="10" t="n">
        <v>73</v>
      </c>
      <c r="D50" s="10" t="n">
        <v>195</v>
      </c>
      <c r="E50" s="14" t="n">
        <v>4.45</v>
      </c>
      <c r="F50" s="13" t="n">
        <f aca="false">(STANDARDIZE(E50,$E$59,$E$60))*-1</f>
        <v>0.717975931842473</v>
      </c>
      <c r="G50" s="10" t="n">
        <v>34</v>
      </c>
      <c r="H50" s="13" t="n">
        <f aca="false">(STANDARDIZE(G50,$G$59,$G$60))</f>
        <v>0.0187769937587378</v>
      </c>
      <c r="I50" s="10" t="n">
        <v>10</v>
      </c>
      <c r="J50" s="13" t="n">
        <f aca="false">(STANDARDIZE(I50,$I$59,$I$60))</f>
        <v>-0.772810055851868</v>
      </c>
      <c r="K50" s="10" t="n">
        <v>122</v>
      </c>
      <c r="L50" s="13" t="n">
        <f aca="false">(STANDARDIZE(K50,$K$59,$K$60))</f>
        <v>-0.0571030857793242</v>
      </c>
      <c r="N50" s="13"/>
      <c r="P50" s="13"/>
      <c r="Q50" s="13" t="n">
        <f aca="false">F50+H50+J50+L50+N50+P50</f>
        <v>-0.0931602160299815</v>
      </c>
      <c r="R50" s="13" t="n">
        <f aca="false">AVERAGE(F50,H50,J50,L50,N50,P50)</f>
        <v>-0.0232900540074954</v>
      </c>
      <c r="S50" s="10" t="n">
        <v>7</v>
      </c>
      <c r="T50" s="10" t="n">
        <v>219</v>
      </c>
      <c r="U50" s="10" t="n">
        <f aca="false">RANK(T50,$T$2:$T$327,1)</f>
        <v>24</v>
      </c>
      <c r="V50" s="12"/>
      <c r="W50" s="10" t="n">
        <v>4</v>
      </c>
      <c r="X50" s="10" t="n">
        <v>20</v>
      </c>
      <c r="Y50" s="10" t="n">
        <v>27</v>
      </c>
      <c r="Z50" s="10" t="n">
        <f aca="false">X50+Y50</f>
        <v>47</v>
      </c>
      <c r="AA50" s="7" t="n">
        <f aca="false">Z50/W50</f>
        <v>11.75</v>
      </c>
    </row>
    <row r="51" s="10" customFormat="true" ht="15.75" hidden="false" customHeight="true" outlineLevel="0" collapsed="false">
      <c r="A51" s="11" t="s">
        <v>448</v>
      </c>
      <c r="B51" s="10" t="s">
        <v>391</v>
      </c>
      <c r="C51" s="10" t="n">
        <v>71</v>
      </c>
      <c r="D51" s="10" t="n">
        <v>203</v>
      </c>
      <c r="E51" s="14" t="n">
        <v>4.5</v>
      </c>
      <c r="F51" s="13" t="n">
        <f aca="false">(STANDARDIZE(E51,$E$59,$E$60))*-1</f>
        <v>0.209582569699672</v>
      </c>
      <c r="G51" s="10" t="n">
        <v>33.5</v>
      </c>
      <c r="H51" s="13" t="n">
        <f aca="false">(STANDARDIZE(G51,$G$59,$G$60))</f>
        <v>-0.134568455270953</v>
      </c>
      <c r="I51" s="10" t="n">
        <v>13</v>
      </c>
      <c r="J51" s="13" t="n">
        <f aca="false">(STANDARDIZE(I51,$I$59,$I$60))</f>
        <v>0.111337041944761</v>
      </c>
      <c r="K51" s="10" t="n">
        <v>132</v>
      </c>
      <c r="L51" s="13" t="n">
        <f aca="false">(STANDARDIZE(K51,$K$59,$K$60))</f>
        <v>1.52909374142413</v>
      </c>
      <c r="M51" s="10" t="n">
        <v>6.57</v>
      </c>
      <c r="N51" s="13" t="n">
        <f aca="false">(STANDARDIZE(M51,$M$59,$M$60))*-1</f>
        <v>1.87115592395875</v>
      </c>
      <c r="O51" s="10" t="n">
        <v>4.21</v>
      </c>
      <c r="P51" s="13" t="n">
        <f aca="false">(STANDARDIZE(O51,$O$59,$O$60))*-1</f>
        <v>0.273380808015503</v>
      </c>
      <c r="Q51" s="13" t="n">
        <f aca="false">F51+H51+J51+L51+N51+P51</f>
        <v>3.85998162977186</v>
      </c>
      <c r="R51" s="13" t="n">
        <f aca="false">AVERAGE(F51,H51,J51,L51,N51,P51)</f>
        <v>0.643330271628644</v>
      </c>
      <c r="S51" s="10" t="n">
        <v>3</v>
      </c>
      <c r="T51" s="10" t="n">
        <v>72</v>
      </c>
      <c r="U51" s="10" t="n">
        <f aca="false">RANK(T51,$T$2:$T$327,1)</f>
        <v>6</v>
      </c>
      <c r="V51" s="12"/>
      <c r="W51" s="10" t="n">
        <v>16</v>
      </c>
      <c r="X51" s="10" t="n">
        <v>247</v>
      </c>
      <c r="Y51" s="10" t="n">
        <v>101</v>
      </c>
      <c r="Z51" s="10" t="n">
        <f aca="false">X51+Y51</f>
        <v>348</v>
      </c>
      <c r="AA51" s="7" t="n">
        <f aca="false">Z51/W51</f>
        <v>21.75</v>
      </c>
    </row>
    <row r="52" s="10" customFormat="true" ht="15.75" hidden="false" customHeight="true" outlineLevel="0" collapsed="false">
      <c r="A52" s="11" t="s">
        <v>449</v>
      </c>
      <c r="B52" s="10" t="s">
        <v>391</v>
      </c>
      <c r="C52" s="10" t="n">
        <v>73</v>
      </c>
      <c r="D52" s="10" t="n">
        <v>202</v>
      </c>
      <c r="E52" s="14" t="n">
        <v>4.57</v>
      </c>
      <c r="F52" s="13" t="n">
        <f aca="false">(STANDARDIZE(E52,$E$59,$E$60))*-1</f>
        <v>-0.502168137300255</v>
      </c>
      <c r="G52" s="10" t="n">
        <v>30.5</v>
      </c>
      <c r="H52" s="13" t="n">
        <f aca="false">(STANDARDIZE(G52,$G$59,$G$60))</f>
        <v>-1.0546411494491</v>
      </c>
      <c r="J52" s="13"/>
      <c r="K52" s="10" t="n">
        <v>116</v>
      </c>
      <c r="L52" s="13" t="n">
        <f aca="false">(STANDARDIZE(K52,$K$59,$K$60))</f>
        <v>-1.0088211821014</v>
      </c>
      <c r="M52" s="10" t="n">
        <v>7.29</v>
      </c>
      <c r="N52" s="13" t="n">
        <f aca="false">(STANDARDIZE(M52,$M$59,$M$60))*-1</f>
        <v>-1.73589164029908</v>
      </c>
      <c r="O52" s="10" t="n">
        <v>4.55</v>
      </c>
      <c r="P52" s="13" t="n">
        <f aca="false">(STANDARDIZE(O52,$O$59,$O$60))*-1</f>
        <v>-1.92946801495336</v>
      </c>
      <c r="Q52" s="13" t="n">
        <f aca="false">F52+H52+J52+L52+N52+P52</f>
        <v>-6.23099012410319</v>
      </c>
      <c r="R52" s="13" t="n">
        <f aca="false">AVERAGE(F52,H52,J52,L52,N52,P52)</f>
        <v>-1.24619802482064</v>
      </c>
      <c r="S52" s="10" t="n">
        <v>8</v>
      </c>
      <c r="V52" s="12"/>
      <c r="W52" s="10" t="n">
        <v>0</v>
      </c>
      <c r="X52" s="10" t="n">
        <v>0</v>
      </c>
      <c r="Y52" s="10" t="n">
        <v>0</v>
      </c>
      <c r="Z52" s="10" t="n">
        <f aca="false">X52+Y52</f>
        <v>0</v>
      </c>
      <c r="AA52" s="7" t="n">
        <v>0</v>
      </c>
    </row>
    <row r="53" s="10" customFormat="true" ht="15.75" hidden="false" customHeight="true" outlineLevel="0" collapsed="false">
      <c r="A53" s="11" t="s">
        <v>450</v>
      </c>
      <c r="B53" s="10" t="s">
        <v>391</v>
      </c>
      <c r="C53" s="10" t="n">
        <v>72</v>
      </c>
      <c r="D53" s="10" t="n">
        <v>189</v>
      </c>
      <c r="E53" s="14" t="n">
        <v>4.65</v>
      </c>
      <c r="F53" s="13" t="n">
        <f aca="false">(STANDARDIZE(E53,$E$59,$E$60))*-1</f>
        <v>-1.31559751672874</v>
      </c>
      <c r="G53" s="10" t="n">
        <v>31.5</v>
      </c>
      <c r="H53" s="13" t="n">
        <f aca="false">(STANDARDIZE(G53,$G$59,$G$60))</f>
        <v>-0.747950251389718</v>
      </c>
      <c r="I53" s="10" t="n">
        <v>12</v>
      </c>
      <c r="J53" s="13" t="n">
        <f aca="false">(STANDARDIZE(I53,$I$59,$I$60))</f>
        <v>-0.183378657320782</v>
      </c>
      <c r="K53" s="10" t="n">
        <v>114</v>
      </c>
      <c r="L53" s="13" t="n">
        <f aca="false">(STANDARDIZE(K53,$K$59,$K$60))</f>
        <v>-1.32606054754209</v>
      </c>
      <c r="M53" s="10" t="n">
        <v>6.93</v>
      </c>
      <c r="N53" s="13" t="n">
        <f aca="false">(STANDARDIZE(M53,$M$59,$M$60))*-1</f>
        <v>0.067632141829837</v>
      </c>
      <c r="O53" s="10" t="n">
        <v>4.46</v>
      </c>
      <c r="P53" s="13" t="n">
        <f aca="false">(STANDARDIZE(O53,$O$59,$O$60))*-1</f>
        <v>-1.34636097357925</v>
      </c>
      <c r="Q53" s="13" t="n">
        <f aca="false">F53+H53+J53+L53+N53+P53</f>
        <v>-4.85171580473074</v>
      </c>
      <c r="R53" s="13" t="n">
        <f aca="false">AVERAGE(F53,H53,J53,L53,N53,P53)</f>
        <v>-0.808619300788456</v>
      </c>
      <c r="S53" s="10" t="n">
        <v>8</v>
      </c>
      <c r="V53" s="12"/>
      <c r="W53" s="10" t="n">
        <v>7</v>
      </c>
      <c r="X53" s="10" t="n">
        <v>253</v>
      </c>
      <c r="Z53" s="10" t="n">
        <f aca="false">X53+Y53</f>
        <v>253</v>
      </c>
      <c r="AA53" s="7" t="n">
        <f aca="false">Z53/W53</f>
        <v>36.1428571428571</v>
      </c>
    </row>
    <row r="54" s="10" customFormat="true" ht="15.75" hidden="false" customHeight="true" outlineLevel="0" collapsed="false">
      <c r="A54" s="11" t="s">
        <v>451</v>
      </c>
      <c r="B54" s="10" t="s">
        <v>391</v>
      </c>
      <c r="C54" s="10" t="n">
        <v>68</v>
      </c>
      <c r="D54" s="10" t="n">
        <v>181</v>
      </c>
      <c r="E54" s="14" t="n">
        <v>4.63</v>
      </c>
      <c r="F54" s="13" t="n">
        <f aca="false">(STANDARDIZE(E54,$E$59,$E$60))*-1</f>
        <v>-1.11224017187161</v>
      </c>
      <c r="G54" s="10" t="n">
        <v>33</v>
      </c>
      <c r="H54" s="13" t="n">
        <f aca="false">(STANDARDIZE(G54,$G$59,$G$60))</f>
        <v>-0.287913904300645</v>
      </c>
      <c r="I54" s="10" t="n">
        <v>13</v>
      </c>
      <c r="J54" s="13" t="n">
        <f aca="false">(STANDARDIZE(I54,$I$59,$I$60))</f>
        <v>0.111337041944761</v>
      </c>
      <c r="K54" s="10" t="n">
        <v>117</v>
      </c>
      <c r="L54" s="13" t="n">
        <f aca="false">(STANDARDIZE(K54,$K$59,$K$60))</f>
        <v>-0.850201499381051</v>
      </c>
      <c r="M54" s="10" t="n">
        <v>6.74</v>
      </c>
      <c r="N54" s="13" t="n">
        <f aca="false">(STANDARDIZE(M54,$M$59,$M$60))*-1</f>
        <v>1.01949191573121</v>
      </c>
      <c r="O54" s="10" t="n">
        <v>4.01</v>
      </c>
      <c r="P54" s="13" t="n">
        <f aca="false">(STANDARDIZE(O54,$O$59,$O$60))*-1</f>
        <v>1.56917423329131</v>
      </c>
      <c r="Q54" s="13" t="n">
        <f aca="false">F54+H54+J54+L54+N54+P54</f>
        <v>0.449647615413965</v>
      </c>
      <c r="R54" s="13" t="n">
        <f aca="false">AVERAGE(F54,H54,J54,L54,N54,P54)</f>
        <v>0.0749412692356609</v>
      </c>
      <c r="S54" s="10" t="n">
        <v>5</v>
      </c>
      <c r="T54" s="10" t="n">
        <v>177</v>
      </c>
      <c r="U54" s="10" t="n">
        <f aca="false">RANK(T54,$T$2:$T$327,1)</f>
        <v>22</v>
      </c>
      <c r="V54" s="12"/>
      <c r="W54" s="10" t="n">
        <v>15</v>
      </c>
      <c r="X54" s="10" t="n">
        <v>491</v>
      </c>
      <c r="Y54" s="10" t="n">
        <v>72</v>
      </c>
      <c r="Z54" s="10" t="n">
        <f aca="false">X54+Y54</f>
        <v>563</v>
      </c>
      <c r="AA54" s="7" t="n">
        <f aca="false">Z54/W54</f>
        <v>37.5333333333333</v>
      </c>
    </row>
    <row r="55" s="10" customFormat="true" ht="15.75" hidden="false" customHeight="true" outlineLevel="0" collapsed="false">
      <c r="A55" s="11" t="s">
        <v>452</v>
      </c>
      <c r="B55" s="10" t="s">
        <v>391</v>
      </c>
      <c r="C55" s="10" t="n">
        <v>68</v>
      </c>
      <c r="D55" s="10" t="n">
        <v>178</v>
      </c>
      <c r="E55" s="14" t="n">
        <v>4.54</v>
      </c>
      <c r="F55" s="13" t="n">
        <f aca="false">(STANDARDIZE(E55,$E$59,$E$60))*-1</f>
        <v>-0.197132120014571</v>
      </c>
      <c r="G55" s="10" t="n">
        <v>32</v>
      </c>
      <c r="H55" s="13" t="n">
        <f aca="false">(STANDARDIZE(G55,$G$59,$G$60))</f>
        <v>-0.594604802360027</v>
      </c>
      <c r="I55" s="10" t="n">
        <v>9</v>
      </c>
      <c r="J55" s="13" t="n">
        <f aca="false">(STANDARDIZE(I55,$I$59,$I$60))</f>
        <v>-1.06752575511741</v>
      </c>
      <c r="K55" s="10" t="n">
        <v>117</v>
      </c>
      <c r="L55" s="13" t="n">
        <f aca="false">(STANDARDIZE(K55,$K$59,$K$60))</f>
        <v>-0.850201499381051</v>
      </c>
      <c r="M55" s="10" t="n">
        <v>6.83</v>
      </c>
      <c r="N55" s="13" t="n">
        <f aca="false">(STANDARDIZE(M55,$M$59,$M$60))*-1</f>
        <v>0.568610970198979</v>
      </c>
      <c r="O55" s="10" t="n">
        <v>4.22</v>
      </c>
      <c r="P55" s="13" t="n">
        <f aca="false">(STANDARDIZE(O55,$O$59,$O$60))*-1</f>
        <v>0.208591136751715</v>
      </c>
      <c r="Q55" s="13" t="n">
        <f aca="false">F55+H55+J55+L55+N55+P55</f>
        <v>-1.93226206992237</v>
      </c>
      <c r="R55" s="13" t="n">
        <f aca="false">AVERAGE(F55,H55,J55,L55,N55,P55)</f>
        <v>-0.322043678320394</v>
      </c>
      <c r="S55" s="10" t="n">
        <v>8</v>
      </c>
      <c r="V55" s="12"/>
      <c r="W55" s="10" t="n">
        <v>9</v>
      </c>
      <c r="X55" s="10" t="n">
        <v>27</v>
      </c>
      <c r="Y55" s="10" t="n">
        <v>122</v>
      </c>
      <c r="Z55" s="10" t="n">
        <f aca="false">X55+Y55</f>
        <v>149</v>
      </c>
      <c r="AA55" s="7" t="n">
        <f aca="false">Z55/W55</f>
        <v>16.5555555555556</v>
      </c>
    </row>
    <row r="56" s="10" customFormat="true" ht="15.75" hidden="false" customHeight="true" outlineLevel="0" collapsed="false">
      <c r="A56" s="11" t="s">
        <v>453</v>
      </c>
      <c r="B56" s="10" t="s">
        <v>391</v>
      </c>
      <c r="C56" s="10" t="n">
        <v>74</v>
      </c>
      <c r="D56" s="10" t="n">
        <v>219</v>
      </c>
      <c r="E56" s="14" t="n">
        <v>4.55</v>
      </c>
      <c r="F56" s="13" t="n">
        <f aca="false">(STANDARDIZE(E56,$E$59,$E$60))*-1</f>
        <v>-0.298810792443129</v>
      </c>
      <c r="G56" s="10" t="n">
        <v>36</v>
      </c>
      <c r="H56" s="13" t="n">
        <f aca="false">(STANDARDIZE(G56,$G$59,$G$60))</f>
        <v>0.632158789877502</v>
      </c>
      <c r="I56" s="10" t="n">
        <v>14</v>
      </c>
      <c r="J56" s="13" t="n">
        <f aca="false">(STANDARDIZE(I56,$I$59,$I$60))</f>
        <v>0.406052741210304</v>
      </c>
      <c r="K56" s="10" t="n">
        <v>126</v>
      </c>
      <c r="L56" s="13" t="n">
        <f aca="false">(STANDARDIZE(K56,$K$59,$K$60))</f>
        <v>0.577375645102057</v>
      </c>
      <c r="M56" s="10" t="n">
        <v>7.11</v>
      </c>
      <c r="N56" s="13" t="n">
        <f aca="false">(STANDARDIZE(M56,$M$59,$M$60))*-1</f>
        <v>-0.834129749234625</v>
      </c>
      <c r="O56" s="10" t="n">
        <v>4.29</v>
      </c>
      <c r="P56" s="13" t="n">
        <f aca="false">(STANDARDIZE(O56,$O$59,$O$60))*-1</f>
        <v>-0.244936562094818</v>
      </c>
      <c r="Q56" s="13" t="n">
        <f aca="false">F56+H56+J56+L56+N56+P56</f>
        <v>0.237710072417291</v>
      </c>
      <c r="R56" s="13" t="n">
        <f aca="false">AVERAGE(F56,H56,J56,L56,N56,P56)</f>
        <v>0.0396183454028818</v>
      </c>
      <c r="S56" s="10" t="n">
        <v>8</v>
      </c>
      <c r="V56" s="12"/>
      <c r="W56" s="10" t="n">
        <v>0</v>
      </c>
      <c r="X56" s="10" t="n">
        <v>0</v>
      </c>
      <c r="Y56" s="10" t="n">
        <v>0</v>
      </c>
      <c r="Z56" s="10" t="n">
        <f aca="false">X56+Y56</f>
        <v>0</v>
      </c>
      <c r="AA56" s="7" t="n">
        <v>0</v>
      </c>
    </row>
    <row r="57" s="10" customFormat="true" ht="15.75" hidden="false" customHeight="true" outlineLevel="0" collapsed="false">
      <c r="A57" s="11" t="s">
        <v>455</v>
      </c>
      <c r="B57" s="10" t="s">
        <v>391</v>
      </c>
      <c r="C57" s="10" t="n">
        <v>74</v>
      </c>
      <c r="D57" s="10" t="n">
        <v>201</v>
      </c>
      <c r="E57" s="14" t="n">
        <v>4.45</v>
      </c>
      <c r="F57" s="13" t="n">
        <f aca="false">(STANDARDIZE(E57,$E$59,$E$60))*-1</f>
        <v>0.717975931842473</v>
      </c>
      <c r="G57" s="10" t="n">
        <v>36.5</v>
      </c>
      <c r="H57" s="13" t="n">
        <f aca="false">(STANDARDIZE(G57,$G$59,$G$60))</f>
        <v>0.785504238907194</v>
      </c>
      <c r="I57" s="10" t="n">
        <v>15</v>
      </c>
      <c r="J57" s="13" t="n">
        <f aca="false">(STANDARDIZE(I57,$I$59,$I$60))</f>
        <v>0.700768440475846</v>
      </c>
      <c r="K57" s="10" t="n">
        <v>133</v>
      </c>
      <c r="L57" s="13" t="n">
        <f aca="false">(STANDARDIZE(K57,$K$59,$K$60))</f>
        <v>1.68771342414447</v>
      </c>
      <c r="M57" s="10" t="n">
        <v>6.79</v>
      </c>
      <c r="N57" s="13" t="n">
        <f aca="false">(STANDARDIZE(M57,$M$59,$M$60))*-1</f>
        <v>0.769002501546637</v>
      </c>
      <c r="O57" s="10" t="n">
        <v>4.01</v>
      </c>
      <c r="P57" s="13" t="n">
        <f aca="false">(STANDARDIZE(O57,$O$59,$O$60))*-1</f>
        <v>1.56917423329131</v>
      </c>
      <c r="Q57" s="13" t="n">
        <f aca="false">F57+H57+J57+L57+N57+P57</f>
        <v>6.23013877020793</v>
      </c>
      <c r="R57" s="13" t="n">
        <f aca="false">AVERAGE(F57,H57,J57,L57,N57,P57)</f>
        <v>1.03835646170132</v>
      </c>
      <c r="S57" s="10" t="n">
        <v>8</v>
      </c>
      <c r="V57" s="12"/>
      <c r="W57" s="10" t="n">
        <v>15</v>
      </c>
      <c r="X57" s="10" t="n">
        <v>793</v>
      </c>
      <c r="Y57" s="10" t="n">
        <v>4</v>
      </c>
      <c r="Z57" s="10" t="n">
        <f aca="false">X57+Y57</f>
        <v>797</v>
      </c>
      <c r="AA57" s="7" t="n">
        <f aca="false">Z57/W57</f>
        <v>53.1333333333333</v>
      </c>
    </row>
    <row r="59" customFormat="false" ht="15" hidden="false" customHeight="false" outlineLevel="0" collapsed="false">
      <c r="C59" s="7" t="n">
        <f aca="false">AVERAGE(C2:C57)</f>
        <v>72.5892857142857</v>
      </c>
      <c r="D59" s="7" t="n">
        <f aca="false">AVERAGE(D2:D57)</f>
        <v>201.017857142857</v>
      </c>
      <c r="E59" s="7" t="n">
        <f aca="false">AVERAGE(E2:E57)</f>
        <v>4.52061224489796</v>
      </c>
      <c r="F59" s="7"/>
      <c r="G59" s="7" t="n">
        <f aca="false">AVERAGE(G2:G57)</f>
        <v>33.9387755102041</v>
      </c>
      <c r="H59" s="7"/>
      <c r="I59" s="7" t="n">
        <f aca="false">AVERAGE(I2:I57)</f>
        <v>12.6222222222222</v>
      </c>
      <c r="J59" s="7"/>
      <c r="K59" s="7" t="n">
        <f aca="false">AVERAGE(K2:K57)</f>
        <v>122.36</v>
      </c>
      <c r="L59" s="7"/>
      <c r="M59" s="7" t="n">
        <f aca="false">AVERAGE(M2:M57)</f>
        <v>6.9435</v>
      </c>
      <c r="N59" s="7"/>
      <c r="O59" s="7" t="n">
        <f aca="false">AVERAGE(O2:O57)</f>
        <v>4.25219512195122</v>
      </c>
    </row>
    <row r="60" customFormat="false" ht="15" hidden="false" customHeight="false" outlineLevel="0" collapsed="false">
      <c r="C60" s="7" t="n">
        <f aca="false">STDEV(C2:C57)</f>
        <v>2.35701495127194</v>
      </c>
      <c r="D60" s="7" t="n">
        <f aca="false">STDEV(D2:D57)</f>
        <v>14.4467562530059</v>
      </c>
      <c r="E60" s="7" t="n">
        <f aca="false">STDEV(E2:E57)</f>
        <v>0.0983490417523498</v>
      </c>
      <c r="F60" s="7"/>
      <c r="G60" s="7" t="n">
        <f aca="false">STDEV(G2:G57)</f>
        <v>3.2606119266258</v>
      </c>
      <c r="H60" s="7"/>
      <c r="I60" s="7" t="n">
        <f aca="false">STDEV(I2:I57)</f>
        <v>3.39310054568551</v>
      </c>
      <c r="J60" s="7"/>
      <c r="K60" s="7" t="n">
        <f aca="false">STDEV(K2:K57)</f>
        <v>6.30438784676585</v>
      </c>
      <c r="L60" s="7"/>
      <c r="M60" s="7" t="n">
        <f aca="false">STDEV(M2:M57)</f>
        <v>0.199609233638743</v>
      </c>
      <c r="N60" s="7"/>
      <c r="O60" s="7" t="n">
        <f aca="false">STDEV(O2:O57)</f>
        <v>0.154345589427135</v>
      </c>
    </row>
    <row r="62" customFormat="false" ht="15" hidden="false" customHeight="false" outlineLevel="0" collapsed="false">
      <c r="I62" s="10"/>
      <c r="J62" s="16" t="s">
        <v>461</v>
      </c>
      <c r="K62" s="16" t="s">
        <v>476</v>
      </c>
    </row>
    <row r="63" customFormat="false" ht="15" hidden="false" customHeight="false" outlineLevel="0" collapsed="false">
      <c r="I63" s="16" t="s">
        <v>483</v>
      </c>
      <c r="J63" s="10" t="n">
        <f aca="false">CORREL(Q2:Q327,S2:S327)</f>
        <v>-0.433760205619797</v>
      </c>
      <c r="K63" s="10" t="n">
        <f aca="false">CORREL(Q2:Q327,U2:U327)</f>
        <v>-0.170420444892696</v>
      </c>
    </row>
    <row r="64" customFormat="false" ht="15" hidden="false" customHeight="false" outlineLevel="0" collapsed="false">
      <c r="I64" s="16" t="s">
        <v>484</v>
      </c>
      <c r="J64" s="10" t="n">
        <f aca="false">CORREL(R2:R327,S2:S327)</f>
        <v>-0.417460538458192</v>
      </c>
      <c r="K64" s="10" t="n">
        <f aca="false">CORREL(R2:R327,U2:U327)</f>
        <v>-0.253912650353528</v>
      </c>
    </row>
  </sheetData>
  <conditionalFormatting sqref="Q1:R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R5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6"/>
    <col collapsed="false" customWidth="true" hidden="false" outlineLevel="0" max="1024" min="1023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8" t="s">
        <v>457</v>
      </c>
      <c r="D1" s="8" t="s">
        <v>458</v>
      </c>
      <c r="E1" s="8" t="s">
        <v>459</v>
      </c>
      <c r="F1" s="8"/>
      <c r="G1" s="8"/>
    </row>
    <row r="2" customFormat="false" ht="14.9" hidden="false" customHeight="false" outlineLevel="0" collapsed="false">
      <c r="A2" s="1" t="s">
        <v>390</v>
      </c>
      <c r="B2" s="3" t="s">
        <v>391</v>
      </c>
      <c r="C2" s="0" t="n">
        <v>16</v>
      </c>
      <c r="D2" s="0" t="n">
        <v>191</v>
      </c>
      <c r="E2" s="0" t="n">
        <v>159</v>
      </c>
      <c r="G2" s="7"/>
    </row>
    <row r="3" customFormat="false" ht="14.9" hidden="false" customHeight="false" outlineLevel="0" collapsed="false">
      <c r="A3" s="1" t="s">
        <v>392</v>
      </c>
      <c r="B3" s="3" t="s">
        <v>391</v>
      </c>
      <c r="C3" s="0" t="n">
        <v>0</v>
      </c>
      <c r="D3" s="0" t="n">
        <v>0</v>
      </c>
      <c r="E3" s="0" t="n">
        <v>0</v>
      </c>
      <c r="G3" s="7"/>
    </row>
    <row r="4" customFormat="false" ht="14.9" hidden="false" customHeight="false" outlineLevel="0" collapsed="false">
      <c r="A4" s="1" t="s">
        <v>394</v>
      </c>
      <c r="B4" s="3" t="s">
        <v>391</v>
      </c>
      <c r="C4" s="0" t="n">
        <v>15</v>
      </c>
      <c r="D4" s="0" t="n">
        <v>231</v>
      </c>
      <c r="E4" s="0" t="n">
        <v>132</v>
      </c>
      <c r="G4" s="7"/>
    </row>
    <row r="5" customFormat="false" ht="14.9" hidden="false" customHeight="false" outlineLevel="0" collapsed="false">
      <c r="A5" s="1" t="s">
        <v>395</v>
      </c>
      <c r="B5" s="3" t="s">
        <v>391</v>
      </c>
      <c r="C5" s="0" t="n">
        <v>0</v>
      </c>
      <c r="D5" s="0" t="n">
        <v>0</v>
      </c>
      <c r="E5" s="0" t="n">
        <v>0</v>
      </c>
      <c r="G5" s="7"/>
    </row>
    <row r="6" customFormat="false" ht="14.9" hidden="false" customHeight="false" outlineLevel="0" collapsed="false">
      <c r="A6" s="1" t="s">
        <v>396</v>
      </c>
      <c r="B6" s="3" t="s">
        <v>391</v>
      </c>
      <c r="C6" s="0" t="n">
        <v>0</v>
      </c>
      <c r="D6" s="0" t="n">
        <v>0</v>
      </c>
      <c r="E6" s="0" t="n">
        <v>0</v>
      </c>
      <c r="G6" s="7"/>
    </row>
    <row r="7" customFormat="false" ht="14.9" hidden="false" customHeight="false" outlineLevel="0" collapsed="false">
      <c r="A7" s="1" t="s">
        <v>397</v>
      </c>
      <c r="B7" s="3" t="s">
        <v>391</v>
      </c>
      <c r="C7" s="0" t="n">
        <v>0</v>
      </c>
      <c r="D7" s="0" t="n">
        <v>0</v>
      </c>
      <c r="E7" s="0" t="n">
        <v>0</v>
      </c>
      <c r="G7" s="7"/>
    </row>
    <row r="8" customFormat="false" ht="14.9" hidden="false" customHeight="false" outlineLevel="0" collapsed="false">
      <c r="A8" s="1" t="s">
        <v>398</v>
      </c>
      <c r="B8" s="3" t="s">
        <v>391</v>
      </c>
      <c r="C8" s="0" t="n">
        <v>15</v>
      </c>
      <c r="D8" s="0" t="n">
        <v>342</v>
      </c>
      <c r="E8" s="0" t="n">
        <v>34</v>
      </c>
      <c r="G8" s="7"/>
    </row>
    <row r="9" customFormat="false" ht="14.9" hidden="false" customHeight="false" outlineLevel="0" collapsed="false">
      <c r="A9" s="1" t="s">
        <v>399</v>
      </c>
      <c r="B9" s="3" t="s">
        <v>391</v>
      </c>
      <c r="C9" s="0" t="n">
        <v>16</v>
      </c>
      <c r="D9" s="0" t="n">
        <v>449</v>
      </c>
      <c r="E9" s="0" t="n">
        <v>194</v>
      </c>
      <c r="G9" s="7"/>
    </row>
    <row r="10" customFormat="false" ht="14.9" hidden="false" customHeight="false" outlineLevel="0" collapsed="false">
      <c r="A10" s="1" t="s">
        <v>400</v>
      </c>
      <c r="B10" s="3" t="s">
        <v>391</v>
      </c>
      <c r="C10" s="0" t="n">
        <v>15</v>
      </c>
      <c r="D10" s="0" t="n">
        <v>740</v>
      </c>
      <c r="E10" s="0" t="n">
        <v>6</v>
      </c>
      <c r="G10" s="7"/>
    </row>
    <row r="11" customFormat="false" ht="14.9" hidden="false" customHeight="false" outlineLevel="0" collapsed="false">
      <c r="A11" s="1" t="s">
        <v>402</v>
      </c>
      <c r="B11" s="3" t="s">
        <v>391</v>
      </c>
      <c r="C11" s="0" t="n">
        <v>11</v>
      </c>
      <c r="D11" s="0" t="n">
        <v>518</v>
      </c>
      <c r="G11" s="7"/>
    </row>
    <row r="12" customFormat="false" ht="14.9" hidden="false" customHeight="false" outlineLevel="0" collapsed="false">
      <c r="A12" s="1" t="s">
        <v>403</v>
      </c>
      <c r="B12" s="3" t="s">
        <v>391</v>
      </c>
      <c r="C12" s="0" t="n">
        <v>9</v>
      </c>
      <c r="D12" s="0" t="n">
        <v>226</v>
      </c>
      <c r="E12" s="0" t="n">
        <v>121</v>
      </c>
      <c r="G12" s="7"/>
    </row>
    <row r="13" customFormat="false" ht="14.9" hidden="false" customHeight="false" outlineLevel="0" collapsed="false">
      <c r="A13" s="1" t="s">
        <v>404</v>
      </c>
      <c r="B13" s="3" t="s">
        <v>391</v>
      </c>
      <c r="C13" s="0" t="n">
        <v>0</v>
      </c>
      <c r="D13" s="0" t="n">
        <v>0</v>
      </c>
      <c r="E13" s="0" t="n">
        <v>0</v>
      </c>
      <c r="G13" s="7"/>
    </row>
    <row r="14" customFormat="false" ht="14.9" hidden="false" customHeight="false" outlineLevel="0" collapsed="false">
      <c r="A14" s="1" t="s">
        <v>405</v>
      </c>
      <c r="B14" s="3" t="s">
        <v>391</v>
      </c>
      <c r="C14" s="0" t="n">
        <v>7</v>
      </c>
      <c r="D14" s="0" t="n">
        <v>386</v>
      </c>
      <c r="E14" s="0" t="n">
        <v>2</v>
      </c>
      <c r="G14" s="7"/>
    </row>
    <row r="15" customFormat="false" ht="14.9" hidden="false" customHeight="false" outlineLevel="0" collapsed="false">
      <c r="A15" s="1" t="s">
        <v>406</v>
      </c>
      <c r="B15" s="3" t="s">
        <v>391</v>
      </c>
      <c r="C15" s="0" t="n">
        <v>0</v>
      </c>
      <c r="D15" s="0" t="n">
        <v>0</v>
      </c>
      <c r="E15" s="0" t="n">
        <v>0</v>
      </c>
      <c r="G15" s="7"/>
    </row>
    <row r="16" customFormat="false" ht="14.9" hidden="false" customHeight="false" outlineLevel="0" collapsed="false">
      <c r="A16" s="1" t="s">
        <v>407</v>
      </c>
      <c r="B16" s="3" t="s">
        <v>391</v>
      </c>
      <c r="C16" s="0" t="n">
        <v>0</v>
      </c>
      <c r="D16" s="0" t="n">
        <v>0</v>
      </c>
      <c r="E16" s="0" t="n">
        <v>0</v>
      </c>
      <c r="G16" s="7"/>
    </row>
    <row r="17" customFormat="false" ht="14.9" hidden="false" customHeight="false" outlineLevel="0" collapsed="false">
      <c r="A17" s="1" t="s">
        <v>408</v>
      </c>
      <c r="B17" s="3" t="s">
        <v>391</v>
      </c>
      <c r="C17" s="0" t="n">
        <v>0</v>
      </c>
      <c r="D17" s="0" t="n">
        <v>0</v>
      </c>
      <c r="E17" s="0" t="n">
        <v>0</v>
      </c>
      <c r="G17" s="7"/>
    </row>
    <row r="18" customFormat="false" ht="14.9" hidden="false" customHeight="false" outlineLevel="0" collapsed="false">
      <c r="A18" s="1" t="s">
        <v>409</v>
      </c>
      <c r="B18" s="3" t="s">
        <v>391</v>
      </c>
      <c r="C18" s="0" t="n">
        <v>0</v>
      </c>
      <c r="D18" s="0" t="n">
        <v>0</v>
      </c>
      <c r="E18" s="0" t="n">
        <v>0</v>
      </c>
      <c r="G18" s="7"/>
    </row>
    <row r="19" customFormat="false" ht="14.9" hidden="false" customHeight="false" outlineLevel="0" collapsed="false">
      <c r="A19" s="1" t="s">
        <v>410</v>
      </c>
      <c r="B19" s="3" t="s">
        <v>391</v>
      </c>
      <c r="C19" s="0" t="n">
        <v>0</v>
      </c>
      <c r="D19" s="0" t="n">
        <v>0</v>
      </c>
      <c r="E19" s="0" t="n">
        <v>0</v>
      </c>
      <c r="G19" s="7"/>
    </row>
    <row r="20" customFormat="false" ht="14.9" hidden="false" customHeight="false" outlineLevel="0" collapsed="false">
      <c r="A20" s="1" t="s">
        <v>411</v>
      </c>
      <c r="B20" s="3" t="s">
        <v>391</v>
      </c>
      <c r="C20" s="0" t="n">
        <v>11</v>
      </c>
      <c r="D20" s="0" t="n">
        <v>131</v>
      </c>
      <c r="E20" s="0" t="n">
        <v>72</v>
      </c>
      <c r="G20" s="7"/>
    </row>
    <row r="21" customFormat="false" ht="14.9" hidden="false" customHeight="false" outlineLevel="0" collapsed="false">
      <c r="A21" s="1" t="s">
        <v>413</v>
      </c>
      <c r="B21" s="3" t="s">
        <v>391</v>
      </c>
      <c r="C21" s="0" t="n">
        <v>0</v>
      </c>
      <c r="D21" s="0" t="n">
        <v>0</v>
      </c>
      <c r="E21" s="0" t="n">
        <v>0</v>
      </c>
      <c r="G21" s="7"/>
    </row>
    <row r="22" customFormat="false" ht="14.9" hidden="false" customHeight="false" outlineLevel="0" collapsed="false">
      <c r="A22" s="1" t="s">
        <v>415</v>
      </c>
      <c r="B22" s="3" t="s">
        <v>391</v>
      </c>
      <c r="C22" s="0" t="n">
        <v>0</v>
      </c>
      <c r="D22" s="0" t="n">
        <v>0</v>
      </c>
      <c r="E22" s="0" t="n">
        <v>0</v>
      </c>
      <c r="G22" s="7"/>
    </row>
    <row r="23" customFormat="false" ht="14.9" hidden="false" customHeight="false" outlineLevel="0" collapsed="false">
      <c r="A23" s="1" t="s">
        <v>416</v>
      </c>
      <c r="B23" s="3" t="s">
        <v>391</v>
      </c>
      <c r="C23" s="0" t="n">
        <v>0</v>
      </c>
      <c r="D23" s="0" t="n">
        <v>0</v>
      </c>
      <c r="E23" s="0" t="n">
        <v>0</v>
      </c>
      <c r="G23" s="7"/>
    </row>
    <row r="24" customFormat="false" ht="14.9" hidden="false" customHeight="false" outlineLevel="0" collapsed="false">
      <c r="A24" s="1" t="s">
        <v>417</v>
      </c>
      <c r="B24" s="3" t="s">
        <v>391</v>
      </c>
      <c r="C24" s="0" t="n">
        <v>12</v>
      </c>
      <c r="D24" s="0" t="n">
        <v>85</v>
      </c>
      <c r="E24" s="0" t="n">
        <v>215</v>
      </c>
      <c r="G24" s="7"/>
    </row>
    <row r="25" customFormat="false" ht="14.9" hidden="false" customHeight="false" outlineLevel="0" collapsed="false">
      <c r="A25" s="1" t="s">
        <v>418</v>
      </c>
      <c r="B25" s="3" t="s">
        <v>391</v>
      </c>
      <c r="C25" s="0" t="n">
        <v>0</v>
      </c>
      <c r="D25" s="0" t="n">
        <v>0</v>
      </c>
      <c r="E25" s="0" t="n">
        <v>0</v>
      </c>
      <c r="G25" s="7"/>
    </row>
    <row r="26" customFormat="false" ht="14.9" hidden="false" customHeight="false" outlineLevel="0" collapsed="false">
      <c r="A26" s="1" t="s">
        <v>420</v>
      </c>
      <c r="B26" s="3" t="s">
        <v>391</v>
      </c>
      <c r="C26" s="0" t="n">
        <v>0</v>
      </c>
      <c r="D26" s="0" t="n">
        <v>0</v>
      </c>
      <c r="E26" s="0" t="n">
        <v>0</v>
      </c>
      <c r="G26" s="7"/>
    </row>
    <row r="27" customFormat="false" ht="14.9" hidden="false" customHeight="false" outlineLevel="0" collapsed="false">
      <c r="A27" s="1" t="s">
        <v>421</v>
      </c>
      <c r="B27" s="3" t="s">
        <v>391</v>
      </c>
      <c r="C27" s="0" t="n">
        <v>3</v>
      </c>
      <c r="D27" s="0" t="n">
        <v>17</v>
      </c>
      <c r="G27" s="7"/>
    </row>
    <row r="28" customFormat="false" ht="14.9" hidden="false" customHeight="false" outlineLevel="0" collapsed="false">
      <c r="A28" s="1" t="s">
        <v>422</v>
      </c>
      <c r="B28" s="3" t="s">
        <v>391</v>
      </c>
      <c r="C28" s="0" t="n">
        <v>11</v>
      </c>
      <c r="D28" s="0" t="n">
        <v>249</v>
      </c>
      <c r="E28" s="0" t="n">
        <v>23</v>
      </c>
      <c r="G28" s="7"/>
    </row>
    <row r="29" customFormat="false" ht="14.9" hidden="false" customHeight="false" outlineLevel="0" collapsed="false">
      <c r="A29" s="1" t="s">
        <v>423</v>
      </c>
      <c r="B29" s="3" t="s">
        <v>391</v>
      </c>
      <c r="C29" s="0" t="n">
        <v>16</v>
      </c>
      <c r="D29" s="0" t="n">
        <v>280</v>
      </c>
      <c r="E29" s="0" t="n">
        <v>98</v>
      </c>
      <c r="G29" s="7"/>
    </row>
    <row r="30" customFormat="false" ht="14.9" hidden="false" customHeight="false" outlineLevel="0" collapsed="false">
      <c r="A30" s="1" t="s">
        <v>424</v>
      </c>
      <c r="B30" s="3" t="s">
        <v>391</v>
      </c>
      <c r="C30" s="0" t="n">
        <v>14</v>
      </c>
      <c r="D30" s="0" t="n">
        <v>707</v>
      </c>
      <c r="E30" s="0" t="n">
        <v>51</v>
      </c>
      <c r="G30" s="7"/>
    </row>
    <row r="31" customFormat="false" ht="14.9" hidden="false" customHeight="false" outlineLevel="0" collapsed="false">
      <c r="A31" s="1" t="s">
        <v>425</v>
      </c>
      <c r="B31" s="3" t="s">
        <v>391</v>
      </c>
      <c r="C31" s="0" t="n">
        <v>0</v>
      </c>
      <c r="D31" s="0" t="n">
        <v>0</v>
      </c>
      <c r="E31" s="0" t="n">
        <v>0</v>
      </c>
      <c r="G31" s="7"/>
    </row>
    <row r="32" customFormat="false" ht="14.9" hidden="false" customHeight="false" outlineLevel="0" collapsed="false">
      <c r="A32" s="1" t="s">
        <v>426</v>
      </c>
      <c r="B32" s="3" t="s">
        <v>391</v>
      </c>
      <c r="C32" s="0" t="n">
        <v>0</v>
      </c>
      <c r="D32" s="0" t="n">
        <v>0</v>
      </c>
      <c r="E32" s="0" t="n">
        <v>0</v>
      </c>
      <c r="G32" s="7"/>
    </row>
    <row r="33" customFormat="false" ht="14.9" hidden="false" customHeight="false" outlineLevel="0" collapsed="false">
      <c r="A33" s="1" t="s">
        <v>428</v>
      </c>
      <c r="B33" s="3" t="s">
        <v>391</v>
      </c>
      <c r="C33" s="0" t="n">
        <v>11</v>
      </c>
      <c r="D33" s="0" t="n">
        <v>283</v>
      </c>
      <c r="E33" s="0" t="n">
        <v>34</v>
      </c>
      <c r="G33" s="7"/>
    </row>
    <row r="34" customFormat="false" ht="14.9" hidden="false" customHeight="false" outlineLevel="0" collapsed="false">
      <c r="A34" s="1" t="s">
        <v>429</v>
      </c>
      <c r="B34" s="3" t="s">
        <v>391</v>
      </c>
      <c r="C34" s="0" t="n">
        <v>11</v>
      </c>
      <c r="D34" s="0" t="n">
        <v>477</v>
      </c>
      <c r="E34" s="0" t="n">
        <v>1</v>
      </c>
      <c r="G34" s="7"/>
    </row>
    <row r="35" customFormat="false" ht="14.9" hidden="false" customHeight="false" outlineLevel="0" collapsed="false">
      <c r="A35" s="1" t="s">
        <v>431</v>
      </c>
      <c r="B35" s="3" t="s">
        <v>391</v>
      </c>
      <c r="C35" s="0" t="n">
        <v>0</v>
      </c>
      <c r="D35" s="0" t="n">
        <v>0</v>
      </c>
      <c r="E35" s="0" t="n">
        <v>0</v>
      </c>
      <c r="G35" s="7"/>
    </row>
    <row r="36" customFormat="false" ht="14.9" hidden="false" customHeight="false" outlineLevel="0" collapsed="false">
      <c r="A36" s="1" t="s">
        <v>432</v>
      </c>
      <c r="B36" s="3" t="s">
        <v>391</v>
      </c>
      <c r="C36" s="0" t="n">
        <v>0</v>
      </c>
      <c r="D36" s="0" t="n">
        <v>0</v>
      </c>
      <c r="E36" s="0" t="n">
        <v>0</v>
      </c>
      <c r="G36" s="7"/>
    </row>
    <row r="37" customFormat="false" ht="14.9" hidden="false" customHeight="false" outlineLevel="0" collapsed="false">
      <c r="A37" s="1" t="s">
        <v>433</v>
      </c>
      <c r="B37" s="3" t="s">
        <v>391</v>
      </c>
      <c r="C37" s="0" t="n">
        <v>16</v>
      </c>
      <c r="D37" s="0" t="n">
        <v>287</v>
      </c>
      <c r="E37" s="0" t="n">
        <v>232</v>
      </c>
      <c r="G37" s="7"/>
    </row>
    <row r="38" customFormat="false" ht="14.9" hidden="false" customHeight="false" outlineLevel="0" collapsed="false">
      <c r="A38" s="1" t="s">
        <v>434</v>
      </c>
      <c r="B38" s="3" t="s">
        <v>391</v>
      </c>
      <c r="C38" s="0" t="n">
        <v>0</v>
      </c>
      <c r="D38" s="0" t="n">
        <v>0</v>
      </c>
      <c r="E38" s="0" t="n">
        <v>0</v>
      </c>
      <c r="G38" s="7"/>
    </row>
    <row r="39" customFormat="false" ht="14.9" hidden="false" customHeight="false" outlineLevel="0" collapsed="false">
      <c r="A39" s="1" t="s">
        <v>435</v>
      </c>
      <c r="B39" s="3" t="s">
        <v>391</v>
      </c>
      <c r="C39" s="0" t="n">
        <v>0</v>
      </c>
      <c r="D39" s="0" t="n">
        <v>0</v>
      </c>
      <c r="E39" s="0" t="n">
        <v>0</v>
      </c>
      <c r="G39" s="7"/>
    </row>
    <row r="40" customFormat="false" ht="14.9" hidden="false" customHeight="false" outlineLevel="0" collapsed="false">
      <c r="A40" s="1" t="s">
        <v>436</v>
      </c>
      <c r="B40" s="3" t="s">
        <v>391</v>
      </c>
      <c r="C40" s="0" t="n">
        <v>10</v>
      </c>
      <c r="D40" s="0" t="n">
        <v>234</v>
      </c>
      <c r="G40" s="7"/>
    </row>
    <row r="41" customFormat="false" ht="14.9" hidden="false" customHeight="false" outlineLevel="0" collapsed="false">
      <c r="A41" s="1" t="s">
        <v>437</v>
      </c>
      <c r="B41" s="3" t="s">
        <v>391</v>
      </c>
      <c r="C41" s="0" t="n">
        <v>13</v>
      </c>
      <c r="D41" s="0" t="n">
        <v>158</v>
      </c>
      <c r="E41" s="0" t="n">
        <v>119</v>
      </c>
      <c r="G41" s="7"/>
    </row>
    <row r="42" customFormat="false" ht="14.9" hidden="false" customHeight="false" outlineLevel="0" collapsed="false">
      <c r="A42" s="1" t="s">
        <v>438</v>
      </c>
      <c r="B42" s="3" t="s">
        <v>391</v>
      </c>
      <c r="C42" s="0" t="n">
        <v>0</v>
      </c>
      <c r="D42" s="0" t="n">
        <v>0</v>
      </c>
      <c r="E42" s="0" t="n">
        <v>0</v>
      </c>
      <c r="G42" s="7"/>
    </row>
    <row r="43" customFormat="false" ht="14.9" hidden="false" customHeight="false" outlineLevel="0" collapsed="false">
      <c r="A43" s="1" t="s">
        <v>439</v>
      </c>
      <c r="B43" s="3" t="s">
        <v>391</v>
      </c>
      <c r="C43" s="0" t="n">
        <v>1</v>
      </c>
      <c r="D43" s="0" t="n">
        <v>21</v>
      </c>
      <c r="E43" s="0" t="n">
        <v>17</v>
      </c>
      <c r="G43" s="7"/>
    </row>
    <row r="44" customFormat="false" ht="14.9" hidden="false" customHeight="false" outlineLevel="0" collapsed="false">
      <c r="A44" s="1" t="s">
        <v>440</v>
      </c>
      <c r="B44" s="3" t="s">
        <v>391</v>
      </c>
      <c r="C44" s="0" t="n">
        <v>10</v>
      </c>
      <c r="D44" s="0" t="n">
        <v>132</v>
      </c>
      <c r="E44" s="0" t="n">
        <v>165</v>
      </c>
      <c r="G44" s="7"/>
    </row>
    <row r="45" customFormat="false" ht="14.9" hidden="false" customHeight="false" outlineLevel="0" collapsed="false">
      <c r="A45" s="1" t="s">
        <v>441</v>
      </c>
      <c r="B45" s="3" t="s">
        <v>391</v>
      </c>
      <c r="C45" s="0" t="n">
        <v>1</v>
      </c>
      <c r="D45" s="0" t="n">
        <v>3</v>
      </c>
      <c r="G45" s="7"/>
    </row>
    <row r="46" customFormat="false" ht="14.9" hidden="false" customHeight="false" outlineLevel="0" collapsed="false">
      <c r="A46" s="1" t="s">
        <v>443</v>
      </c>
      <c r="B46" s="3" t="s">
        <v>391</v>
      </c>
      <c r="C46" s="0" t="n">
        <v>0</v>
      </c>
      <c r="D46" s="0" t="n">
        <v>0</v>
      </c>
      <c r="E46" s="0" t="n">
        <v>0</v>
      </c>
      <c r="G46" s="7"/>
    </row>
    <row r="47" customFormat="false" ht="14.9" hidden="false" customHeight="false" outlineLevel="0" collapsed="false">
      <c r="A47" s="1" t="s">
        <v>444</v>
      </c>
      <c r="B47" s="3" t="s">
        <v>391</v>
      </c>
      <c r="C47" s="0" t="n">
        <v>16</v>
      </c>
      <c r="D47" s="0" t="n">
        <v>91</v>
      </c>
      <c r="E47" s="0" t="n">
        <v>135</v>
      </c>
      <c r="G47" s="7"/>
    </row>
    <row r="48" customFormat="false" ht="14.9" hidden="false" customHeight="false" outlineLevel="0" collapsed="false">
      <c r="A48" s="1" t="s">
        <v>445</v>
      </c>
      <c r="B48" s="3" t="s">
        <v>391</v>
      </c>
      <c r="C48" s="0" t="n">
        <v>5</v>
      </c>
      <c r="D48" s="0" t="n">
        <v>17</v>
      </c>
      <c r="E48" s="0" t="n">
        <v>44</v>
      </c>
      <c r="G48" s="7"/>
    </row>
    <row r="49" customFormat="false" ht="14.9" hidden="false" customHeight="false" outlineLevel="0" collapsed="false">
      <c r="A49" s="1" t="s">
        <v>446</v>
      </c>
      <c r="B49" s="3" t="s">
        <v>391</v>
      </c>
      <c r="C49" s="0" t="n">
        <v>0</v>
      </c>
      <c r="D49" s="0" t="n">
        <v>0</v>
      </c>
      <c r="E49" s="0" t="n">
        <v>0</v>
      </c>
      <c r="G49" s="7"/>
    </row>
    <row r="50" customFormat="false" ht="14.9" hidden="false" customHeight="false" outlineLevel="0" collapsed="false">
      <c r="A50" s="1" t="s">
        <v>447</v>
      </c>
      <c r="B50" s="3" t="s">
        <v>391</v>
      </c>
      <c r="C50" s="0" t="n">
        <v>4</v>
      </c>
      <c r="D50" s="0" t="n">
        <v>20</v>
      </c>
      <c r="E50" s="0" t="n">
        <v>27</v>
      </c>
      <c r="G50" s="7"/>
    </row>
    <row r="51" customFormat="false" ht="14.9" hidden="false" customHeight="false" outlineLevel="0" collapsed="false">
      <c r="A51" s="1" t="s">
        <v>448</v>
      </c>
      <c r="B51" s="3" t="s">
        <v>391</v>
      </c>
      <c r="C51" s="0" t="n">
        <v>16</v>
      </c>
      <c r="D51" s="0" t="n">
        <v>247</v>
      </c>
      <c r="E51" s="0" t="n">
        <v>101</v>
      </c>
      <c r="G51" s="7"/>
    </row>
    <row r="52" customFormat="false" ht="14.9" hidden="false" customHeight="false" outlineLevel="0" collapsed="false">
      <c r="A52" s="1" t="s">
        <v>449</v>
      </c>
      <c r="B52" s="3" t="s">
        <v>391</v>
      </c>
      <c r="C52" s="0" t="n">
        <v>0</v>
      </c>
      <c r="D52" s="0" t="n">
        <v>0</v>
      </c>
      <c r="E52" s="0" t="n">
        <v>0</v>
      </c>
      <c r="G52" s="7"/>
    </row>
    <row r="53" customFormat="false" ht="14.9" hidden="false" customHeight="false" outlineLevel="0" collapsed="false">
      <c r="A53" s="1" t="s">
        <v>450</v>
      </c>
      <c r="B53" s="3" t="s">
        <v>391</v>
      </c>
      <c r="C53" s="0" t="n">
        <v>7</v>
      </c>
      <c r="D53" s="0" t="n">
        <v>253</v>
      </c>
      <c r="G53" s="7"/>
    </row>
    <row r="54" customFormat="false" ht="14.9" hidden="false" customHeight="false" outlineLevel="0" collapsed="false">
      <c r="A54" s="1" t="s">
        <v>451</v>
      </c>
      <c r="B54" s="3" t="s">
        <v>391</v>
      </c>
      <c r="C54" s="0" t="n">
        <v>15</v>
      </c>
      <c r="D54" s="0" t="n">
        <v>491</v>
      </c>
      <c r="E54" s="0" t="n">
        <v>72</v>
      </c>
      <c r="G54" s="7"/>
    </row>
    <row r="55" customFormat="false" ht="14.9" hidden="false" customHeight="false" outlineLevel="0" collapsed="false">
      <c r="A55" s="1" t="s">
        <v>452</v>
      </c>
      <c r="B55" s="3" t="s">
        <v>391</v>
      </c>
      <c r="C55" s="0" t="n">
        <v>9</v>
      </c>
      <c r="D55" s="0" t="n">
        <v>27</v>
      </c>
      <c r="E55" s="0" t="n">
        <v>122</v>
      </c>
      <c r="G55" s="7"/>
    </row>
    <row r="56" customFormat="false" ht="14.9" hidden="false" customHeight="false" outlineLevel="0" collapsed="false">
      <c r="A56" s="1" t="s">
        <v>453</v>
      </c>
      <c r="B56" s="3" t="s">
        <v>391</v>
      </c>
      <c r="C56" s="0" t="n">
        <v>0</v>
      </c>
      <c r="D56" s="0" t="n">
        <v>0</v>
      </c>
      <c r="E56" s="0" t="n">
        <v>0</v>
      </c>
      <c r="G56" s="7"/>
    </row>
    <row r="57" customFormat="false" ht="14.9" hidden="false" customHeight="false" outlineLevel="0" collapsed="false">
      <c r="A57" s="1" t="s">
        <v>455</v>
      </c>
      <c r="B57" s="3" t="s">
        <v>391</v>
      </c>
      <c r="C57" s="0" t="n">
        <v>15</v>
      </c>
      <c r="D57" s="0" t="n">
        <v>793</v>
      </c>
      <c r="E57" s="0" t="n">
        <v>4</v>
      </c>
      <c r="G57" s="7"/>
    </row>
    <row r="58" customFormat="false" ht="14.9" hidden="false" customHeight="false" outlineLevel="0" collapsed="false">
      <c r="A58" s="1" t="s">
        <v>363</v>
      </c>
      <c r="B58" s="3" t="s">
        <v>364</v>
      </c>
      <c r="C58" s="0" t="n">
        <v>13</v>
      </c>
      <c r="D58" s="0" t="n">
        <v>239</v>
      </c>
      <c r="E58" s="0" t="n">
        <v>149</v>
      </c>
      <c r="G58" s="7"/>
    </row>
    <row r="59" customFormat="false" ht="14.9" hidden="false" customHeight="false" outlineLevel="0" collapsed="false">
      <c r="A59" s="1" t="s">
        <v>366</v>
      </c>
      <c r="B59" s="3" t="s">
        <v>364</v>
      </c>
      <c r="C59" s="0" t="n">
        <v>0</v>
      </c>
      <c r="D59" s="0" t="n">
        <v>0</v>
      </c>
      <c r="E59" s="0" t="n">
        <v>0</v>
      </c>
      <c r="G59" s="7"/>
    </row>
    <row r="60" customFormat="false" ht="14.9" hidden="false" customHeight="false" outlineLevel="0" collapsed="false">
      <c r="A60" s="1" t="s">
        <v>368</v>
      </c>
      <c r="B60" s="3" t="s">
        <v>364</v>
      </c>
      <c r="C60" s="0" t="n">
        <v>0</v>
      </c>
      <c r="D60" s="0" t="n">
        <v>0</v>
      </c>
      <c r="E60" s="0" t="n">
        <v>0</v>
      </c>
      <c r="G60" s="7"/>
    </row>
    <row r="61" customFormat="false" ht="14.9" hidden="false" customHeight="false" outlineLevel="0" collapsed="false">
      <c r="A61" s="1" t="s">
        <v>369</v>
      </c>
      <c r="B61" s="3" t="s">
        <v>364</v>
      </c>
      <c r="C61" s="0" t="n">
        <v>16</v>
      </c>
      <c r="D61" s="0" t="n">
        <v>49</v>
      </c>
      <c r="E61" s="0" t="n">
        <v>284</v>
      </c>
      <c r="G61" s="7"/>
    </row>
    <row r="62" customFormat="false" ht="14.9" hidden="false" customHeight="false" outlineLevel="0" collapsed="false">
      <c r="A62" s="1" t="s">
        <v>370</v>
      </c>
      <c r="B62" s="3" t="s">
        <v>364</v>
      </c>
      <c r="C62" s="0" t="n">
        <v>4</v>
      </c>
      <c r="D62" s="0" t="n">
        <v>32</v>
      </c>
      <c r="E62" s="0" t="n">
        <v>38</v>
      </c>
      <c r="G62" s="7"/>
    </row>
    <row r="63" customFormat="false" ht="14.9" hidden="false" customHeight="false" outlineLevel="0" collapsed="false">
      <c r="A63" s="1" t="s">
        <v>371</v>
      </c>
      <c r="B63" s="3" t="s">
        <v>364</v>
      </c>
      <c r="C63" s="0" t="n">
        <v>12</v>
      </c>
      <c r="D63" s="0" t="n">
        <v>196</v>
      </c>
      <c r="E63" s="0" t="n">
        <v>168</v>
      </c>
      <c r="G63" s="7"/>
    </row>
    <row r="64" customFormat="false" ht="14.9" hidden="false" customHeight="false" outlineLevel="0" collapsed="false">
      <c r="A64" s="1" t="s">
        <v>372</v>
      </c>
      <c r="B64" s="3" t="s">
        <v>364</v>
      </c>
      <c r="C64" s="0" t="n">
        <v>16</v>
      </c>
      <c r="D64" s="0" t="n">
        <v>501</v>
      </c>
      <c r="E64" s="0" t="n">
        <v>167</v>
      </c>
      <c r="G64" s="7"/>
    </row>
    <row r="65" customFormat="false" ht="14.9" hidden="false" customHeight="false" outlineLevel="0" collapsed="false">
      <c r="A65" s="1" t="s">
        <v>373</v>
      </c>
      <c r="B65" s="3" t="s">
        <v>364</v>
      </c>
      <c r="C65" s="0" t="n">
        <v>14</v>
      </c>
      <c r="D65" s="0" t="n">
        <v>30</v>
      </c>
      <c r="E65" s="0" t="n">
        <v>212</v>
      </c>
      <c r="G65" s="7"/>
    </row>
    <row r="66" customFormat="false" ht="14.9" hidden="false" customHeight="false" outlineLevel="0" collapsed="false">
      <c r="A66" s="1" t="s">
        <v>375</v>
      </c>
      <c r="B66" s="3" t="s">
        <v>364</v>
      </c>
      <c r="C66" s="0" t="n">
        <v>15</v>
      </c>
      <c r="D66" s="0" t="n">
        <v>777</v>
      </c>
      <c r="E66" s="0" t="n">
        <v>115</v>
      </c>
      <c r="G66" s="7"/>
    </row>
    <row r="67" customFormat="false" ht="14.9" hidden="false" customHeight="false" outlineLevel="0" collapsed="false">
      <c r="A67" s="1" t="s">
        <v>376</v>
      </c>
      <c r="B67" s="3" t="s">
        <v>364</v>
      </c>
      <c r="C67" s="0" t="n">
        <v>15</v>
      </c>
      <c r="D67" s="0" t="n">
        <v>591</v>
      </c>
      <c r="E67" s="0" t="n">
        <v>6</v>
      </c>
      <c r="G67" s="7"/>
    </row>
    <row r="68" customFormat="false" ht="14.9" hidden="false" customHeight="false" outlineLevel="0" collapsed="false">
      <c r="A68" s="1" t="s">
        <v>377</v>
      </c>
      <c r="B68" s="3" t="s">
        <v>364</v>
      </c>
      <c r="C68" s="0" t="n">
        <v>16</v>
      </c>
      <c r="D68" s="0" t="n">
        <v>299</v>
      </c>
      <c r="E68" s="0" t="n">
        <v>41</v>
      </c>
      <c r="G68" s="7"/>
    </row>
    <row r="69" customFormat="false" ht="14.9" hidden="false" customHeight="false" outlineLevel="0" collapsed="false">
      <c r="A69" s="1" t="s">
        <v>379</v>
      </c>
      <c r="B69" s="3" t="s">
        <v>364</v>
      </c>
      <c r="C69" s="0" t="n">
        <v>0</v>
      </c>
      <c r="D69" s="0" t="n">
        <v>0</v>
      </c>
      <c r="E69" s="0" t="n">
        <v>0</v>
      </c>
      <c r="G69" s="7"/>
    </row>
    <row r="70" customFormat="false" ht="14.9" hidden="false" customHeight="false" outlineLevel="0" collapsed="false">
      <c r="A70" s="1" t="s">
        <v>380</v>
      </c>
      <c r="B70" s="3" t="s">
        <v>364</v>
      </c>
      <c r="C70" s="0" t="n">
        <v>0</v>
      </c>
      <c r="D70" s="0" t="n">
        <v>0</v>
      </c>
      <c r="E70" s="0" t="n">
        <v>0</v>
      </c>
      <c r="G70" s="7"/>
    </row>
    <row r="71" customFormat="false" ht="14.9" hidden="false" customHeight="false" outlineLevel="0" collapsed="false">
      <c r="A71" s="1" t="s">
        <v>381</v>
      </c>
      <c r="B71" s="3" t="s">
        <v>364</v>
      </c>
      <c r="C71" s="0" t="n">
        <v>11</v>
      </c>
      <c r="D71" s="0" t="n">
        <v>126</v>
      </c>
      <c r="E71" s="0" t="n">
        <v>125</v>
      </c>
      <c r="G71" s="7"/>
    </row>
    <row r="72" customFormat="false" ht="14.9" hidden="false" customHeight="false" outlineLevel="0" collapsed="false">
      <c r="A72" s="1" t="s">
        <v>382</v>
      </c>
      <c r="B72" s="3" t="s">
        <v>364</v>
      </c>
      <c r="C72" s="0" t="n">
        <v>16</v>
      </c>
      <c r="D72" s="0" t="n">
        <v>556</v>
      </c>
      <c r="E72" s="0" t="n">
        <v>100</v>
      </c>
      <c r="G72" s="7"/>
    </row>
    <row r="73" customFormat="false" ht="14.9" hidden="false" customHeight="false" outlineLevel="0" collapsed="false">
      <c r="A73" s="1" t="s">
        <v>384</v>
      </c>
      <c r="B73" s="3" t="s">
        <v>364</v>
      </c>
      <c r="C73" s="0" t="n">
        <v>0</v>
      </c>
      <c r="D73" s="0" t="n">
        <v>0</v>
      </c>
      <c r="E73" s="0" t="n">
        <v>0</v>
      </c>
      <c r="G73" s="7"/>
    </row>
    <row r="74" customFormat="false" ht="14.9" hidden="false" customHeight="false" outlineLevel="0" collapsed="false">
      <c r="A74" s="1" t="s">
        <v>385</v>
      </c>
      <c r="B74" s="3" t="s">
        <v>364</v>
      </c>
      <c r="C74" s="0" t="n">
        <v>15</v>
      </c>
      <c r="D74" s="0" t="n">
        <v>221</v>
      </c>
      <c r="E74" s="0" t="n">
        <v>148</v>
      </c>
      <c r="G74" s="7"/>
    </row>
    <row r="75" customFormat="false" ht="14.9" hidden="false" customHeight="false" outlineLevel="0" collapsed="false">
      <c r="A75" s="1" t="s">
        <v>386</v>
      </c>
      <c r="B75" s="3" t="s">
        <v>364</v>
      </c>
      <c r="C75" s="0" t="n">
        <v>14</v>
      </c>
      <c r="D75" s="0" t="n">
        <v>608</v>
      </c>
      <c r="E75" s="0" t="n">
        <v>47</v>
      </c>
      <c r="G75" s="7"/>
    </row>
    <row r="76" customFormat="false" ht="14.9" hidden="false" customHeight="false" outlineLevel="0" collapsed="false">
      <c r="A76" s="1" t="s">
        <v>387</v>
      </c>
      <c r="B76" s="3" t="s">
        <v>364</v>
      </c>
      <c r="C76" s="0" t="n">
        <v>2</v>
      </c>
      <c r="D76" s="0" t="n">
        <v>39</v>
      </c>
      <c r="E76" s="0" t="n">
        <v>13</v>
      </c>
      <c r="G76" s="7"/>
    </row>
    <row r="77" customFormat="false" ht="14.9" hidden="false" customHeight="false" outlineLevel="0" collapsed="false">
      <c r="A77" s="1" t="s">
        <v>389</v>
      </c>
      <c r="B77" s="3" t="s">
        <v>364</v>
      </c>
      <c r="C77" s="0" t="n">
        <v>0</v>
      </c>
      <c r="D77" s="0" t="n">
        <v>0</v>
      </c>
      <c r="E77" s="0" t="n">
        <v>0</v>
      </c>
      <c r="G77" s="7"/>
    </row>
    <row r="78" customFormat="false" ht="14.9" hidden="false" customHeight="false" outlineLevel="0" collapsed="false">
      <c r="A78" s="1" t="s">
        <v>348</v>
      </c>
      <c r="B78" s="3" t="s">
        <v>349</v>
      </c>
      <c r="C78" s="0" t="n">
        <v>0</v>
      </c>
      <c r="D78" s="0" t="n">
        <v>0</v>
      </c>
      <c r="E78" s="0" t="n">
        <v>0</v>
      </c>
      <c r="G78" s="7"/>
    </row>
    <row r="79" customFormat="false" ht="14.9" hidden="false" customHeight="false" outlineLevel="0" collapsed="false">
      <c r="A79" s="1" t="s">
        <v>351</v>
      </c>
      <c r="B79" s="3" t="s">
        <v>349</v>
      </c>
      <c r="C79" s="0" t="n">
        <v>0</v>
      </c>
      <c r="D79" s="0" t="n">
        <v>0</v>
      </c>
      <c r="E79" s="0" t="n">
        <v>0</v>
      </c>
      <c r="G79" s="7"/>
    </row>
    <row r="80" customFormat="false" ht="14.9" hidden="false" customHeight="false" outlineLevel="0" collapsed="false">
      <c r="A80" s="1" t="s">
        <v>352</v>
      </c>
      <c r="B80" s="3" t="s">
        <v>349</v>
      </c>
      <c r="C80" s="0" t="n">
        <v>0</v>
      </c>
      <c r="D80" s="0" t="n">
        <v>0</v>
      </c>
      <c r="E80" s="0" t="n">
        <v>0</v>
      </c>
      <c r="G80" s="7"/>
    </row>
    <row r="81" customFormat="false" ht="14.9" hidden="false" customHeight="false" outlineLevel="0" collapsed="false">
      <c r="A81" s="1" t="s">
        <v>353</v>
      </c>
      <c r="B81" s="3" t="s">
        <v>349</v>
      </c>
      <c r="C81" s="0" t="n">
        <v>7</v>
      </c>
      <c r="D81" s="0" t="n">
        <v>0</v>
      </c>
      <c r="E81" s="0" t="n">
        <v>76</v>
      </c>
      <c r="G81" s="7"/>
    </row>
    <row r="82" customFormat="false" ht="14.9" hidden="false" customHeight="false" outlineLevel="0" collapsed="false">
      <c r="A82" s="1" t="s">
        <v>354</v>
      </c>
      <c r="B82" s="3" t="s">
        <v>349</v>
      </c>
      <c r="C82" s="0" t="n">
        <v>0</v>
      </c>
      <c r="D82" s="0" t="n">
        <v>0</v>
      </c>
      <c r="E82" s="0" t="n">
        <v>0</v>
      </c>
      <c r="G82" s="7"/>
    </row>
    <row r="83" customFormat="false" ht="14.9" hidden="false" customHeight="false" outlineLevel="0" collapsed="false">
      <c r="A83" s="1" t="s">
        <v>355</v>
      </c>
      <c r="B83" s="3" t="s">
        <v>349</v>
      </c>
      <c r="C83" s="0" t="n">
        <v>13</v>
      </c>
      <c r="D83" s="0" t="n">
        <v>0</v>
      </c>
      <c r="E83" s="0" t="n">
        <v>149</v>
      </c>
      <c r="G83" s="7"/>
    </row>
    <row r="84" customFormat="false" ht="14.9" hidden="false" customHeight="false" outlineLevel="0" collapsed="false">
      <c r="A84" s="1" t="s">
        <v>357</v>
      </c>
      <c r="B84" s="3" t="s">
        <v>349</v>
      </c>
      <c r="C84" s="0" t="n">
        <v>0</v>
      </c>
      <c r="D84" s="0" t="n">
        <v>0</v>
      </c>
      <c r="E84" s="0" t="n">
        <v>0</v>
      </c>
      <c r="G84" s="7"/>
    </row>
    <row r="85" customFormat="false" ht="14.9" hidden="false" customHeight="false" outlineLevel="0" collapsed="false">
      <c r="A85" s="1" t="s">
        <v>358</v>
      </c>
      <c r="B85" s="3" t="s">
        <v>349</v>
      </c>
      <c r="C85" s="0" t="n">
        <v>15</v>
      </c>
      <c r="D85" s="0" t="n">
        <v>0</v>
      </c>
      <c r="E85" s="0" t="n">
        <v>159</v>
      </c>
      <c r="G85" s="7"/>
    </row>
    <row r="86" customFormat="false" ht="14.9" hidden="false" customHeight="false" outlineLevel="0" collapsed="false">
      <c r="A86" s="1" t="s">
        <v>359</v>
      </c>
      <c r="B86" s="3" t="s">
        <v>349</v>
      </c>
      <c r="C86" s="0" t="n">
        <v>16</v>
      </c>
      <c r="D86" s="0" t="n">
        <v>0</v>
      </c>
      <c r="E86" s="0" t="n">
        <v>129</v>
      </c>
      <c r="G86" s="7"/>
    </row>
    <row r="87" customFormat="false" ht="14.9" hidden="false" customHeight="false" outlineLevel="0" collapsed="false">
      <c r="A87" s="1" t="s">
        <v>360</v>
      </c>
      <c r="B87" s="3" t="s">
        <v>349</v>
      </c>
      <c r="C87" s="0" t="n">
        <v>0</v>
      </c>
      <c r="D87" s="0" t="n">
        <v>0</v>
      </c>
      <c r="E87" s="0" t="n">
        <v>0</v>
      </c>
      <c r="G87" s="7"/>
    </row>
    <row r="88" customFormat="false" ht="14.9" hidden="false" customHeight="false" outlineLevel="0" collapsed="false">
      <c r="A88" s="1" t="s">
        <v>361</v>
      </c>
      <c r="B88" s="3" t="s">
        <v>349</v>
      </c>
      <c r="C88" s="0" t="n">
        <v>16</v>
      </c>
      <c r="D88" s="0" t="n">
        <v>0</v>
      </c>
      <c r="E88" s="0" t="n">
        <v>103</v>
      </c>
      <c r="G88" s="7"/>
    </row>
    <row r="89" customFormat="false" ht="14.9" hidden="false" customHeight="false" outlineLevel="0" collapsed="false">
      <c r="A89" s="1" t="s">
        <v>308</v>
      </c>
      <c r="B89" s="3" t="s">
        <v>309</v>
      </c>
      <c r="C89" s="0" t="n">
        <v>12</v>
      </c>
      <c r="D89" s="0" t="n">
        <v>236</v>
      </c>
      <c r="E89" s="0" t="n">
        <v>32</v>
      </c>
      <c r="G89" s="7"/>
    </row>
    <row r="90" customFormat="false" ht="14.9" hidden="false" customHeight="false" outlineLevel="0" collapsed="false">
      <c r="A90" s="1" t="s">
        <v>311</v>
      </c>
      <c r="B90" s="3" t="s">
        <v>309</v>
      </c>
      <c r="C90" s="0" t="n">
        <v>16</v>
      </c>
      <c r="D90" s="0" t="n">
        <v>464</v>
      </c>
      <c r="E90" s="0" t="n">
        <v>44</v>
      </c>
      <c r="G90" s="7"/>
    </row>
    <row r="91" customFormat="false" ht="14.9" hidden="false" customHeight="false" outlineLevel="0" collapsed="false">
      <c r="A91" s="1" t="s">
        <v>312</v>
      </c>
      <c r="B91" s="3" t="s">
        <v>309</v>
      </c>
      <c r="C91" s="0" t="n">
        <v>7</v>
      </c>
      <c r="D91" s="0" t="n">
        <v>19</v>
      </c>
      <c r="E91" s="0" t="n">
        <v>124</v>
      </c>
      <c r="G91" s="7"/>
    </row>
    <row r="92" customFormat="false" ht="14.9" hidden="false" customHeight="false" outlineLevel="0" collapsed="false">
      <c r="A92" s="1" t="s">
        <v>313</v>
      </c>
      <c r="B92" s="3" t="s">
        <v>309</v>
      </c>
      <c r="C92" s="0" t="n">
        <v>4</v>
      </c>
      <c r="D92" s="0" t="n">
        <v>152</v>
      </c>
      <c r="E92" s="0" t="n">
        <v>4</v>
      </c>
      <c r="G92" s="7"/>
    </row>
    <row r="93" customFormat="false" ht="14.9" hidden="false" customHeight="false" outlineLevel="0" collapsed="false">
      <c r="A93" s="1" t="s">
        <v>314</v>
      </c>
      <c r="B93" s="3" t="s">
        <v>309</v>
      </c>
      <c r="C93" s="0" t="n">
        <v>16</v>
      </c>
      <c r="D93" s="0" t="n">
        <v>757</v>
      </c>
      <c r="E93" s="0" t="n">
        <v>48</v>
      </c>
      <c r="G93" s="7"/>
    </row>
    <row r="94" customFormat="false" ht="14.9" hidden="false" customHeight="false" outlineLevel="0" collapsed="false">
      <c r="A94" s="1" t="s">
        <v>315</v>
      </c>
      <c r="B94" s="3" t="s">
        <v>309</v>
      </c>
      <c r="C94" s="0" t="n">
        <v>16</v>
      </c>
      <c r="D94" s="0" t="n">
        <v>256</v>
      </c>
      <c r="E94" s="0" t="n">
        <v>291</v>
      </c>
      <c r="G94" s="7"/>
    </row>
    <row r="95" customFormat="false" ht="14.9" hidden="false" customHeight="false" outlineLevel="0" collapsed="false">
      <c r="A95" s="1" t="s">
        <v>316</v>
      </c>
      <c r="B95" s="3" t="s">
        <v>309</v>
      </c>
      <c r="C95" s="0" t="n">
        <v>4</v>
      </c>
      <c r="D95" s="0" t="n">
        <v>169</v>
      </c>
      <c r="G95" s="7"/>
    </row>
    <row r="96" customFormat="false" ht="14.9" hidden="false" customHeight="false" outlineLevel="0" collapsed="false">
      <c r="A96" s="1" t="s">
        <v>317</v>
      </c>
      <c r="B96" s="3" t="s">
        <v>309</v>
      </c>
      <c r="C96" s="0" t="n">
        <v>2</v>
      </c>
      <c r="D96" s="0" t="n">
        <v>1</v>
      </c>
      <c r="E96" s="0" t="n">
        <v>10</v>
      </c>
      <c r="G96" s="7"/>
    </row>
    <row r="97" customFormat="false" ht="14.9" hidden="false" customHeight="false" outlineLevel="0" collapsed="false">
      <c r="A97" s="1" t="s">
        <v>318</v>
      </c>
      <c r="B97" s="3" t="s">
        <v>309</v>
      </c>
      <c r="C97" s="0" t="n">
        <v>5</v>
      </c>
      <c r="D97" s="0" t="n">
        <v>20</v>
      </c>
      <c r="E97" s="0" t="n">
        <v>63</v>
      </c>
      <c r="G97" s="7"/>
    </row>
    <row r="98" customFormat="false" ht="14.9" hidden="false" customHeight="false" outlineLevel="0" collapsed="false">
      <c r="A98" s="1" t="s">
        <v>320</v>
      </c>
      <c r="B98" s="3" t="s">
        <v>309</v>
      </c>
      <c r="C98" s="0" t="n">
        <v>5</v>
      </c>
      <c r="D98" s="0" t="n">
        <v>6</v>
      </c>
      <c r="E98" s="0" t="n">
        <v>65</v>
      </c>
      <c r="G98" s="7"/>
    </row>
    <row r="99" customFormat="false" ht="14.9" hidden="false" customHeight="false" outlineLevel="0" collapsed="false">
      <c r="A99" s="1" t="s">
        <v>321</v>
      </c>
      <c r="B99" s="3" t="s">
        <v>309</v>
      </c>
      <c r="C99" s="0" t="n">
        <v>0</v>
      </c>
      <c r="D99" s="0" t="n">
        <v>0</v>
      </c>
      <c r="E99" s="0" t="n">
        <v>0</v>
      </c>
      <c r="G99" s="7"/>
    </row>
    <row r="100" customFormat="false" ht="14.9" hidden="false" customHeight="false" outlineLevel="0" collapsed="false">
      <c r="A100" s="1" t="s">
        <v>322</v>
      </c>
      <c r="B100" s="3" t="s">
        <v>309</v>
      </c>
      <c r="C100" s="0" t="n">
        <v>0</v>
      </c>
      <c r="D100" s="0" t="n">
        <v>0</v>
      </c>
      <c r="E100" s="0" t="n">
        <v>0</v>
      </c>
      <c r="G100" s="7"/>
    </row>
    <row r="101" customFormat="false" ht="14.9" hidden="false" customHeight="false" outlineLevel="0" collapsed="false">
      <c r="A101" s="1" t="s">
        <v>323</v>
      </c>
      <c r="B101" s="3" t="s">
        <v>309</v>
      </c>
      <c r="C101" s="0" t="n">
        <v>10</v>
      </c>
      <c r="D101" s="0" t="n">
        <v>147</v>
      </c>
      <c r="E101" s="0" t="n">
        <v>5</v>
      </c>
      <c r="G101" s="7"/>
    </row>
    <row r="102" customFormat="false" ht="14.9" hidden="false" customHeight="false" outlineLevel="0" collapsed="false">
      <c r="A102" s="1" t="s">
        <v>325</v>
      </c>
      <c r="B102" s="3" t="s">
        <v>309</v>
      </c>
      <c r="C102" s="0" t="n">
        <v>1</v>
      </c>
      <c r="D102" s="0" t="n">
        <v>0</v>
      </c>
      <c r="E102" s="0" t="n">
        <v>8</v>
      </c>
      <c r="G102" s="7"/>
    </row>
    <row r="103" customFormat="false" ht="14.9" hidden="false" customHeight="false" outlineLevel="0" collapsed="false">
      <c r="A103" s="1" t="s">
        <v>326</v>
      </c>
      <c r="B103" s="3" t="s">
        <v>309</v>
      </c>
      <c r="C103" s="0" t="n">
        <v>16</v>
      </c>
      <c r="D103" s="0" t="n">
        <v>268</v>
      </c>
      <c r="E103" s="0" t="n">
        <v>95</v>
      </c>
      <c r="G103" s="7"/>
    </row>
    <row r="104" customFormat="false" ht="14.9" hidden="false" customHeight="false" outlineLevel="0" collapsed="false">
      <c r="A104" s="1" t="s">
        <v>328</v>
      </c>
      <c r="B104" s="3" t="s">
        <v>309</v>
      </c>
      <c r="C104" s="0" t="n">
        <v>0</v>
      </c>
      <c r="D104" s="0" t="n">
        <v>0</v>
      </c>
      <c r="E104" s="0" t="n">
        <v>0</v>
      </c>
      <c r="G104" s="7"/>
    </row>
    <row r="105" customFormat="false" ht="14.9" hidden="false" customHeight="false" outlineLevel="0" collapsed="false">
      <c r="A105" s="1" t="s">
        <v>329</v>
      </c>
      <c r="B105" s="3" t="s">
        <v>309</v>
      </c>
      <c r="C105" s="0" t="n">
        <v>0</v>
      </c>
      <c r="D105" s="0" t="n">
        <v>0</v>
      </c>
      <c r="E105" s="0" t="n">
        <v>0</v>
      </c>
      <c r="G105" s="7"/>
    </row>
    <row r="106" customFormat="false" ht="14.9" hidden="false" customHeight="false" outlineLevel="0" collapsed="false">
      <c r="A106" s="1" t="s">
        <v>330</v>
      </c>
      <c r="B106" s="3" t="s">
        <v>309</v>
      </c>
      <c r="C106" s="0" t="n">
        <v>16</v>
      </c>
      <c r="D106" s="0" t="n">
        <v>443</v>
      </c>
      <c r="E106" s="0" t="n">
        <v>61</v>
      </c>
      <c r="G106" s="7"/>
    </row>
    <row r="107" customFormat="false" ht="14.9" hidden="false" customHeight="false" outlineLevel="0" collapsed="false">
      <c r="A107" s="1" t="s">
        <v>331</v>
      </c>
      <c r="B107" s="3" t="s">
        <v>309</v>
      </c>
      <c r="C107" s="0" t="n">
        <v>14</v>
      </c>
      <c r="D107" s="0" t="n">
        <v>68</v>
      </c>
      <c r="E107" s="0" t="n">
        <v>69</v>
      </c>
      <c r="G107" s="7"/>
    </row>
    <row r="108" customFormat="false" ht="14.9" hidden="false" customHeight="false" outlineLevel="0" collapsed="false">
      <c r="A108" s="1" t="s">
        <v>332</v>
      </c>
      <c r="B108" s="3" t="s">
        <v>309</v>
      </c>
      <c r="C108" s="0" t="n">
        <v>2</v>
      </c>
      <c r="D108" s="0" t="n">
        <v>0</v>
      </c>
      <c r="E108" s="0" t="n">
        <v>26</v>
      </c>
      <c r="G108" s="7"/>
    </row>
    <row r="109" customFormat="false" ht="14.9" hidden="false" customHeight="false" outlineLevel="0" collapsed="false">
      <c r="A109" s="1" t="s">
        <v>333</v>
      </c>
      <c r="B109" s="3" t="s">
        <v>309</v>
      </c>
      <c r="C109" s="0" t="n">
        <v>0</v>
      </c>
      <c r="D109" s="0" t="n">
        <v>0</v>
      </c>
      <c r="E109" s="0" t="n">
        <v>0</v>
      </c>
      <c r="G109" s="7"/>
    </row>
    <row r="110" customFormat="false" ht="14.9" hidden="false" customHeight="false" outlineLevel="0" collapsed="false">
      <c r="A110" s="1" t="s">
        <v>334</v>
      </c>
      <c r="B110" s="3" t="s">
        <v>309</v>
      </c>
      <c r="C110" s="0" t="n">
        <v>4</v>
      </c>
      <c r="D110" s="0" t="n">
        <v>6</v>
      </c>
      <c r="E110" s="0" t="n">
        <v>34</v>
      </c>
      <c r="G110" s="7"/>
    </row>
    <row r="111" customFormat="false" ht="14.9" hidden="false" customHeight="false" outlineLevel="0" collapsed="false">
      <c r="A111" s="1" t="s">
        <v>335</v>
      </c>
      <c r="B111" s="3" t="s">
        <v>309</v>
      </c>
      <c r="C111" s="0" t="n">
        <v>16</v>
      </c>
      <c r="D111" s="0" t="n">
        <v>670</v>
      </c>
      <c r="E111" s="0" t="n">
        <v>0</v>
      </c>
      <c r="G111" s="7"/>
    </row>
    <row r="112" customFormat="false" ht="14.9" hidden="false" customHeight="false" outlineLevel="0" collapsed="false">
      <c r="A112" s="1" t="s">
        <v>336</v>
      </c>
      <c r="B112" s="3" t="s">
        <v>309</v>
      </c>
      <c r="C112" s="0" t="n">
        <v>13</v>
      </c>
      <c r="D112" s="0" t="n">
        <v>564</v>
      </c>
      <c r="E112" s="0" t="n">
        <v>0</v>
      </c>
      <c r="G112" s="7"/>
    </row>
    <row r="113" customFormat="false" ht="14.9" hidden="false" customHeight="false" outlineLevel="0" collapsed="false">
      <c r="A113" s="1" t="s">
        <v>337</v>
      </c>
      <c r="B113" s="3" t="s">
        <v>309</v>
      </c>
      <c r="C113" s="0" t="n">
        <v>14</v>
      </c>
      <c r="D113" s="0" t="n">
        <v>310</v>
      </c>
      <c r="E113" s="0" t="n">
        <v>25</v>
      </c>
      <c r="G113" s="7"/>
    </row>
    <row r="114" customFormat="false" ht="14.9" hidden="false" customHeight="false" outlineLevel="0" collapsed="false">
      <c r="A114" s="1" t="s">
        <v>339</v>
      </c>
      <c r="B114" s="3" t="s">
        <v>309</v>
      </c>
      <c r="C114" s="0" t="n">
        <v>16</v>
      </c>
      <c r="D114" s="0" t="n">
        <v>42</v>
      </c>
      <c r="E114" s="0" t="n">
        <v>286</v>
      </c>
      <c r="G114" s="7"/>
    </row>
    <row r="115" customFormat="false" ht="14.9" hidden="false" customHeight="false" outlineLevel="0" collapsed="false">
      <c r="A115" s="1" t="s">
        <v>340</v>
      </c>
      <c r="B115" s="3" t="s">
        <v>309</v>
      </c>
      <c r="C115" s="0" t="n">
        <v>0</v>
      </c>
      <c r="D115" s="0" t="n">
        <v>0</v>
      </c>
      <c r="E115" s="0" t="n">
        <v>0</v>
      </c>
      <c r="G115" s="7"/>
    </row>
    <row r="116" customFormat="false" ht="14.9" hidden="false" customHeight="false" outlineLevel="0" collapsed="false">
      <c r="A116" s="1" t="s">
        <v>341</v>
      </c>
      <c r="B116" s="3" t="s">
        <v>309</v>
      </c>
      <c r="C116" s="0" t="n">
        <v>0</v>
      </c>
      <c r="D116" s="0" t="n">
        <v>0</v>
      </c>
      <c r="E116" s="0" t="n">
        <v>0</v>
      </c>
      <c r="G116" s="7"/>
    </row>
    <row r="117" customFormat="false" ht="14.9" hidden="false" customHeight="false" outlineLevel="0" collapsed="false">
      <c r="A117" s="1" t="s">
        <v>342</v>
      </c>
      <c r="B117" s="3" t="s">
        <v>309</v>
      </c>
      <c r="C117" s="0" t="n">
        <v>16</v>
      </c>
      <c r="D117" s="0" t="n">
        <v>360</v>
      </c>
      <c r="E117" s="0" t="n">
        <v>80</v>
      </c>
      <c r="G117" s="7"/>
    </row>
    <row r="118" customFormat="false" ht="14.9" hidden="false" customHeight="false" outlineLevel="0" collapsed="false">
      <c r="A118" s="1" t="s">
        <v>343</v>
      </c>
      <c r="B118" s="3" t="s">
        <v>309</v>
      </c>
      <c r="C118" s="0" t="n">
        <v>0</v>
      </c>
      <c r="D118" s="0" t="n">
        <v>0</v>
      </c>
      <c r="E118" s="0" t="n">
        <v>0</v>
      </c>
      <c r="G118" s="7"/>
    </row>
    <row r="119" customFormat="false" ht="14.9" hidden="false" customHeight="false" outlineLevel="0" collapsed="false">
      <c r="A119" s="1" t="s">
        <v>344</v>
      </c>
      <c r="B119" s="3" t="s">
        <v>309</v>
      </c>
      <c r="C119" s="0" t="n">
        <v>0</v>
      </c>
      <c r="D119" s="0" t="n">
        <v>0</v>
      </c>
      <c r="E119" s="0" t="n">
        <v>0</v>
      </c>
      <c r="G119" s="7"/>
    </row>
    <row r="120" customFormat="false" ht="14.9" hidden="false" customHeight="false" outlineLevel="0" collapsed="false">
      <c r="A120" s="1" t="s">
        <v>345</v>
      </c>
      <c r="B120" s="3" t="s">
        <v>309</v>
      </c>
      <c r="C120" s="0" t="n">
        <v>16</v>
      </c>
      <c r="D120" s="0" t="n">
        <v>360</v>
      </c>
      <c r="E120" s="0" t="n">
        <v>124</v>
      </c>
      <c r="G120" s="7"/>
    </row>
    <row r="121" customFormat="false" ht="14.9" hidden="false" customHeight="false" outlineLevel="0" collapsed="false">
      <c r="A121" s="1" t="s">
        <v>347</v>
      </c>
      <c r="B121" s="3" t="s">
        <v>309</v>
      </c>
      <c r="C121" s="0" t="n">
        <v>13</v>
      </c>
      <c r="D121" s="0" t="n">
        <v>325</v>
      </c>
      <c r="E121" s="0" t="n">
        <v>174</v>
      </c>
      <c r="G121" s="7"/>
    </row>
    <row r="122" customFormat="false" ht="14.9" hidden="false" customHeight="false" outlineLevel="0" collapsed="false">
      <c r="A122" s="1" t="s">
        <v>289</v>
      </c>
      <c r="B122" s="3" t="s">
        <v>290</v>
      </c>
      <c r="C122" s="0" t="n">
        <v>0</v>
      </c>
      <c r="D122" s="0" t="n">
        <v>0</v>
      </c>
      <c r="E122" s="0" t="n">
        <v>0</v>
      </c>
      <c r="G122" s="7"/>
    </row>
    <row r="123" customFormat="false" ht="14.9" hidden="false" customHeight="false" outlineLevel="0" collapsed="false">
      <c r="A123" s="1" t="s">
        <v>291</v>
      </c>
      <c r="B123" s="3" t="s">
        <v>290</v>
      </c>
      <c r="C123" s="0" t="n">
        <v>7</v>
      </c>
      <c r="D123" s="0" t="n">
        <v>390</v>
      </c>
      <c r="E123" s="0" t="n">
        <v>0</v>
      </c>
      <c r="G123" s="7"/>
    </row>
    <row r="124" customFormat="false" ht="14.9" hidden="false" customHeight="false" outlineLevel="0" collapsed="false">
      <c r="A124" s="1" t="s">
        <v>292</v>
      </c>
      <c r="B124" s="3" t="s">
        <v>290</v>
      </c>
      <c r="C124" s="0" t="n">
        <v>2</v>
      </c>
      <c r="D124" s="0" t="n">
        <v>15</v>
      </c>
      <c r="E124" s="0" t="n">
        <v>0</v>
      </c>
      <c r="G124" s="7"/>
    </row>
    <row r="125" customFormat="false" ht="14.9" hidden="false" customHeight="false" outlineLevel="0" collapsed="false">
      <c r="A125" s="1" t="s">
        <v>294</v>
      </c>
      <c r="B125" s="3" t="s">
        <v>290</v>
      </c>
      <c r="C125" s="0" t="n">
        <v>0</v>
      </c>
      <c r="D125" s="0" t="n">
        <v>0</v>
      </c>
      <c r="E125" s="0" t="n">
        <v>0</v>
      </c>
      <c r="G125" s="7"/>
    </row>
    <row r="126" customFormat="false" ht="14.9" hidden="false" customHeight="false" outlineLevel="0" collapsed="false">
      <c r="A126" s="1" t="s">
        <v>296</v>
      </c>
      <c r="B126" s="3" t="s">
        <v>290</v>
      </c>
      <c r="C126" s="0" t="n">
        <v>7</v>
      </c>
      <c r="D126" s="0" t="n">
        <v>464</v>
      </c>
      <c r="E126" s="0" t="n">
        <v>0</v>
      </c>
      <c r="G126" s="7"/>
    </row>
    <row r="127" customFormat="false" ht="14.9" hidden="false" customHeight="false" outlineLevel="0" collapsed="false">
      <c r="A127" s="1" t="s">
        <v>297</v>
      </c>
      <c r="B127" s="3" t="s">
        <v>290</v>
      </c>
      <c r="C127" s="0" t="n">
        <v>15</v>
      </c>
      <c r="D127" s="0" t="n">
        <v>887</v>
      </c>
      <c r="E127" s="0" t="n">
        <v>0</v>
      </c>
      <c r="G127" s="7"/>
    </row>
    <row r="128" customFormat="false" ht="14.9" hidden="false" customHeight="false" outlineLevel="0" collapsed="false">
      <c r="A128" s="1" t="s">
        <v>298</v>
      </c>
      <c r="B128" s="3" t="s">
        <v>290</v>
      </c>
      <c r="C128" s="0" t="n">
        <v>0</v>
      </c>
      <c r="D128" s="0" t="n">
        <v>0</v>
      </c>
      <c r="E128" s="0" t="n">
        <v>0</v>
      </c>
      <c r="G128" s="7"/>
    </row>
    <row r="129" customFormat="false" ht="14.9" hidden="false" customHeight="false" outlineLevel="0" collapsed="false">
      <c r="A129" s="1" t="s">
        <v>299</v>
      </c>
      <c r="B129" s="3" t="s">
        <v>290</v>
      </c>
      <c r="C129" s="0" t="n">
        <v>0</v>
      </c>
      <c r="D129" s="0" t="n">
        <v>0</v>
      </c>
      <c r="E129" s="0" t="n">
        <v>0</v>
      </c>
      <c r="G129" s="7"/>
    </row>
    <row r="130" customFormat="false" ht="14.9" hidden="false" customHeight="false" outlineLevel="0" collapsed="false">
      <c r="A130" s="1" t="s">
        <v>300</v>
      </c>
      <c r="B130" s="3" t="s">
        <v>290</v>
      </c>
      <c r="C130" s="0" t="n">
        <v>0</v>
      </c>
      <c r="D130" s="0" t="n">
        <v>0</v>
      </c>
      <c r="E130" s="0" t="n">
        <v>0</v>
      </c>
      <c r="G130" s="7"/>
    </row>
    <row r="131" customFormat="false" ht="14.9" hidden="false" customHeight="false" outlineLevel="0" collapsed="false">
      <c r="A131" s="1" t="s">
        <v>301</v>
      </c>
      <c r="B131" s="3" t="s">
        <v>290</v>
      </c>
      <c r="C131" s="0" t="n">
        <v>12</v>
      </c>
      <c r="D131" s="0" t="n">
        <v>726</v>
      </c>
      <c r="E131" s="0" t="n">
        <v>0</v>
      </c>
      <c r="G131" s="7"/>
    </row>
    <row r="132" customFormat="false" ht="14.9" hidden="false" customHeight="false" outlineLevel="0" collapsed="false">
      <c r="A132" s="1" t="s">
        <v>302</v>
      </c>
      <c r="B132" s="3" t="s">
        <v>290</v>
      </c>
      <c r="C132" s="0" t="n">
        <v>4</v>
      </c>
      <c r="D132" s="0" t="n">
        <v>97</v>
      </c>
      <c r="E132" s="0" t="n">
        <v>0</v>
      </c>
      <c r="G132" s="7"/>
    </row>
    <row r="133" customFormat="false" ht="14.9" hidden="false" customHeight="false" outlineLevel="0" collapsed="false">
      <c r="A133" s="1" t="s">
        <v>303</v>
      </c>
      <c r="B133" s="3" t="s">
        <v>290</v>
      </c>
      <c r="C133" s="0" t="n">
        <v>1</v>
      </c>
      <c r="D133" s="0" t="n">
        <v>63</v>
      </c>
      <c r="E133" s="0" t="n">
        <v>0</v>
      </c>
      <c r="G133" s="7"/>
    </row>
    <row r="134" customFormat="false" ht="14.9" hidden="false" customHeight="false" outlineLevel="0" collapsed="false">
      <c r="A134" s="1" t="s">
        <v>305</v>
      </c>
      <c r="B134" s="3" t="s">
        <v>290</v>
      </c>
      <c r="C134" s="0" t="n">
        <v>0</v>
      </c>
      <c r="D134" s="0" t="n">
        <v>0</v>
      </c>
      <c r="E134" s="0" t="n">
        <v>0</v>
      </c>
      <c r="G134" s="7"/>
    </row>
    <row r="135" customFormat="false" ht="14.9" hidden="false" customHeight="false" outlineLevel="0" collapsed="false">
      <c r="A135" s="1" t="s">
        <v>306</v>
      </c>
      <c r="B135" s="3" t="s">
        <v>290</v>
      </c>
      <c r="C135" s="0" t="n">
        <v>0</v>
      </c>
      <c r="D135" s="0" t="n">
        <v>0</v>
      </c>
      <c r="E135" s="0" t="n">
        <v>0</v>
      </c>
      <c r="G135" s="7"/>
    </row>
    <row r="136" customFormat="false" ht="14.9" hidden="false" customHeight="false" outlineLevel="0" collapsed="false">
      <c r="A136" s="1" t="s">
        <v>307</v>
      </c>
      <c r="B136" s="3" t="s">
        <v>290</v>
      </c>
      <c r="C136" s="0" t="n">
        <v>0</v>
      </c>
      <c r="D136" s="0" t="n">
        <v>0</v>
      </c>
      <c r="E136" s="0" t="n">
        <v>0</v>
      </c>
      <c r="G136" s="7"/>
    </row>
    <row r="137" customFormat="false" ht="14.9" hidden="false" customHeight="false" outlineLevel="0" collapsed="false">
      <c r="A137" s="1" t="s">
        <v>224</v>
      </c>
      <c r="B137" s="3" t="s">
        <v>225</v>
      </c>
      <c r="C137" s="0" t="n">
        <v>1</v>
      </c>
      <c r="D137" s="0" t="n">
        <v>78</v>
      </c>
      <c r="E137" s="0" t="n">
        <v>2</v>
      </c>
      <c r="G137" s="7"/>
    </row>
    <row r="138" customFormat="false" ht="14.9" hidden="false" customHeight="false" outlineLevel="0" collapsed="false">
      <c r="A138" s="1" t="s">
        <v>226</v>
      </c>
      <c r="B138" s="3" t="s">
        <v>225</v>
      </c>
      <c r="C138" s="0" t="n">
        <v>0</v>
      </c>
      <c r="D138" s="0" t="n">
        <v>0</v>
      </c>
      <c r="E138" s="0" t="n">
        <v>0</v>
      </c>
      <c r="G138" s="7"/>
    </row>
    <row r="139" customFormat="false" ht="14.9" hidden="false" customHeight="false" outlineLevel="0" collapsed="false">
      <c r="A139" s="1" t="s">
        <v>228</v>
      </c>
      <c r="B139" s="3" t="s">
        <v>225</v>
      </c>
      <c r="C139" s="0" t="n">
        <v>0</v>
      </c>
      <c r="D139" s="0" t="n">
        <v>0</v>
      </c>
      <c r="E139" s="0" t="n">
        <v>0</v>
      </c>
      <c r="G139" s="7"/>
    </row>
    <row r="140" customFormat="false" ht="14.9" hidden="false" customHeight="false" outlineLevel="0" collapsed="false">
      <c r="A140" s="1" t="s">
        <v>229</v>
      </c>
      <c r="B140" s="3" t="s">
        <v>225</v>
      </c>
      <c r="C140" s="0" t="n">
        <v>3</v>
      </c>
      <c r="D140" s="0" t="n">
        <v>28</v>
      </c>
      <c r="E140" s="0" t="n">
        <v>3</v>
      </c>
      <c r="G140" s="7"/>
    </row>
    <row r="141" customFormat="false" ht="14.9" hidden="false" customHeight="false" outlineLevel="0" collapsed="false">
      <c r="A141" s="1" t="s">
        <v>230</v>
      </c>
      <c r="B141" s="3" t="s">
        <v>225</v>
      </c>
      <c r="C141" s="0" t="n">
        <v>0</v>
      </c>
      <c r="D141" s="0" t="n">
        <v>0</v>
      </c>
      <c r="E141" s="0" t="n">
        <v>0</v>
      </c>
      <c r="G141" s="7"/>
    </row>
    <row r="142" customFormat="false" ht="14.9" hidden="false" customHeight="false" outlineLevel="0" collapsed="false">
      <c r="A142" s="1" t="s">
        <v>231</v>
      </c>
      <c r="B142" s="3" t="s">
        <v>225</v>
      </c>
      <c r="C142" s="0" t="n">
        <v>15</v>
      </c>
      <c r="D142" s="0" t="n">
        <v>893</v>
      </c>
      <c r="E142" s="0" t="n">
        <v>27</v>
      </c>
      <c r="G142" s="7"/>
    </row>
    <row r="143" customFormat="false" ht="14.9" hidden="false" customHeight="false" outlineLevel="0" collapsed="false">
      <c r="A143" s="1" t="s">
        <v>232</v>
      </c>
      <c r="B143" s="3" t="s">
        <v>225</v>
      </c>
      <c r="C143" s="0" t="n">
        <v>2</v>
      </c>
      <c r="D143" s="0" t="n">
        <v>21</v>
      </c>
      <c r="E143" s="0" t="n">
        <v>5</v>
      </c>
      <c r="G143" s="7"/>
    </row>
    <row r="144" customFormat="false" ht="14.9" hidden="false" customHeight="false" outlineLevel="0" collapsed="false">
      <c r="A144" s="1" t="s">
        <v>234</v>
      </c>
      <c r="B144" s="3" t="s">
        <v>225</v>
      </c>
      <c r="C144" s="0" t="n">
        <v>11</v>
      </c>
      <c r="D144" s="0" t="n">
        <v>261</v>
      </c>
      <c r="E144" s="0" t="n">
        <v>33</v>
      </c>
      <c r="G144" s="7"/>
    </row>
    <row r="145" customFormat="false" ht="14.9" hidden="false" customHeight="false" outlineLevel="0" collapsed="false">
      <c r="A145" s="1" t="s">
        <v>235</v>
      </c>
      <c r="B145" s="3" t="s">
        <v>225</v>
      </c>
      <c r="C145" s="0" t="n">
        <v>13</v>
      </c>
      <c r="D145" s="0" t="n">
        <v>461</v>
      </c>
      <c r="E145" s="0" t="n">
        <v>74</v>
      </c>
      <c r="G145" s="7"/>
    </row>
    <row r="146" customFormat="false" ht="14.9" hidden="false" customHeight="false" outlineLevel="0" collapsed="false">
      <c r="A146" s="1" t="s">
        <v>237</v>
      </c>
      <c r="B146" s="3" t="s">
        <v>225</v>
      </c>
      <c r="C146" s="0" t="n">
        <v>0</v>
      </c>
      <c r="D146" s="0" t="n">
        <v>0</v>
      </c>
      <c r="E146" s="0" t="n">
        <v>0</v>
      </c>
      <c r="G146" s="7"/>
    </row>
    <row r="147" customFormat="false" ht="14.9" hidden="false" customHeight="false" outlineLevel="0" collapsed="false">
      <c r="A147" s="1" t="s">
        <v>239</v>
      </c>
      <c r="B147" s="3" t="s">
        <v>225</v>
      </c>
      <c r="C147" s="0" t="n">
        <v>3</v>
      </c>
      <c r="D147" s="0" t="n">
        <v>1</v>
      </c>
      <c r="E147" s="0" t="n">
        <v>15</v>
      </c>
      <c r="G147" s="7"/>
    </row>
    <row r="148" customFormat="false" ht="14.9" hidden="false" customHeight="false" outlineLevel="0" collapsed="false">
      <c r="A148" s="1" t="s">
        <v>240</v>
      </c>
      <c r="B148" s="3" t="s">
        <v>225</v>
      </c>
      <c r="C148" s="0" t="n">
        <v>0</v>
      </c>
      <c r="D148" s="0" t="n">
        <v>0</v>
      </c>
      <c r="E148" s="0" t="n">
        <v>0</v>
      </c>
      <c r="G148" s="7"/>
    </row>
    <row r="149" customFormat="false" ht="14.9" hidden="false" customHeight="false" outlineLevel="0" collapsed="false">
      <c r="A149" s="1" t="s">
        <v>241</v>
      </c>
      <c r="B149" s="3" t="s">
        <v>225</v>
      </c>
      <c r="C149" s="0" t="n">
        <v>0</v>
      </c>
      <c r="D149" s="0" t="n">
        <v>0</v>
      </c>
      <c r="E149" s="0" t="n">
        <v>0</v>
      </c>
      <c r="G149" s="7"/>
    </row>
    <row r="150" customFormat="false" ht="14.9" hidden="false" customHeight="false" outlineLevel="0" collapsed="false">
      <c r="A150" s="1" t="s">
        <v>242</v>
      </c>
      <c r="B150" s="3" t="s">
        <v>225</v>
      </c>
      <c r="C150" s="0" t="n">
        <v>15</v>
      </c>
      <c r="D150" s="0" t="n">
        <v>666</v>
      </c>
      <c r="E150" s="0" t="n">
        <v>68</v>
      </c>
      <c r="G150" s="7"/>
    </row>
    <row r="151" customFormat="false" ht="14.9" hidden="false" customHeight="false" outlineLevel="0" collapsed="false">
      <c r="A151" s="1" t="s">
        <v>244</v>
      </c>
      <c r="B151" s="3" t="s">
        <v>225</v>
      </c>
      <c r="C151" s="0" t="n">
        <v>1</v>
      </c>
      <c r="D151" s="0" t="n">
        <v>10</v>
      </c>
      <c r="E151" s="0" t="n">
        <v>5</v>
      </c>
      <c r="G151" s="7"/>
    </row>
    <row r="152" customFormat="false" ht="14.9" hidden="false" customHeight="false" outlineLevel="0" collapsed="false">
      <c r="A152" s="1" t="s">
        <v>245</v>
      </c>
      <c r="B152" s="3" t="s">
        <v>225</v>
      </c>
      <c r="C152" s="0" t="n">
        <v>0</v>
      </c>
      <c r="D152" s="0" t="n">
        <v>0</v>
      </c>
      <c r="E152" s="0" t="n">
        <v>0</v>
      </c>
      <c r="G152" s="7"/>
    </row>
    <row r="153" customFormat="false" ht="14.9" hidden="false" customHeight="false" outlineLevel="0" collapsed="false">
      <c r="A153" s="1" t="s">
        <v>246</v>
      </c>
      <c r="B153" s="3" t="s">
        <v>225</v>
      </c>
      <c r="C153" s="0" t="n">
        <v>7</v>
      </c>
      <c r="D153" s="0" t="n">
        <v>147</v>
      </c>
      <c r="E153" s="0" t="n">
        <v>35</v>
      </c>
      <c r="G153" s="7"/>
    </row>
    <row r="154" customFormat="false" ht="14.9" hidden="false" customHeight="false" outlineLevel="0" collapsed="false">
      <c r="A154" s="1" t="s">
        <v>247</v>
      </c>
      <c r="B154" s="3" t="s">
        <v>225</v>
      </c>
      <c r="C154" s="0" t="n">
        <v>5</v>
      </c>
      <c r="D154" s="0" t="n">
        <v>126</v>
      </c>
      <c r="E154" s="0" t="n">
        <v>13</v>
      </c>
      <c r="G154" s="7"/>
    </row>
    <row r="155" customFormat="false" ht="14.9" hidden="false" customHeight="false" outlineLevel="0" collapsed="false">
      <c r="A155" s="1" t="s">
        <v>248</v>
      </c>
      <c r="B155" s="3" t="s">
        <v>225</v>
      </c>
      <c r="C155" s="0" t="n">
        <v>16</v>
      </c>
      <c r="D155" s="0" t="n">
        <v>784</v>
      </c>
      <c r="E155" s="0" t="n">
        <v>62</v>
      </c>
      <c r="G155" s="7"/>
    </row>
    <row r="156" customFormat="false" ht="14.9" hidden="false" customHeight="false" outlineLevel="0" collapsed="false">
      <c r="A156" s="1" t="s">
        <v>249</v>
      </c>
      <c r="B156" s="3" t="s">
        <v>225</v>
      </c>
      <c r="C156" s="0" t="n">
        <v>0</v>
      </c>
      <c r="D156" s="0" t="n">
        <v>0</v>
      </c>
      <c r="E156" s="0" t="n">
        <v>0</v>
      </c>
      <c r="G156" s="7"/>
    </row>
    <row r="157" customFormat="false" ht="14.9" hidden="false" customHeight="false" outlineLevel="0" collapsed="false">
      <c r="A157" s="1" t="s">
        <v>250</v>
      </c>
      <c r="B157" s="3" t="s">
        <v>225</v>
      </c>
      <c r="C157" s="0" t="n">
        <v>0</v>
      </c>
      <c r="D157" s="0" t="n">
        <v>0</v>
      </c>
      <c r="E157" s="0" t="n">
        <v>0</v>
      </c>
      <c r="G157" s="7"/>
    </row>
    <row r="158" customFormat="false" ht="14.9" hidden="false" customHeight="false" outlineLevel="0" collapsed="false">
      <c r="A158" s="1" t="s">
        <v>252</v>
      </c>
      <c r="B158" s="3" t="s">
        <v>225</v>
      </c>
      <c r="C158" s="0" t="n">
        <v>0</v>
      </c>
      <c r="D158" s="0" t="n">
        <v>0</v>
      </c>
      <c r="E158" s="0" t="n">
        <v>0</v>
      </c>
      <c r="G158" s="7"/>
    </row>
    <row r="159" customFormat="false" ht="14.9" hidden="false" customHeight="false" outlineLevel="0" collapsed="false">
      <c r="A159" s="1" t="s">
        <v>254</v>
      </c>
      <c r="B159" s="3" t="s">
        <v>225</v>
      </c>
      <c r="C159" s="0" t="n">
        <v>16</v>
      </c>
      <c r="D159" s="0" t="n">
        <v>639</v>
      </c>
      <c r="E159" s="0" t="n">
        <v>88</v>
      </c>
      <c r="G159" s="7"/>
    </row>
    <row r="160" customFormat="false" ht="14.9" hidden="false" customHeight="false" outlineLevel="0" collapsed="false">
      <c r="A160" s="1" t="s">
        <v>255</v>
      </c>
      <c r="B160" s="3" t="s">
        <v>225</v>
      </c>
      <c r="C160" s="0" t="n">
        <v>0</v>
      </c>
      <c r="D160" s="0" t="n">
        <v>0</v>
      </c>
      <c r="E160" s="0" t="n">
        <v>0</v>
      </c>
      <c r="G160" s="7"/>
    </row>
    <row r="161" customFormat="false" ht="14.9" hidden="false" customHeight="false" outlineLevel="0" collapsed="false">
      <c r="A161" s="1" t="s">
        <v>257</v>
      </c>
      <c r="B161" s="3" t="s">
        <v>225</v>
      </c>
      <c r="C161" s="0" t="n">
        <v>16</v>
      </c>
      <c r="D161" s="0" t="n">
        <v>1104</v>
      </c>
      <c r="E161" s="0" t="n">
        <v>55</v>
      </c>
      <c r="G161" s="7"/>
    </row>
    <row r="162" customFormat="false" ht="14.9" hidden="false" customHeight="false" outlineLevel="0" collapsed="false">
      <c r="A162" s="1" t="s">
        <v>258</v>
      </c>
      <c r="B162" s="3" t="s">
        <v>225</v>
      </c>
      <c r="C162" s="0" t="n">
        <v>1</v>
      </c>
      <c r="D162" s="0" t="n">
        <v>0</v>
      </c>
      <c r="E162" s="0" t="n">
        <v>2</v>
      </c>
      <c r="G162" s="7"/>
    </row>
    <row r="163" customFormat="false" ht="14.9" hidden="false" customHeight="false" outlineLevel="0" collapsed="false">
      <c r="A163" s="1" t="s">
        <v>259</v>
      </c>
      <c r="B163" s="3" t="s">
        <v>225</v>
      </c>
      <c r="C163" s="0" t="n">
        <v>0</v>
      </c>
      <c r="D163" s="0" t="n">
        <v>0</v>
      </c>
      <c r="E163" s="0" t="n">
        <v>0</v>
      </c>
      <c r="G163" s="7"/>
    </row>
    <row r="164" customFormat="false" ht="14.9" hidden="false" customHeight="false" outlineLevel="0" collapsed="false">
      <c r="A164" s="1" t="s">
        <v>260</v>
      </c>
      <c r="B164" s="3" t="s">
        <v>225</v>
      </c>
      <c r="C164" s="0" t="n">
        <v>0</v>
      </c>
      <c r="D164" s="0" t="n">
        <v>0</v>
      </c>
      <c r="E164" s="0" t="n">
        <v>0</v>
      </c>
      <c r="G164" s="7"/>
    </row>
    <row r="165" customFormat="false" ht="14.9" hidden="false" customHeight="false" outlineLevel="0" collapsed="false">
      <c r="A165" s="1" t="s">
        <v>262</v>
      </c>
      <c r="B165" s="3" t="s">
        <v>225</v>
      </c>
      <c r="C165" s="0" t="n">
        <v>8</v>
      </c>
      <c r="D165" s="0" t="n">
        <v>198</v>
      </c>
      <c r="E165" s="0" t="n">
        <v>32</v>
      </c>
      <c r="G165" s="7"/>
    </row>
    <row r="166" customFormat="false" ht="14.9" hidden="false" customHeight="false" outlineLevel="0" collapsed="false">
      <c r="A166" s="1" t="s">
        <v>263</v>
      </c>
      <c r="B166" s="3" t="s">
        <v>225</v>
      </c>
      <c r="C166" s="0" t="n">
        <v>0</v>
      </c>
      <c r="D166" s="0" t="n">
        <v>0</v>
      </c>
      <c r="E166" s="0" t="n">
        <v>0</v>
      </c>
      <c r="G166" s="7"/>
    </row>
    <row r="167" customFormat="false" ht="14.9" hidden="false" customHeight="false" outlineLevel="0" collapsed="false">
      <c r="A167" s="1" t="s">
        <v>265</v>
      </c>
      <c r="B167" s="3" t="s">
        <v>225</v>
      </c>
      <c r="C167" s="0" t="n">
        <v>0</v>
      </c>
      <c r="D167" s="0" t="n">
        <v>0</v>
      </c>
      <c r="E167" s="0" t="n">
        <v>0</v>
      </c>
      <c r="G167" s="7"/>
    </row>
    <row r="168" customFormat="false" ht="14.9" hidden="false" customHeight="false" outlineLevel="0" collapsed="false">
      <c r="A168" s="1" t="s">
        <v>266</v>
      </c>
      <c r="B168" s="3" t="s">
        <v>225</v>
      </c>
      <c r="C168" s="0" t="n">
        <v>0</v>
      </c>
      <c r="D168" s="0" t="n">
        <v>0</v>
      </c>
      <c r="E168" s="0" t="n">
        <v>0</v>
      </c>
      <c r="G168" s="7"/>
    </row>
    <row r="169" customFormat="false" ht="14.9" hidden="false" customHeight="false" outlineLevel="0" collapsed="false">
      <c r="A169" s="1" t="s">
        <v>268</v>
      </c>
      <c r="B169" s="3" t="s">
        <v>225</v>
      </c>
      <c r="C169" s="0" t="n">
        <v>0</v>
      </c>
      <c r="D169" s="0" t="n">
        <v>0</v>
      </c>
      <c r="E169" s="0" t="n">
        <v>0</v>
      </c>
      <c r="G169" s="7"/>
    </row>
    <row r="170" customFormat="false" ht="14.9" hidden="false" customHeight="false" outlineLevel="0" collapsed="false">
      <c r="A170" s="1" t="s">
        <v>270</v>
      </c>
      <c r="B170" s="3" t="s">
        <v>225</v>
      </c>
      <c r="C170" s="0" t="n">
        <v>11</v>
      </c>
      <c r="D170" s="0" t="n">
        <v>241</v>
      </c>
      <c r="E170" s="0" t="n">
        <v>31</v>
      </c>
      <c r="G170" s="7"/>
    </row>
    <row r="171" customFormat="false" ht="14.9" hidden="false" customHeight="false" outlineLevel="0" collapsed="false">
      <c r="A171" s="1" t="s">
        <v>272</v>
      </c>
      <c r="B171" s="3" t="s">
        <v>225</v>
      </c>
      <c r="C171" s="0" t="n">
        <v>0</v>
      </c>
      <c r="G171" s="7"/>
    </row>
    <row r="172" customFormat="false" ht="14.9" hidden="false" customHeight="false" outlineLevel="0" collapsed="false">
      <c r="A172" s="1" t="s">
        <v>274</v>
      </c>
      <c r="B172" s="3" t="s">
        <v>225</v>
      </c>
      <c r="C172" s="0" t="n">
        <v>9</v>
      </c>
      <c r="D172" s="0" t="n">
        <v>90</v>
      </c>
      <c r="E172" s="0" t="n">
        <v>40</v>
      </c>
      <c r="G172" s="7"/>
    </row>
    <row r="173" customFormat="false" ht="14.9" hidden="false" customHeight="false" outlineLevel="0" collapsed="false">
      <c r="A173" s="1" t="s">
        <v>276</v>
      </c>
      <c r="B173" s="3" t="s">
        <v>225</v>
      </c>
      <c r="C173" s="0" t="n">
        <v>0</v>
      </c>
      <c r="D173" s="0" t="n">
        <v>0</v>
      </c>
      <c r="E173" s="0" t="n">
        <v>0</v>
      </c>
      <c r="G173" s="7"/>
    </row>
    <row r="174" customFormat="false" ht="14.9" hidden="false" customHeight="false" outlineLevel="0" collapsed="false">
      <c r="A174" s="1" t="s">
        <v>278</v>
      </c>
      <c r="B174" s="3" t="s">
        <v>225</v>
      </c>
      <c r="C174" s="0" t="n">
        <v>0</v>
      </c>
      <c r="D174" s="0" t="n">
        <v>0</v>
      </c>
      <c r="E174" s="0" t="n">
        <v>0</v>
      </c>
      <c r="G174" s="7"/>
    </row>
    <row r="175" customFormat="false" ht="14.9" hidden="false" customHeight="false" outlineLevel="0" collapsed="false">
      <c r="A175" s="1" t="s">
        <v>279</v>
      </c>
      <c r="B175" s="3" t="s">
        <v>225</v>
      </c>
      <c r="C175" s="0" t="n">
        <v>14</v>
      </c>
      <c r="D175" s="0" t="n">
        <v>960</v>
      </c>
      <c r="E175" s="0" t="n">
        <v>41</v>
      </c>
      <c r="G175" s="7"/>
    </row>
    <row r="176" customFormat="false" ht="14.9" hidden="false" customHeight="false" outlineLevel="0" collapsed="false">
      <c r="A176" s="1" t="s">
        <v>280</v>
      </c>
      <c r="B176" s="3" t="s">
        <v>225</v>
      </c>
      <c r="C176" s="0" t="n">
        <v>0</v>
      </c>
      <c r="D176" s="0" t="n">
        <v>0</v>
      </c>
      <c r="E176" s="0" t="n">
        <v>0</v>
      </c>
      <c r="G176" s="7"/>
    </row>
    <row r="177" customFormat="false" ht="14.9" hidden="false" customHeight="false" outlineLevel="0" collapsed="false">
      <c r="A177" s="1" t="s">
        <v>281</v>
      </c>
      <c r="B177" s="3" t="s">
        <v>225</v>
      </c>
      <c r="C177" s="0" t="n">
        <v>16</v>
      </c>
      <c r="D177" s="0" t="n">
        <v>1039</v>
      </c>
      <c r="E177" s="0" t="n">
        <v>92</v>
      </c>
      <c r="G177" s="7"/>
    </row>
    <row r="178" customFormat="false" ht="14.9" hidden="false" customHeight="false" outlineLevel="0" collapsed="false">
      <c r="A178" s="1" t="s">
        <v>282</v>
      </c>
      <c r="B178" s="3" t="s">
        <v>225</v>
      </c>
      <c r="C178" s="0" t="n">
        <v>14</v>
      </c>
      <c r="D178" s="0" t="n">
        <v>136</v>
      </c>
      <c r="E178" s="0" t="n">
        <v>90</v>
      </c>
      <c r="G178" s="7"/>
    </row>
    <row r="179" customFormat="false" ht="14.9" hidden="false" customHeight="false" outlineLevel="0" collapsed="false">
      <c r="A179" s="1" t="s">
        <v>283</v>
      </c>
      <c r="B179" s="3" t="s">
        <v>225</v>
      </c>
      <c r="C179" s="0" t="n">
        <v>0</v>
      </c>
      <c r="D179" s="0" t="n">
        <v>0</v>
      </c>
      <c r="E179" s="0" t="n">
        <v>0</v>
      </c>
      <c r="G179" s="7"/>
    </row>
    <row r="180" customFormat="false" ht="14.9" hidden="false" customHeight="false" outlineLevel="0" collapsed="false">
      <c r="A180" s="1" t="s">
        <v>284</v>
      </c>
      <c r="B180" s="3" t="s">
        <v>225</v>
      </c>
      <c r="C180" s="0" t="n">
        <v>16</v>
      </c>
      <c r="D180" s="0" t="n">
        <v>64</v>
      </c>
      <c r="E180" s="0" t="n">
        <v>75</v>
      </c>
      <c r="G180" s="7"/>
    </row>
    <row r="181" customFormat="false" ht="14.9" hidden="false" customHeight="false" outlineLevel="0" collapsed="false">
      <c r="A181" s="1" t="s">
        <v>286</v>
      </c>
      <c r="B181" s="3" t="s">
        <v>225</v>
      </c>
      <c r="C181" s="0" t="n">
        <v>0</v>
      </c>
      <c r="D181" s="0" t="n">
        <v>0</v>
      </c>
      <c r="E181" s="0" t="n">
        <v>0</v>
      </c>
      <c r="G181" s="7"/>
    </row>
    <row r="182" customFormat="false" ht="14.9" hidden="false" customHeight="false" outlineLevel="0" collapsed="false">
      <c r="A182" s="1" t="s">
        <v>287</v>
      </c>
      <c r="B182" s="3" t="s">
        <v>225</v>
      </c>
      <c r="C182" s="0" t="n">
        <v>7</v>
      </c>
      <c r="D182" s="0" t="n">
        <v>331</v>
      </c>
      <c r="E182" s="0" t="n">
        <v>31</v>
      </c>
      <c r="G182" s="7"/>
    </row>
    <row r="183" customFormat="false" ht="14.9" hidden="false" customHeight="false" outlineLevel="0" collapsed="false">
      <c r="A183" s="1" t="s">
        <v>288</v>
      </c>
      <c r="B183" s="3" t="s">
        <v>225</v>
      </c>
      <c r="C183" s="0" t="n">
        <v>8</v>
      </c>
      <c r="D183" s="0" t="n">
        <v>27</v>
      </c>
      <c r="E183" s="0" t="n">
        <v>18</v>
      </c>
      <c r="G183" s="7"/>
    </row>
    <row r="184" customFormat="false" ht="14.9" hidden="false" customHeight="false" outlineLevel="0" collapsed="false">
      <c r="A184" s="1" t="s">
        <v>179</v>
      </c>
      <c r="B184" s="3" t="s">
        <v>180</v>
      </c>
      <c r="C184" s="0" t="n">
        <v>4</v>
      </c>
      <c r="D184" s="0" t="n">
        <v>158</v>
      </c>
      <c r="E184" s="0" t="n">
        <v>28</v>
      </c>
      <c r="G184" s="7"/>
    </row>
    <row r="185" customFormat="false" ht="14.9" hidden="false" customHeight="false" outlineLevel="0" collapsed="false">
      <c r="A185" s="1" t="s">
        <v>181</v>
      </c>
      <c r="B185" s="3" t="s">
        <v>180</v>
      </c>
      <c r="C185" s="0" t="n">
        <v>10</v>
      </c>
      <c r="D185" s="0" t="n">
        <v>115</v>
      </c>
      <c r="E185" s="0" t="n">
        <v>138</v>
      </c>
      <c r="G185" s="7"/>
    </row>
    <row r="186" customFormat="false" ht="14.9" hidden="false" customHeight="false" outlineLevel="0" collapsed="false">
      <c r="A186" s="1" t="s">
        <v>182</v>
      </c>
      <c r="B186" s="3" t="s">
        <v>180</v>
      </c>
      <c r="C186" s="0" t="n">
        <v>0</v>
      </c>
      <c r="D186" s="0" t="n">
        <v>0</v>
      </c>
      <c r="E186" s="0" t="n">
        <v>0</v>
      </c>
      <c r="G186" s="7"/>
    </row>
    <row r="187" customFormat="false" ht="14.9" hidden="false" customHeight="false" outlineLevel="0" collapsed="false">
      <c r="A187" s="1" t="s">
        <v>183</v>
      </c>
      <c r="B187" s="3" t="s">
        <v>180</v>
      </c>
      <c r="C187" s="0" t="n">
        <v>16</v>
      </c>
      <c r="D187" s="0" t="n">
        <v>244</v>
      </c>
      <c r="E187" s="0" t="n">
        <v>368</v>
      </c>
      <c r="G187" s="7"/>
    </row>
    <row r="188" customFormat="false" ht="14.9" hidden="false" customHeight="false" outlineLevel="0" collapsed="false">
      <c r="A188" s="1" t="s">
        <v>184</v>
      </c>
      <c r="B188" s="3" t="s">
        <v>180</v>
      </c>
      <c r="C188" s="0" t="n">
        <v>13</v>
      </c>
      <c r="D188" s="0" t="n">
        <v>50</v>
      </c>
      <c r="E188" s="0" t="n">
        <v>224</v>
      </c>
      <c r="G188" s="7"/>
    </row>
    <row r="189" customFormat="false" ht="14.9" hidden="false" customHeight="false" outlineLevel="0" collapsed="false">
      <c r="A189" s="1" t="s">
        <v>185</v>
      </c>
      <c r="B189" s="3" t="s">
        <v>180</v>
      </c>
      <c r="C189" s="0" t="n">
        <v>0</v>
      </c>
      <c r="D189" s="0" t="n">
        <v>0</v>
      </c>
      <c r="E189" s="0" t="n">
        <v>0</v>
      </c>
      <c r="G189" s="7"/>
    </row>
    <row r="190" customFormat="false" ht="14.9" hidden="false" customHeight="false" outlineLevel="0" collapsed="false">
      <c r="A190" s="1" t="s">
        <v>187</v>
      </c>
      <c r="B190" s="3" t="s">
        <v>180</v>
      </c>
      <c r="C190" s="0" t="n">
        <v>0</v>
      </c>
      <c r="D190" s="0" t="n">
        <v>0</v>
      </c>
      <c r="E190" s="0" t="n">
        <v>0</v>
      </c>
      <c r="G190" s="7"/>
    </row>
    <row r="191" customFormat="false" ht="14.9" hidden="false" customHeight="false" outlineLevel="0" collapsed="false">
      <c r="A191" s="1" t="s">
        <v>189</v>
      </c>
      <c r="B191" s="3" t="s">
        <v>180</v>
      </c>
      <c r="C191" s="0" t="n">
        <v>0</v>
      </c>
      <c r="D191" s="0" t="n">
        <v>0</v>
      </c>
      <c r="E191" s="0" t="n">
        <v>0</v>
      </c>
      <c r="G191" s="7"/>
    </row>
    <row r="192" customFormat="false" ht="14.9" hidden="false" customHeight="false" outlineLevel="0" collapsed="false">
      <c r="A192" s="1" t="s">
        <v>190</v>
      </c>
      <c r="B192" s="3" t="s">
        <v>180</v>
      </c>
      <c r="C192" s="0" t="n">
        <v>12</v>
      </c>
      <c r="D192" s="0" t="n">
        <v>223</v>
      </c>
      <c r="E192" s="0" t="n">
        <v>158</v>
      </c>
      <c r="G192" s="7"/>
    </row>
    <row r="193" customFormat="false" ht="14.9" hidden="false" customHeight="false" outlineLevel="0" collapsed="false">
      <c r="A193" s="1" t="s">
        <v>193</v>
      </c>
      <c r="B193" s="3" t="s">
        <v>180</v>
      </c>
      <c r="C193" s="0" t="n">
        <v>1</v>
      </c>
      <c r="D193" s="0" t="n">
        <v>21</v>
      </c>
      <c r="E193" s="0" t="n">
        <v>3</v>
      </c>
      <c r="G193" s="7"/>
    </row>
    <row r="194" customFormat="false" ht="14.9" hidden="false" customHeight="false" outlineLevel="0" collapsed="false">
      <c r="A194" s="1" t="s">
        <v>195</v>
      </c>
      <c r="B194" s="3" t="s">
        <v>180</v>
      </c>
      <c r="C194" s="0" t="n">
        <v>16</v>
      </c>
      <c r="D194" s="0" t="n">
        <v>445</v>
      </c>
      <c r="E194" s="0" t="n">
        <v>100</v>
      </c>
      <c r="G194" s="7"/>
    </row>
    <row r="195" customFormat="false" ht="14.9" hidden="false" customHeight="false" outlineLevel="0" collapsed="false">
      <c r="A195" s="1" t="s">
        <v>196</v>
      </c>
      <c r="B195" s="3" t="s">
        <v>180</v>
      </c>
      <c r="C195" s="0" t="n">
        <v>14</v>
      </c>
      <c r="D195" s="0" t="n">
        <v>160</v>
      </c>
      <c r="E195" s="0" t="n">
        <v>271</v>
      </c>
      <c r="G195" s="7"/>
    </row>
    <row r="196" customFormat="false" ht="14.9" hidden="false" customHeight="false" outlineLevel="0" collapsed="false">
      <c r="A196" s="1" t="s">
        <v>197</v>
      </c>
      <c r="B196" s="3" t="s">
        <v>180</v>
      </c>
      <c r="C196" s="0" t="n">
        <v>1</v>
      </c>
      <c r="D196" s="0" t="n">
        <v>6</v>
      </c>
      <c r="E196" s="0" t="n">
        <v>12</v>
      </c>
      <c r="G196" s="7"/>
    </row>
    <row r="197" customFormat="false" ht="14.9" hidden="false" customHeight="false" outlineLevel="0" collapsed="false">
      <c r="A197" s="1" t="s">
        <v>199</v>
      </c>
      <c r="B197" s="3" t="s">
        <v>180</v>
      </c>
      <c r="C197" s="0" t="n">
        <v>14</v>
      </c>
      <c r="D197" s="0" t="n">
        <v>239</v>
      </c>
      <c r="E197" s="0" t="n">
        <v>263</v>
      </c>
      <c r="G197" s="7"/>
    </row>
    <row r="198" customFormat="false" ht="14.9" hidden="false" customHeight="false" outlineLevel="0" collapsed="false">
      <c r="A198" s="1" t="s">
        <v>200</v>
      </c>
      <c r="B198" s="3" t="s">
        <v>180</v>
      </c>
      <c r="C198" s="0" t="n">
        <v>14</v>
      </c>
      <c r="D198" s="0" t="n">
        <v>830</v>
      </c>
      <c r="E198" s="0" t="n">
        <v>68</v>
      </c>
      <c r="G198" s="7"/>
    </row>
    <row r="199" customFormat="false" ht="14.9" hidden="false" customHeight="false" outlineLevel="0" collapsed="false">
      <c r="A199" s="1" t="s">
        <v>201</v>
      </c>
      <c r="B199" s="3" t="s">
        <v>180</v>
      </c>
      <c r="C199" s="0" t="n">
        <v>16</v>
      </c>
      <c r="D199" s="0" t="n">
        <v>490</v>
      </c>
      <c r="E199" s="0" t="n">
        <v>214</v>
      </c>
      <c r="G199" s="7"/>
    </row>
    <row r="200" customFormat="false" ht="14.9" hidden="false" customHeight="false" outlineLevel="0" collapsed="false">
      <c r="A200" s="1" t="s">
        <v>202</v>
      </c>
      <c r="B200" s="3" t="s">
        <v>180</v>
      </c>
      <c r="C200" s="0" t="n">
        <v>0</v>
      </c>
      <c r="D200" s="0" t="n">
        <v>0</v>
      </c>
      <c r="E200" s="0" t="n">
        <v>0</v>
      </c>
      <c r="G200" s="7"/>
    </row>
    <row r="201" customFormat="false" ht="14.9" hidden="false" customHeight="false" outlineLevel="0" collapsed="false">
      <c r="A201" s="1" t="s">
        <v>203</v>
      </c>
      <c r="B201" s="3" t="s">
        <v>180</v>
      </c>
      <c r="C201" s="0" t="n">
        <v>16</v>
      </c>
      <c r="D201" s="0" t="n">
        <v>850</v>
      </c>
      <c r="E201" s="0" t="n">
        <v>102</v>
      </c>
      <c r="G201" s="7"/>
    </row>
    <row r="202" customFormat="false" ht="14.9" hidden="false" customHeight="false" outlineLevel="0" collapsed="false">
      <c r="A202" s="1" t="s">
        <v>204</v>
      </c>
      <c r="B202" s="3" t="s">
        <v>180</v>
      </c>
      <c r="C202" s="0" t="n">
        <v>0</v>
      </c>
      <c r="D202" s="0" t="n">
        <v>0</v>
      </c>
      <c r="E202" s="0" t="n">
        <v>0</v>
      </c>
      <c r="G202" s="7"/>
    </row>
    <row r="203" customFormat="false" ht="14.9" hidden="false" customHeight="false" outlineLevel="0" collapsed="false">
      <c r="A203" s="1" t="s">
        <v>206</v>
      </c>
      <c r="B203" s="3" t="s">
        <v>180</v>
      </c>
      <c r="C203" s="0" t="n">
        <v>13</v>
      </c>
      <c r="D203" s="0" t="n">
        <v>171</v>
      </c>
      <c r="E203" s="0" t="n">
        <v>179</v>
      </c>
      <c r="G203" s="7"/>
    </row>
    <row r="204" customFormat="false" ht="14.9" hidden="false" customHeight="false" outlineLevel="0" collapsed="false">
      <c r="A204" s="1" t="s">
        <v>208</v>
      </c>
      <c r="B204" s="3" t="s">
        <v>180</v>
      </c>
      <c r="C204" s="0" t="n">
        <v>16</v>
      </c>
      <c r="D204" s="0" t="n">
        <v>452</v>
      </c>
      <c r="E204" s="0" t="n">
        <v>226</v>
      </c>
      <c r="G204" s="7"/>
    </row>
    <row r="205" customFormat="false" ht="14.9" hidden="false" customHeight="false" outlineLevel="0" collapsed="false">
      <c r="A205" s="1" t="s">
        <v>209</v>
      </c>
      <c r="B205" s="3" t="s">
        <v>180</v>
      </c>
      <c r="C205" s="0" t="n">
        <v>2</v>
      </c>
      <c r="D205" s="0" t="n">
        <v>0</v>
      </c>
      <c r="E205" s="0" t="n">
        <v>28</v>
      </c>
      <c r="G205" s="7"/>
    </row>
    <row r="206" customFormat="false" ht="14.9" hidden="false" customHeight="false" outlineLevel="0" collapsed="false">
      <c r="A206" s="1" t="s">
        <v>210</v>
      </c>
      <c r="B206" s="3" t="s">
        <v>180</v>
      </c>
      <c r="G206" s="7"/>
    </row>
    <row r="207" customFormat="false" ht="14.9" hidden="false" customHeight="false" outlineLevel="0" collapsed="false">
      <c r="A207" s="1" t="s">
        <v>211</v>
      </c>
      <c r="B207" s="3" t="s">
        <v>180</v>
      </c>
      <c r="C207" s="0" t="n">
        <v>10</v>
      </c>
      <c r="D207" s="0" t="n">
        <v>554</v>
      </c>
      <c r="E207" s="0" t="n">
        <v>11</v>
      </c>
      <c r="G207" s="7"/>
    </row>
    <row r="208" customFormat="false" ht="14.9" hidden="false" customHeight="false" outlineLevel="0" collapsed="false">
      <c r="A208" s="1" t="s">
        <v>212</v>
      </c>
      <c r="B208" s="3" t="s">
        <v>180</v>
      </c>
      <c r="C208" s="0" t="n">
        <v>3</v>
      </c>
      <c r="D208" s="0" t="n">
        <v>7</v>
      </c>
      <c r="E208" s="0" t="n">
        <v>48</v>
      </c>
      <c r="G208" s="7"/>
    </row>
    <row r="209" customFormat="false" ht="14.9" hidden="false" customHeight="false" outlineLevel="0" collapsed="false">
      <c r="A209" s="1" t="s">
        <v>213</v>
      </c>
      <c r="B209" s="3" t="s">
        <v>180</v>
      </c>
      <c r="C209" s="0" t="n">
        <v>14</v>
      </c>
      <c r="D209" s="0" t="n">
        <v>201</v>
      </c>
      <c r="E209" s="0" t="n">
        <v>147</v>
      </c>
      <c r="G209" s="7"/>
    </row>
    <row r="210" customFormat="false" ht="14.9" hidden="false" customHeight="false" outlineLevel="0" collapsed="false">
      <c r="A210" s="1" t="s">
        <v>214</v>
      </c>
      <c r="B210" s="3" t="s">
        <v>180</v>
      </c>
      <c r="C210" s="0" t="n">
        <v>15</v>
      </c>
      <c r="D210" s="0" t="n">
        <v>752</v>
      </c>
      <c r="E210" s="0" t="n">
        <v>149</v>
      </c>
      <c r="G210" s="7"/>
    </row>
    <row r="211" customFormat="false" ht="14.9" hidden="false" customHeight="false" outlineLevel="0" collapsed="false">
      <c r="A211" s="1" t="s">
        <v>216</v>
      </c>
      <c r="B211" s="3" t="s">
        <v>180</v>
      </c>
      <c r="C211" s="0" t="n">
        <v>15</v>
      </c>
      <c r="D211" s="0" t="n">
        <v>13</v>
      </c>
      <c r="E211" s="0" t="n">
        <v>256</v>
      </c>
      <c r="G211" s="7"/>
    </row>
    <row r="212" customFormat="false" ht="14.9" hidden="false" customHeight="false" outlineLevel="0" collapsed="false">
      <c r="A212" s="1" t="s">
        <v>219</v>
      </c>
      <c r="B212" s="3" t="s">
        <v>180</v>
      </c>
      <c r="C212" s="0" t="n">
        <v>8</v>
      </c>
      <c r="D212" s="0" t="n">
        <v>125</v>
      </c>
      <c r="E212" s="0" t="n">
        <v>20</v>
      </c>
      <c r="G212" s="7"/>
    </row>
    <row r="213" customFormat="false" ht="14.9" hidden="false" customHeight="false" outlineLevel="0" collapsed="false">
      <c r="A213" s="1" t="s">
        <v>220</v>
      </c>
      <c r="B213" s="3" t="s">
        <v>180</v>
      </c>
      <c r="C213" s="0" t="n">
        <v>16</v>
      </c>
      <c r="D213" s="0" t="n">
        <v>161</v>
      </c>
      <c r="E213" s="0" t="n">
        <v>293</v>
      </c>
      <c r="G213" s="7"/>
    </row>
    <row r="214" customFormat="false" ht="14.9" hidden="false" customHeight="false" outlineLevel="0" collapsed="false">
      <c r="A214" s="1" t="s">
        <v>221</v>
      </c>
      <c r="B214" s="3" t="s">
        <v>180</v>
      </c>
      <c r="C214" s="0" t="n">
        <v>9</v>
      </c>
      <c r="D214" s="0" t="n">
        <v>122</v>
      </c>
      <c r="E214" s="0" t="n">
        <v>138</v>
      </c>
      <c r="G214" s="7"/>
    </row>
    <row r="215" customFormat="false" ht="14.9" hidden="false" customHeight="false" outlineLevel="0" collapsed="false">
      <c r="A215" s="1" t="s">
        <v>222</v>
      </c>
      <c r="B215" s="3" t="s">
        <v>180</v>
      </c>
      <c r="C215" s="0" t="n">
        <v>16</v>
      </c>
      <c r="D215" s="0" t="n">
        <v>816</v>
      </c>
      <c r="E215" s="0" t="n">
        <v>214</v>
      </c>
      <c r="G215" s="7"/>
    </row>
    <row r="216" customFormat="false" ht="14.9" hidden="false" customHeight="false" outlineLevel="0" collapsed="false">
      <c r="A216" s="1" t="s">
        <v>152</v>
      </c>
      <c r="B216" s="3" t="s">
        <v>180</v>
      </c>
      <c r="C216" s="0" t="n">
        <v>1</v>
      </c>
      <c r="E216" s="0" t="n">
        <v>2</v>
      </c>
      <c r="G216" s="7"/>
    </row>
    <row r="217" customFormat="false" ht="14.9" hidden="false" customHeight="false" outlineLevel="0" collapsed="false">
      <c r="A217" s="1" t="s">
        <v>186</v>
      </c>
      <c r="B217" s="3" t="s">
        <v>111</v>
      </c>
      <c r="C217" s="0" t="n">
        <v>4</v>
      </c>
      <c r="D217" s="0" t="n">
        <v>3</v>
      </c>
      <c r="E217" s="0" t="n">
        <v>74</v>
      </c>
      <c r="G217" s="7"/>
    </row>
    <row r="218" customFormat="false" ht="14.9" hidden="false" customHeight="false" outlineLevel="0" collapsed="false">
      <c r="A218" s="1" t="s">
        <v>191</v>
      </c>
      <c r="B218" s="3" t="s">
        <v>111</v>
      </c>
      <c r="C218" s="0" t="n">
        <v>4</v>
      </c>
      <c r="D218" s="0" t="n">
        <v>54</v>
      </c>
      <c r="E218" s="0" t="n">
        <v>38</v>
      </c>
      <c r="G218" s="7"/>
    </row>
    <row r="219" customFormat="false" ht="14.9" hidden="false" customHeight="false" outlineLevel="0" collapsed="false">
      <c r="A219" s="1" t="s">
        <v>215</v>
      </c>
      <c r="B219" s="3" t="s">
        <v>111</v>
      </c>
      <c r="C219" s="0" t="n">
        <v>16</v>
      </c>
      <c r="D219" s="0" t="n">
        <v>401</v>
      </c>
      <c r="E219" s="0" t="n">
        <v>2</v>
      </c>
      <c r="G219" s="7"/>
    </row>
    <row r="220" customFormat="false" ht="14.9" hidden="false" customHeight="false" outlineLevel="0" collapsed="false">
      <c r="A220" s="1" t="s">
        <v>218</v>
      </c>
      <c r="B220" s="3" t="s">
        <v>111</v>
      </c>
      <c r="C220" s="0" t="n">
        <v>2</v>
      </c>
      <c r="D220" s="0" t="n">
        <v>10</v>
      </c>
      <c r="E220" s="0" t="n">
        <v>5</v>
      </c>
      <c r="G220" s="7"/>
    </row>
    <row r="221" customFormat="false" ht="14.9" hidden="false" customHeight="false" outlineLevel="0" collapsed="false">
      <c r="A221" s="1" t="s">
        <v>110</v>
      </c>
      <c r="B221" s="3" t="s">
        <v>111</v>
      </c>
      <c r="C221" s="0" t="n">
        <v>4</v>
      </c>
      <c r="D221" s="0" t="n">
        <v>24</v>
      </c>
      <c r="E221" s="0" t="n">
        <v>21</v>
      </c>
      <c r="G221" s="7"/>
    </row>
    <row r="222" customFormat="false" ht="14.9" hidden="false" customHeight="false" outlineLevel="0" collapsed="false">
      <c r="A222" s="1" t="s">
        <v>112</v>
      </c>
      <c r="B222" s="3" t="s">
        <v>111</v>
      </c>
      <c r="C222" s="0" t="n">
        <v>11</v>
      </c>
      <c r="D222" s="0" t="n">
        <v>248</v>
      </c>
      <c r="E222" s="0" t="n">
        <v>18</v>
      </c>
      <c r="G222" s="7"/>
    </row>
    <row r="223" customFormat="false" ht="14.9" hidden="false" customHeight="false" outlineLevel="0" collapsed="false">
      <c r="A223" s="1" t="s">
        <v>114</v>
      </c>
      <c r="B223" s="3" t="s">
        <v>111</v>
      </c>
      <c r="C223" s="0" t="n">
        <v>7</v>
      </c>
      <c r="D223" s="0" t="n">
        <v>130</v>
      </c>
      <c r="E223" s="0" t="n">
        <v>43</v>
      </c>
      <c r="G223" s="7"/>
    </row>
    <row r="224" customFormat="false" ht="14.9" hidden="false" customHeight="false" outlineLevel="0" collapsed="false">
      <c r="A224" s="1" t="s">
        <v>115</v>
      </c>
      <c r="B224" s="3" t="s">
        <v>111</v>
      </c>
      <c r="C224" s="0" t="n">
        <v>12</v>
      </c>
      <c r="D224" s="0" t="n">
        <v>218</v>
      </c>
      <c r="E224" s="0" t="n">
        <v>2</v>
      </c>
      <c r="G224" s="7"/>
    </row>
    <row r="225" customFormat="false" ht="14.9" hidden="false" customHeight="false" outlineLevel="0" collapsed="false">
      <c r="A225" s="1" t="s">
        <v>116</v>
      </c>
      <c r="B225" s="3" t="s">
        <v>111</v>
      </c>
      <c r="C225" s="0" t="n">
        <v>16</v>
      </c>
      <c r="D225" s="0" t="n">
        <v>482</v>
      </c>
      <c r="E225" s="0" t="n">
        <v>157</v>
      </c>
      <c r="G225" s="7"/>
    </row>
    <row r="226" customFormat="false" ht="14.9" hidden="false" customHeight="false" outlineLevel="0" collapsed="false">
      <c r="A226" s="1" t="s">
        <v>117</v>
      </c>
      <c r="B226" s="3" t="s">
        <v>111</v>
      </c>
      <c r="C226" s="0" t="n">
        <v>12</v>
      </c>
      <c r="D226" s="0" t="n">
        <v>330</v>
      </c>
      <c r="E226" s="0" t="n">
        <v>58</v>
      </c>
      <c r="G226" s="7"/>
    </row>
    <row r="227" customFormat="false" ht="14.9" hidden="false" customHeight="false" outlineLevel="0" collapsed="false">
      <c r="A227" s="1" t="s">
        <v>118</v>
      </c>
      <c r="B227" s="3" t="s">
        <v>111</v>
      </c>
      <c r="C227" s="0" t="n">
        <v>16</v>
      </c>
      <c r="D227" s="0" t="n">
        <v>500</v>
      </c>
      <c r="E227" s="0" t="n">
        <v>64</v>
      </c>
      <c r="G227" s="7"/>
    </row>
    <row r="228" customFormat="false" ht="14.9" hidden="false" customHeight="false" outlineLevel="0" collapsed="false">
      <c r="A228" s="1" t="s">
        <v>120</v>
      </c>
      <c r="B228" s="3" t="s">
        <v>111</v>
      </c>
      <c r="C228" s="0" t="n">
        <v>0</v>
      </c>
      <c r="D228" s="0" t="n">
        <v>0</v>
      </c>
      <c r="E228" s="0" t="n">
        <v>0</v>
      </c>
      <c r="G228" s="7"/>
    </row>
    <row r="229" customFormat="false" ht="14.9" hidden="false" customHeight="false" outlineLevel="0" collapsed="false">
      <c r="A229" s="1" t="s">
        <v>122</v>
      </c>
      <c r="B229" s="3" t="s">
        <v>111</v>
      </c>
      <c r="C229" s="0" t="n">
        <v>7</v>
      </c>
      <c r="D229" s="0" t="n">
        <v>120</v>
      </c>
      <c r="E229" s="0" t="n">
        <v>55</v>
      </c>
      <c r="G229" s="7"/>
    </row>
    <row r="230" customFormat="false" ht="14.9" hidden="false" customHeight="false" outlineLevel="0" collapsed="false">
      <c r="A230" s="1" t="s">
        <v>123</v>
      </c>
      <c r="B230" s="3" t="s">
        <v>111</v>
      </c>
      <c r="C230" s="0" t="n">
        <v>2</v>
      </c>
      <c r="D230" s="0" t="n">
        <v>46</v>
      </c>
      <c r="E230" s="0" t="n">
        <v>1</v>
      </c>
      <c r="G230" s="7"/>
    </row>
    <row r="231" customFormat="false" ht="14.9" hidden="false" customHeight="false" outlineLevel="0" collapsed="false">
      <c r="A231" s="1" t="s">
        <v>125</v>
      </c>
      <c r="B231" s="3" t="s">
        <v>111</v>
      </c>
      <c r="C231" s="0" t="n">
        <v>9</v>
      </c>
      <c r="D231" s="0" t="n">
        <v>147</v>
      </c>
      <c r="E231" s="0" t="n">
        <v>43</v>
      </c>
      <c r="G231" s="7"/>
    </row>
    <row r="232" customFormat="false" ht="14.9" hidden="false" customHeight="false" outlineLevel="0" collapsed="false">
      <c r="A232" s="1" t="s">
        <v>127</v>
      </c>
      <c r="B232" s="3" t="s">
        <v>111</v>
      </c>
      <c r="C232" s="0" t="n">
        <v>1</v>
      </c>
      <c r="D232" s="0" t="n">
        <v>9</v>
      </c>
      <c r="G232" s="7"/>
    </row>
    <row r="233" customFormat="false" ht="14.9" hidden="false" customHeight="false" outlineLevel="0" collapsed="false">
      <c r="A233" s="1" t="s">
        <v>128</v>
      </c>
      <c r="B233" s="3" t="s">
        <v>111</v>
      </c>
      <c r="C233" s="0" t="n">
        <v>16</v>
      </c>
      <c r="D233" s="0" t="n">
        <v>589</v>
      </c>
      <c r="E233" s="0" t="n">
        <v>114</v>
      </c>
      <c r="G233" s="7"/>
    </row>
    <row r="234" customFormat="false" ht="14.9" hidden="false" customHeight="false" outlineLevel="0" collapsed="false">
      <c r="A234" s="1" t="s">
        <v>460</v>
      </c>
      <c r="B234" s="3" t="s">
        <v>111</v>
      </c>
      <c r="C234" s="0" t="n">
        <v>15</v>
      </c>
      <c r="D234" s="0" t="n">
        <v>504</v>
      </c>
      <c r="E234" s="0" t="n">
        <v>81</v>
      </c>
      <c r="G234" s="7"/>
    </row>
    <row r="235" customFormat="false" ht="14.9" hidden="false" customHeight="false" outlineLevel="0" collapsed="false">
      <c r="A235" s="1" t="s">
        <v>130</v>
      </c>
      <c r="B235" s="3" t="s">
        <v>111</v>
      </c>
      <c r="C235" s="0" t="n">
        <v>16</v>
      </c>
      <c r="D235" s="0" t="n">
        <v>254</v>
      </c>
      <c r="E235" s="0" t="n">
        <v>186</v>
      </c>
      <c r="G235" s="7"/>
    </row>
    <row r="236" customFormat="false" ht="14.9" hidden="false" customHeight="false" outlineLevel="0" collapsed="false">
      <c r="A236" s="1" t="s">
        <v>131</v>
      </c>
      <c r="B236" s="3" t="s">
        <v>111</v>
      </c>
      <c r="C236" s="0" t="n">
        <v>16</v>
      </c>
      <c r="D236" s="0" t="n">
        <v>545</v>
      </c>
      <c r="E236" s="0" t="n">
        <v>33</v>
      </c>
      <c r="G236" s="7"/>
    </row>
    <row r="237" customFormat="false" ht="14.9" hidden="false" customHeight="false" outlineLevel="0" collapsed="false">
      <c r="A237" s="1" t="s">
        <v>133</v>
      </c>
      <c r="B237" s="3" t="s">
        <v>111</v>
      </c>
      <c r="C237" s="0" t="n">
        <v>10</v>
      </c>
      <c r="D237" s="0" t="n">
        <v>101</v>
      </c>
      <c r="G237" s="7"/>
    </row>
    <row r="238" customFormat="false" ht="14.9" hidden="false" customHeight="false" outlineLevel="0" collapsed="false">
      <c r="A238" s="1" t="s">
        <v>134</v>
      </c>
      <c r="B238" s="3" t="s">
        <v>111</v>
      </c>
      <c r="C238" s="0" t="n">
        <v>15</v>
      </c>
      <c r="D238" s="0" t="n">
        <v>424</v>
      </c>
      <c r="E238" s="0" t="n">
        <v>76</v>
      </c>
      <c r="G238" s="7"/>
    </row>
    <row r="239" customFormat="false" ht="14.9" hidden="false" customHeight="false" outlineLevel="0" collapsed="false">
      <c r="A239" s="1" t="s">
        <v>135</v>
      </c>
      <c r="B239" s="3" t="s">
        <v>111</v>
      </c>
      <c r="C239" s="0" t="n">
        <v>0</v>
      </c>
      <c r="D239" s="0" t="n">
        <v>0</v>
      </c>
      <c r="E239" s="0" t="n">
        <v>0</v>
      </c>
      <c r="G239" s="7"/>
    </row>
    <row r="240" customFormat="false" ht="14.9" hidden="false" customHeight="false" outlineLevel="0" collapsed="false">
      <c r="A240" s="1" t="s">
        <v>136</v>
      </c>
      <c r="B240" s="3" t="s">
        <v>111</v>
      </c>
      <c r="C240" s="0" t="n">
        <v>16</v>
      </c>
      <c r="D240" s="0" t="n">
        <v>465</v>
      </c>
      <c r="E240" s="0" t="n">
        <v>82</v>
      </c>
      <c r="G240" s="7"/>
    </row>
    <row r="241" customFormat="false" ht="14.9" hidden="false" customHeight="false" outlineLevel="0" collapsed="false">
      <c r="A241" s="1" t="s">
        <v>137</v>
      </c>
      <c r="B241" s="3" t="s">
        <v>111</v>
      </c>
      <c r="C241" s="0" t="n">
        <v>6</v>
      </c>
      <c r="D241" s="0" t="n">
        <v>103</v>
      </c>
      <c r="E241" s="0" t="n">
        <v>11</v>
      </c>
      <c r="G241" s="7"/>
    </row>
    <row r="242" customFormat="false" ht="14.9" hidden="false" customHeight="false" outlineLevel="0" collapsed="false">
      <c r="A242" s="1" t="s">
        <v>138</v>
      </c>
      <c r="B242" s="3" t="s">
        <v>111</v>
      </c>
      <c r="C242" s="0" t="n">
        <v>0</v>
      </c>
      <c r="D242" s="0" t="n">
        <v>0</v>
      </c>
      <c r="E242" s="0" t="n">
        <v>0</v>
      </c>
      <c r="G242" s="7"/>
    </row>
    <row r="243" customFormat="false" ht="14.9" hidden="false" customHeight="false" outlineLevel="0" collapsed="false">
      <c r="A243" s="1" t="s">
        <v>139</v>
      </c>
      <c r="B243" s="3" t="s">
        <v>111</v>
      </c>
      <c r="C243" s="0" t="n">
        <v>1</v>
      </c>
      <c r="D243" s="0" t="n">
        <v>19</v>
      </c>
      <c r="E243" s="0" t="n">
        <v>20</v>
      </c>
      <c r="G243" s="7"/>
    </row>
    <row r="244" customFormat="false" ht="14.9" hidden="false" customHeight="false" outlineLevel="0" collapsed="false">
      <c r="A244" s="1" t="s">
        <v>141</v>
      </c>
      <c r="B244" s="3" t="s">
        <v>111</v>
      </c>
      <c r="C244" s="0" t="n">
        <v>0</v>
      </c>
      <c r="D244" s="0" t="n">
        <v>0</v>
      </c>
      <c r="E244" s="0" t="n">
        <v>0</v>
      </c>
      <c r="G244" s="7"/>
    </row>
    <row r="245" customFormat="false" ht="14.9" hidden="false" customHeight="false" outlineLevel="0" collapsed="false">
      <c r="A245" s="1" t="s">
        <v>143</v>
      </c>
      <c r="B245" s="3" t="s">
        <v>111</v>
      </c>
      <c r="C245" s="0" t="n">
        <v>3</v>
      </c>
      <c r="D245" s="0" t="n">
        <v>52</v>
      </c>
      <c r="E245" s="0" t="n">
        <v>43</v>
      </c>
      <c r="G245" s="7"/>
    </row>
    <row r="246" customFormat="false" ht="14.9" hidden="false" customHeight="false" outlineLevel="0" collapsed="false">
      <c r="A246" s="1" t="s">
        <v>145</v>
      </c>
      <c r="B246" s="3" t="s">
        <v>111</v>
      </c>
      <c r="C246" s="0" t="n">
        <v>5</v>
      </c>
      <c r="D246" s="0" t="n">
        <v>41</v>
      </c>
      <c r="E246" s="0" t="n">
        <v>3</v>
      </c>
      <c r="G246" s="7"/>
    </row>
    <row r="247" customFormat="false" ht="14.9" hidden="false" customHeight="false" outlineLevel="0" collapsed="false">
      <c r="A247" s="1" t="s">
        <v>146</v>
      </c>
      <c r="B247" s="3" t="s">
        <v>111</v>
      </c>
      <c r="C247" s="0" t="n">
        <v>0</v>
      </c>
      <c r="D247" s="0" t="n">
        <v>0</v>
      </c>
      <c r="E247" s="0" t="n">
        <v>0</v>
      </c>
      <c r="G247" s="7"/>
    </row>
    <row r="248" customFormat="false" ht="14.9" hidden="false" customHeight="false" outlineLevel="0" collapsed="false">
      <c r="A248" s="1" t="s">
        <v>147</v>
      </c>
      <c r="B248" s="3" t="s">
        <v>111</v>
      </c>
      <c r="C248" s="0" t="n">
        <v>16</v>
      </c>
      <c r="D248" s="0" t="n">
        <v>348</v>
      </c>
      <c r="E248" s="0" t="n">
        <v>120</v>
      </c>
      <c r="G248" s="7"/>
    </row>
    <row r="249" customFormat="false" ht="14.9" hidden="false" customHeight="false" outlineLevel="0" collapsed="false">
      <c r="A249" s="1" t="s">
        <v>148</v>
      </c>
      <c r="B249" s="3" t="s">
        <v>111</v>
      </c>
      <c r="C249" s="0" t="n">
        <v>0</v>
      </c>
      <c r="D249" s="0" t="n">
        <v>0</v>
      </c>
      <c r="E249" s="0" t="n">
        <v>0</v>
      </c>
      <c r="G249" s="7"/>
    </row>
    <row r="250" customFormat="false" ht="14.9" hidden="false" customHeight="false" outlineLevel="0" collapsed="false">
      <c r="A250" s="1" t="s">
        <v>149</v>
      </c>
      <c r="B250" s="3" t="s">
        <v>111</v>
      </c>
      <c r="C250" s="0" t="n">
        <v>5</v>
      </c>
      <c r="D250" s="0" t="n">
        <v>159</v>
      </c>
      <c r="E250" s="0" t="n">
        <v>26</v>
      </c>
      <c r="G250" s="7"/>
    </row>
    <row r="251" customFormat="false" ht="14.9" hidden="false" customHeight="false" outlineLevel="0" collapsed="false">
      <c r="A251" s="1" t="s">
        <v>150</v>
      </c>
      <c r="B251" s="3" t="s">
        <v>111</v>
      </c>
      <c r="C251" s="0" t="n">
        <v>16</v>
      </c>
      <c r="D251" s="0" t="n">
        <v>361</v>
      </c>
      <c r="E251" s="0" t="n">
        <v>136</v>
      </c>
      <c r="G251" s="7"/>
    </row>
    <row r="252" customFormat="false" ht="14.9" hidden="false" customHeight="false" outlineLevel="0" collapsed="false">
      <c r="A252" s="1" t="s">
        <v>154</v>
      </c>
      <c r="B252" s="3" t="s">
        <v>111</v>
      </c>
      <c r="C252" s="0" t="n">
        <v>0</v>
      </c>
      <c r="D252" s="0" t="n">
        <v>0</v>
      </c>
      <c r="E252" s="0" t="n">
        <v>0</v>
      </c>
      <c r="G252" s="7"/>
    </row>
    <row r="253" customFormat="false" ht="14.9" hidden="false" customHeight="false" outlineLevel="0" collapsed="false">
      <c r="A253" s="1" t="s">
        <v>156</v>
      </c>
      <c r="B253" s="3" t="s">
        <v>111</v>
      </c>
      <c r="C253" s="0" t="n">
        <v>0</v>
      </c>
      <c r="D253" s="0" t="n">
        <v>0</v>
      </c>
      <c r="E253" s="0" t="n">
        <v>0</v>
      </c>
      <c r="G253" s="7"/>
    </row>
    <row r="254" customFormat="false" ht="14.9" hidden="false" customHeight="false" outlineLevel="0" collapsed="false">
      <c r="A254" s="1" t="s">
        <v>157</v>
      </c>
      <c r="B254" s="3" t="s">
        <v>111</v>
      </c>
      <c r="C254" s="0" t="n">
        <v>0</v>
      </c>
      <c r="D254" s="0" t="n">
        <v>0</v>
      </c>
      <c r="E254" s="0" t="n">
        <v>0</v>
      </c>
      <c r="G254" s="7"/>
    </row>
    <row r="255" customFormat="false" ht="14.9" hidden="false" customHeight="false" outlineLevel="0" collapsed="false">
      <c r="A255" s="1" t="s">
        <v>158</v>
      </c>
      <c r="B255" s="3" t="s">
        <v>111</v>
      </c>
      <c r="C255" s="0" t="n">
        <v>7</v>
      </c>
      <c r="D255" s="0" t="n">
        <v>65</v>
      </c>
      <c r="E255" s="0" t="n">
        <v>22</v>
      </c>
      <c r="G255" s="7"/>
    </row>
    <row r="256" customFormat="false" ht="14.9" hidden="false" customHeight="false" outlineLevel="0" collapsed="false">
      <c r="A256" s="1" t="s">
        <v>159</v>
      </c>
      <c r="B256" s="3" t="s">
        <v>111</v>
      </c>
      <c r="C256" s="0" t="n">
        <v>11</v>
      </c>
      <c r="D256" s="0" t="n">
        <v>520</v>
      </c>
      <c r="E256" s="0" t="n">
        <v>60</v>
      </c>
      <c r="G256" s="7"/>
    </row>
    <row r="257" customFormat="false" ht="14.9" hidden="false" customHeight="false" outlineLevel="0" collapsed="false">
      <c r="A257" s="1" t="s">
        <v>160</v>
      </c>
      <c r="B257" s="3" t="s">
        <v>111</v>
      </c>
      <c r="C257" s="0" t="n">
        <v>11</v>
      </c>
      <c r="D257" s="0" t="n">
        <v>284</v>
      </c>
      <c r="E257" s="0" t="n">
        <v>42</v>
      </c>
      <c r="G257" s="7"/>
    </row>
    <row r="258" customFormat="false" ht="14.9" hidden="false" customHeight="false" outlineLevel="0" collapsed="false">
      <c r="A258" s="1" t="s">
        <v>162</v>
      </c>
      <c r="B258" s="3" t="s">
        <v>111</v>
      </c>
      <c r="C258" s="0" t="n">
        <v>0</v>
      </c>
      <c r="D258" s="0" t="n">
        <v>0</v>
      </c>
      <c r="E258" s="0" t="n">
        <v>0</v>
      </c>
      <c r="G258" s="7"/>
    </row>
    <row r="259" customFormat="false" ht="14.9" hidden="false" customHeight="false" outlineLevel="0" collapsed="false">
      <c r="A259" s="1" t="s">
        <v>163</v>
      </c>
      <c r="B259" s="3" t="s">
        <v>111</v>
      </c>
      <c r="C259" s="0" t="n">
        <v>16</v>
      </c>
      <c r="D259" s="0" t="n">
        <v>412</v>
      </c>
      <c r="E259" s="0" t="n">
        <v>170</v>
      </c>
      <c r="G259" s="7"/>
    </row>
    <row r="260" customFormat="false" ht="14.9" hidden="false" customHeight="false" outlineLevel="0" collapsed="false">
      <c r="A260" s="1" t="s">
        <v>164</v>
      </c>
      <c r="B260" s="3" t="s">
        <v>111</v>
      </c>
      <c r="C260" s="0" t="n">
        <v>14</v>
      </c>
      <c r="D260" s="0" t="n">
        <v>702</v>
      </c>
      <c r="E260" s="0" t="n">
        <v>58</v>
      </c>
      <c r="G260" s="7"/>
    </row>
    <row r="261" customFormat="false" ht="14.9" hidden="false" customHeight="false" outlineLevel="0" collapsed="false">
      <c r="A261" s="1" t="s">
        <v>166</v>
      </c>
      <c r="B261" s="3" t="s">
        <v>111</v>
      </c>
      <c r="C261" s="0" t="n">
        <v>0</v>
      </c>
      <c r="D261" s="0" t="n">
        <v>0</v>
      </c>
      <c r="E261" s="0" t="n">
        <v>0</v>
      </c>
      <c r="G261" s="7"/>
    </row>
    <row r="262" customFormat="false" ht="14.9" hidden="false" customHeight="false" outlineLevel="0" collapsed="false">
      <c r="A262" s="1" t="s">
        <v>167</v>
      </c>
      <c r="B262" s="3" t="s">
        <v>111</v>
      </c>
      <c r="C262" s="0" t="n">
        <v>16</v>
      </c>
      <c r="D262" s="0" t="n">
        <v>401</v>
      </c>
      <c r="E262" s="0" t="n">
        <v>3</v>
      </c>
      <c r="G262" s="7"/>
    </row>
    <row r="263" customFormat="false" ht="14.9" hidden="false" customHeight="false" outlineLevel="0" collapsed="false">
      <c r="A263" s="1" t="s">
        <v>168</v>
      </c>
      <c r="B263" s="3" t="s">
        <v>111</v>
      </c>
      <c r="C263" s="0" t="n">
        <v>16</v>
      </c>
      <c r="D263" s="0" t="n">
        <v>159</v>
      </c>
      <c r="E263" s="0" t="n">
        <v>105</v>
      </c>
      <c r="G263" s="7"/>
    </row>
    <row r="264" customFormat="false" ht="14.9" hidden="false" customHeight="false" outlineLevel="0" collapsed="false">
      <c r="A264" s="1" t="s">
        <v>170</v>
      </c>
      <c r="B264" s="3" t="s">
        <v>111</v>
      </c>
      <c r="C264" s="0" t="n">
        <v>16</v>
      </c>
      <c r="D264" s="0" t="n">
        <v>308</v>
      </c>
      <c r="E264" s="0" t="n">
        <v>30</v>
      </c>
      <c r="G264" s="7"/>
    </row>
    <row r="265" customFormat="false" ht="14.9" hidden="false" customHeight="false" outlineLevel="0" collapsed="false">
      <c r="A265" s="1" t="s">
        <v>172</v>
      </c>
      <c r="B265" s="3" t="s">
        <v>111</v>
      </c>
      <c r="C265" s="0" t="n">
        <v>15</v>
      </c>
      <c r="D265" s="0" t="n">
        <v>222</v>
      </c>
      <c r="E265" s="0" t="n">
        <v>164</v>
      </c>
      <c r="G265" s="7"/>
    </row>
    <row r="266" customFormat="false" ht="14.9" hidden="false" customHeight="false" outlineLevel="0" collapsed="false">
      <c r="A266" s="1" t="s">
        <v>174</v>
      </c>
      <c r="B266" s="3" t="s">
        <v>111</v>
      </c>
      <c r="C266" s="0" t="n">
        <v>12</v>
      </c>
      <c r="D266" s="0" t="n">
        <v>282</v>
      </c>
      <c r="E266" s="0" t="n">
        <v>70</v>
      </c>
      <c r="G266" s="7"/>
    </row>
    <row r="267" customFormat="false" ht="14.9" hidden="false" customHeight="false" outlineLevel="0" collapsed="false">
      <c r="A267" s="1" t="s">
        <v>176</v>
      </c>
      <c r="B267" s="3" t="s">
        <v>111</v>
      </c>
      <c r="C267" s="0" t="n">
        <v>14</v>
      </c>
      <c r="D267" s="0" t="n">
        <v>346</v>
      </c>
      <c r="E267" s="0" t="n">
        <v>77</v>
      </c>
      <c r="G267" s="7"/>
    </row>
    <row r="268" customFormat="false" ht="14.9" hidden="false" customHeight="false" outlineLevel="0" collapsed="false">
      <c r="A268" s="1" t="s">
        <v>178</v>
      </c>
      <c r="B268" s="3" t="s">
        <v>111</v>
      </c>
      <c r="C268" s="0" t="n">
        <v>13</v>
      </c>
      <c r="D268" s="0" t="n">
        <v>187</v>
      </c>
      <c r="E268" s="0" t="n">
        <v>93</v>
      </c>
      <c r="G268" s="7"/>
    </row>
    <row r="269" customFormat="false" ht="14.9" hidden="false" customHeight="false" outlineLevel="0" collapsed="false">
      <c r="A269" s="1" t="s">
        <v>11</v>
      </c>
      <c r="B269" s="3" t="s">
        <v>12</v>
      </c>
      <c r="C269" s="0" t="n">
        <v>16</v>
      </c>
      <c r="D269" s="0" t="n">
        <v>1034</v>
      </c>
      <c r="E269" s="0" t="n">
        <v>224</v>
      </c>
      <c r="G269" s="7"/>
    </row>
    <row r="270" customFormat="false" ht="14.9" hidden="false" customHeight="false" outlineLevel="0" collapsed="false">
      <c r="A270" s="1" t="s">
        <v>14</v>
      </c>
      <c r="B270" s="3" t="s">
        <v>12</v>
      </c>
      <c r="C270" s="0" t="n">
        <v>12</v>
      </c>
      <c r="D270" s="0" t="n">
        <v>662</v>
      </c>
      <c r="E270" s="0" t="n">
        <v>112</v>
      </c>
      <c r="G270" s="7"/>
    </row>
    <row r="271" customFormat="false" ht="14.9" hidden="false" customHeight="false" outlineLevel="0" collapsed="false">
      <c r="A271" s="1" t="s">
        <v>16</v>
      </c>
      <c r="B271" s="3" t="s">
        <v>12</v>
      </c>
      <c r="C271" s="0" t="n">
        <v>6</v>
      </c>
      <c r="D271" s="0" t="n">
        <v>0</v>
      </c>
      <c r="E271" s="0" t="n">
        <v>107</v>
      </c>
      <c r="G271" s="7"/>
    </row>
    <row r="272" customFormat="false" ht="14.9" hidden="false" customHeight="false" outlineLevel="0" collapsed="false">
      <c r="A272" s="1" t="s">
        <v>18</v>
      </c>
      <c r="B272" s="3" t="s">
        <v>12</v>
      </c>
      <c r="C272" s="0" t="n">
        <v>0</v>
      </c>
      <c r="D272" s="0" t="n">
        <v>0</v>
      </c>
      <c r="E272" s="0" t="n">
        <v>0</v>
      </c>
      <c r="G272" s="7"/>
    </row>
    <row r="273" customFormat="false" ht="14.9" hidden="false" customHeight="false" outlineLevel="0" collapsed="false">
      <c r="A273" s="1" t="s">
        <v>20</v>
      </c>
      <c r="B273" s="3" t="s">
        <v>12</v>
      </c>
      <c r="C273" s="0" t="n">
        <v>10</v>
      </c>
      <c r="D273" s="0" t="n">
        <v>1</v>
      </c>
      <c r="E273" s="0" t="n">
        <v>81</v>
      </c>
      <c r="G273" s="7"/>
    </row>
    <row r="274" customFormat="false" ht="14.9" hidden="false" customHeight="false" outlineLevel="0" collapsed="false">
      <c r="A274" s="1" t="s">
        <v>22</v>
      </c>
      <c r="B274" s="3" t="s">
        <v>12</v>
      </c>
      <c r="C274" s="0" t="n">
        <v>16</v>
      </c>
      <c r="D274" s="0" t="n">
        <v>517</v>
      </c>
      <c r="E274" s="0" t="n">
        <v>308</v>
      </c>
      <c r="G274" s="7"/>
    </row>
    <row r="275" customFormat="false" ht="14.9" hidden="false" customHeight="false" outlineLevel="0" collapsed="false">
      <c r="A275" s="1" t="s">
        <v>24</v>
      </c>
      <c r="B275" s="3" t="s">
        <v>12</v>
      </c>
      <c r="C275" s="0" t="n">
        <v>5</v>
      </c>
      <c r="D275" s="0" t="n">
        <v>113</v>
      </c>
      <c r="E275" s="0" t="n">
        <v>37</v>
      </c>
      <c r="G275" s="7"/>
    </row>
    <row r="276" customFormat="false" ht="14.9" hidden="false" customHeight="false" outlineLevel="0" collapsed="false">
      <c r="A276" s="1" t="s">
        <v>26</v>
      </c>
      <c r="B276" s="3" t="s">
        <v>12</v>
      </c>
      <c r="C276" s="0" t="n">
        <v>0</v>
      </c>
      <c r="D276" s="0" t="n">
        <v>0</v>
      </c>
      <c r="E276" s="0" t="n">
        <v>0</v>
      </c>
      <c r="G276" s="7"/>
    </row>
    <row r="277" customFormat="false" ht="14.9" hidden="false" customHeight="false" outlineLevel="0" collapsed="false">
      <c r="A277" s="1" t="s">
        <v>28</v>
      </c>
      <c r="B277" s="3" t="s">
        <v>12</v>
      </c>
      <c r="C277" s="0" t="n">
        <v>10</v>
      </c>
      <c r="D277" s="0" t="n">
        <v>312</v>
      </c>
      <c r="E277" s="0" t="n">
        <v>49</v>
      </c>
      <c r="G277" s="7"/>
    </row>
    <row r="278" customFormat="false" ht="14.9" hidden="false" customHeight="false" outlineLevel="0" collapsed="false">
      <c r="A278" s="1" t="s">
        <v>29</v>
      </c>
      <c r="B278" s="3" t="s">
        <v>12</v>
      </c>
      <c r="C278" s="0" t="n">
        <v>15</v>
      </c>
      <c r="D278" s="0" t="n">
        <v>59</v>
      </c>
      <c r="E278" s="0" t="n">
        <v>355</v>
      </c>
      <c r="G278" s="7"/>
    </row>
    <row r="279" customFormat="false" ht="14.9" hidden="false" customHeight="false" outlineLevel="0" collapsed="false">
      <c r="A279" s="1" t="s">
        <v>31</v>
      </c>
      <c r="B279" s="3" t="s">
        <v>12</v>
      </c>
      <c r="C279" s="0" t="n">
        <v>11</v>
      </c>
      <c r="D279" s="0" t="n">
        <v>641</v>
      </c>
      <c r="E279" s="0" t="n">
        <v>30</v>
      </c>
      <c r="G279" s="7"/>
    </row>
    <row r="280" customFormat="false" ht="14.9" hidden="false" customHeight="false" outlineLevel="0" collapsed="false">
      <c r="A280" s="1" t="s">
        <v>33</v>
      </c>
      <c r="B280" s="3" t="s">
        <v>12</v>
      </c>
      <c r="C280" s="0" t="n">
        <v>0</v>
      </c>
      <c r="D280" s="0" t="n">
        <v>0</v>
      </c>
      <c r="E280" s="0" t="n">
        <v>0</v>
      </c>
      <c r="G280" s="7"/>
    </row>
    <row r="281" customFormat="false" ht="14.9" hidden="false" customHeight="false" outlineLevel="0" collapsed="false">
      <c r="A281" s="1" t="s">
        <v>35</v>
      </c>
      <c r="B281" s="3" t="s">
        <v>12</v>
      </c>
      <c r="C281" s="0" t="n">
        <v>0</v>
      </c>
      <c r="D281" s="0" t="n">
        <v>0</v>
      </c>
      <c r="E281" s="0" t="n">
        <v>0</v>
      </c>
      <c r="G281" s="7"/>
    </row>
    <row r="282" customFormat="false" ht="14.9" hidden="false" customHeight="false" outlineLevel="0" collapsed="false">
      <c r="A282" s="1" t="s">
        <v>37</v>
      </c>
      <c r="B282" s="3" t="s">
        <v>12</v>
      </c>
      <c r="C282" s="0" t="n">
        <v>16</v>
      </c>
      <c r="D282" s="0" t="n">
        <v>164</v>
      </c>
      <c r="E282" s="0" t="n">
        <v>247</v>
      </c>
      <c r="G282" s="7"/>
    </row>
    <row r="283" customFormat="false" ht="14.9" hidden="false" customHeight="false" outlineLevel="0" collapsed="false">
      <c r="A283" s="1" t="s">
        <v>39</v>
      </c>
      <c r="B283" s="3" t="s">
        <v>12</v>
      </c>
      <c r="C283" s="0" t="n">
        <v>15</v>
      </c>
      <c r="D283" s="0" t="n">
        <v>32</v>
      </c>
      <c r="E283" s="0" t="n">
        <v>283</v>
      </c>
      <c r="G283" s="7"/>
    </row>
    <row r="284" customFormat="false" ht="14.9" hidden="false" customHeight="false" outlineLevel="0" collapsed="false">
      <c r="A284" s="1" t="s">
        <v>40</v>
      </c>
      <c r="B284" s="3" t="s">
        <v>12</v>
      </c>
      <c r="C284" s="0" t="n">
        <v>16</v>
      </c>
      <c r="D284" s="0" t="n">
        <v>716</v>
      </c>
      <c r="E284" s="0" t="n">
        <v>190</v>
      </c>
      <c r="G284" s="7"/>
    </row>
    <row r="285" customFormat="false" ht="14.9" hidden="false" customHeight="false" outlineLevel="0" collapsed="false">
      <c r="A285" s="1" t="s">
        <v>42</v>
      </c>
      <c r="B285" s="3" t="s">
        <v>12</v>
      </c>
      <c r="C285" s="0" t="n">
        <v>16</v>
      </c>
      <c r="D285" s="0" t="n">
        <v>1055</v>
      </c>
      <c r="E285" s="0" t="n">
        <v>129</v>
      </c>
      <c r="G285" s="7"/>
    </row>
    <row r="286" customFormat="false" ht="14.9" hidden="false" customHeight="false" outlineLevel="0" collapsed="false">
      <c r="A286" s="1" t="s">
        <v>44</v>
      </c>
      <c r="B286" s="3" t="s">
        <v>12</v>
      </c>
      <c r="C286" s="0" t="n">
        <v>0</v>
      </c>
      <c r="D286" s="0" t="n">
        <v>0</v>
      </c>
      <c r="E286" s="0" t="n">
        <v>0</v>
      </c>
      <c r="G286" s="7"/>
    </row>
    <row r="287" customFormat="false" ht="14.9" hidden="false" customHeight="false" outlineLevel="0" collapsed="false">
      <c r="A287" s="1" t="s">
        <v>46</v>
      </c>
      <c r="B287" s="3" t="s">
        <v>12</v>
      </c>
      <c r="C287" s="0" t="n">
        <v>16</v>
      </c>
      <c r="D287" s="0" t="n">
        <v>59</v>
      </c>
      <c r="E287" s="0" t="n">
        <v>349</v>
      </c>
      <c r="G287" s="7"/>
    </row>
    <row r="288" customFormat="false" ht="14.9" hidden="false" customHeight="false" outlineLevel="0" collapsed="false">
      <c r="A288" s="1" t="s">
        <v>48</v>
      </c>
      <c r="B288" s="3" t="s">
        <v>12</v>
      </c>
      <c r="C288" s="0" t="n">
        <v>2</v>
      </c>
      <c r="D288" s="0" t="n">
        <v>92</v>
      </c>
      <c r="E288" s="0" t="n">
        <v>5</v>
      </c>
      <c r="G288" s="7"/>
    </row>
    <row r="289" customFormat="false" ht="14.9" hidden="false" customHeight="false" outlineLevel="0" collapsed="false">
      <c r="A289" s="1" t="s">
        <v>50</v>
      </c>
      <c r="B289" s="3" t="s">
        <v>12</v>
      </c>
      <c r="C289" s="0" t="n">
        <v>0</v>
      </c>
      <c r="D289" s="0" t="n">
        <v>0</v>
      </c>
      <c r="E289" s="0" t="n">
        <v>0</v>
      </c>
      <c r="G289" s="7"/>
    </row>
    <row r="290" customFormat="false" ht="14.9" hidden="false" customHeight="false" outlineLevel="0" collapsed="false">
      <c r="A290" s="1" t="s">
        <v>52</v>
      </c>
      <c r="B290" s="3" t="s">
        <v>12</v>
      </c>
      <c r="C290" s="0" t="n">
        <v>13</v>
      </c>
      <c r="D290" s="0" t="n">
        <v>809</v>
      </c>
      <c r="E290" s="0" t="n">
        <v>169</v>
      </c>
      <c r="G290" s="7"/>
    </row>
    <row r="291" customFormat="false" ht="14.9" hidden="false" customHeight="false" outlineLevel="0" collapsed="false">
      <c r="A291" s="1" t="s">
        <v>53</v>
      </c>
      <c r="B291" s="3" t="s">
        <v>12</v>
      </c>
      <c r="C291" s="0" t="n">
        <v>0</v>
      </c>
      <c r="D291" s="0" t="n">
        <v>0</v>
      </c>
      <c r="E291" s="0" t="n">
        <v>0</v>
      </c>
      <c r="G291" s="7"/>
    </row>
    <row r="292" customFormat="false" ht="14.9" hidden="false" customHeight="false" outlineLevel="0" collapsed="false">
      <c r="A292" s="1" t="s">
        <v>55</v>
      </c>
      <c r="B292" s="3" t="s">
        <v>12</v>
      </c>
      <c r="C292" s="0" t="n">
        <v>0</v>
      </c>
      <c r="D292" s="0" t="n">
        <v>0</v>
      </c>
      <c r="G292" s="7"/>
    </row>
    <row r="293" customFormat="false" ht="14.9" hidden="false" customHeight="false" outlineLevel="0" collapsed="false">
      <c r="A293" s="1" t="s">
        <v>56</v>
      </c>
      <c r="B293" s="3" t="s">
        <v>12</v>
      </c>
      <c r="C293" s="0" t="n">
        <v>5</v>
      </c>
      <c r="D293" s="0" t="n">
        <v>24</v>
      </c>
      <c r="E293" s="0" t="n">
        <v>68</v>
      </c>
      <c r="G293" s="7"/>
    </row>
    <row r="294" customFormat="false" ht="14.9" hidden="false" customHeight="false" outlineLevel="0" collapsed="false">
      <c r="A294" s="1" t="s">
        <v>57</v>
      </c>
      <c r="B294" s="3" t="s">
        <v>12</v>
      </c>
      <c r="C294" s="0" t="n">
        <v>16</v>
      </c>
      <c r="D294" s="0" t="n">
        <v>1103</v>
      </c>
      <c r="E294" s="0" t="n">
        <v>105</v>
      </c>
      <c r="G294" s="7"/>
    </row>
    <row r="295" customFormat="false" ht="14.9" hidden="false" customHeight="false" outlineLevel="0" collapsed="false">
      <c r="A295" s="1" t="s">
        <v>59</v>
      </c>
      <c r="B295" s="3" t="s">
        <v>12</v>
      </c>
      <c r="C295" s="0" t="n">
        <v>16</v>
      </c>
      <c r="D295" s="0" t="n">
        <v>81</v>
      </c>
      <c r="E295" s="0" t="n">
        <v>340</v>
      </c>
      <c r="G295" s="7"/>
    </row>
    <row r="296" customFormat="false" ht="14.9" hidden="false" customHeight="false" outlineLevel="0" collapsed="false">
      <c r="A296" s="1" t="s">
        <v>60</v>
      </c>
      <c r="B296" s="3" t="s">
        <v>12</v>
      </c>
      <c r="C296" s="0" t="n">
        <v>1</v>
      </c>
      <c r="D296" s="0" t="n">
        <v>1</v>
      </c>
      <c r="E296" s="0" t="n">
        <v>6</v>
      </c>
      <c r="G296" s="7"/>
    </row>
    <row r="297" customFormat="false" ht="14.9" hidden="false" customHeight="false" outlineLevel="0" collapsed="false">
      <c r="A297" s="1" t="s">
        <v>61</v>
      </c>
      <c r="B297" s="3" t="s">
        <v>12</v>
      </c>
      <c r="C297" s="0" t="n">
        <v>16</v>
      </c>
      <c r="D297" s="0" t="n">
        <v>718</v>
      </c>
      <c r="E297" s="0" t="n">
        <v>177</v>
      </c>
      <c r="G297" s="7"/>
    </row>
    <row r="298" customFormat="false" ht="14.9" hidden="false" customHeight="false" outlineLevel="0" collapsed="false">
      <c r="A298" s="1" t="s">
        <v>63</v>
      </c>
      <c r="B298" s="3" t="s">
        <v>12</v>
      </c>
      <c r="C298" s="0" t="n">
        <v>0</v>
      </c>
      <c r="D298" s="0" t="n">
        <v>0</v>
      </c>
      <c r="E298" s="0" t="n">
        <v>0</v>
      </c>
      <c r="G298" s="7"/>
    </row>
    <row r="299" customFormat="false" ht="14.9" hidden="false" customHeight="false" outlineLevel="0" collapsed="false">
      <c r="A299" s="1" t="s">
        <v>65</v>
      </c>
      <c r="B299" s="3" t="s">
        <v>12</v>
      </c>
      <c r="C299" s="0" t="n">
        <v>0</v>
      </c>
      <c r="D299" s="0" t="n">
        <v>0</v>
      </c>
      <c r="E299" s="0" t="n">
        <v>0</v>
      </c>
      <c r="G299" s="7"/>
    </row>
    <row r="300" customFormat="false" ht="14.9" hidden="false" customHeight="false" outlineLevel="0" collapsed="false">
      <c r="A300" s="1" t="s">
        <v>67</v>
      </c>
      <c r="B300" s="3" t="s">
        <v>12</v>
      </c>
      <c r="C300" s="0" t="n">
        <v>16</v>
      </c>
      <c r="D300" s="0" t="n">
        <v>735</v>
      </c>
      <c r="E300" s="0" t="n">
        <v>155</v>
      </c>
      <c r="G300" s="7"/>
    </row>
    <row r="301" customFormat="false" ht="14.9" hidden="false" customHeight="false" outlineLevel="0" collapsed="false">
      <c r="A301" s="1" t="s">
        <v>68</v>
      </c>
      <c r="B301" s="3" t="s">
        <v>12</v>
      </c>
      <c r="C301" s="0" t="n">
        <v>15</v>
      </c>
      <c r="D301" s="0" t="n">
        <v>748</v>
      </c>
      <c r="E301" s="0" t="n">
        <v>36</v>
      </c>
      <c r="G301" s="7"/>
    </row>
    <row r="302" customFormat="false" ht="14.9" hidden="false" customHeight="false" outlineLevel="0" collapsed="false">
      <c r="A302" s="1" t="s">
        <v>69</v>
      </c>
      <c r="B302" s="3" t="s">
        <v>12</v>
      </c>
      <c r="C302" s="0" t="n">
        <v>14</v>
      </c>
      <c r="D302" s="0" t="n">
        <v>716</v>
      </c>
      <c r="E302" s="0" t="n">
        <v>108</v>
      </c>
      <c r="G302" s="7"/>
    </row>
    <row r="303" customFormat="false" ht="14.9" hidden="false" customHeight="false" outlineLevel="0" collapsed="false">
      <c r="A303" s="1" t="s">
        <v>71</v>
      </c>
      <c r="B303" s="3" t="s">
        <v>12</v>
      </c>
      <c r="C303" s="0" t="n">
        <v>9</v>
      </c>
      <c r="D303" s="0" t="n">
        <v>382</v>
      </c>
      <c r="E303" s="0" t="n">
        <v>73</v>
      </c>
      <c r="G303" s="7"/>
    </row>
    <row r="304" customFormat="false" ht="14.9" hidden="false" customHeight="false" outlineLevel="0" collapsed="false">
      <c r="A304" s="1" t="s">
        <v>72</v>
      </c>
      <c r="B304" s="3" t="s">
        <v>12</v>
      </c>
      <c r="C304" s="0" t="n">
        <v>7</v>
      </c>
      <c r="D304" s="0" t="n">
        <v>410</v>
      </c>
      <c r="E304" s="0" t="n">
        <v>27</v>
      </c>
      <c r="G304" s="7"/>
    </row>
    <row r="305" customFormat="false" ht="14.9" hidden="false" customHeight="false" outlineLevel="0" collapsed="false">
      <c r="A305" s="1" t="s">
        <v>73</v>
      </c>
      <c r="B305" s="3" t="s">
        <v>12</v>
      </c>
      <c r="C305" s="0" t="n">
        <v>16</v>
      </c>
      <c r="D305" s="0" t="n">
        <v>1066</v>
      </c>
      <c r="E305" s="0" t="n">
        <v>51</v>
      </c>
      <c r="G305" s="7"/>
    </row>
    <row r="306" customFormat="false" ht="14.9" hidden="false" customHeight="false" outlineLevel="0" collapsed="false">
      <c r="A306" s="1" t="s">
        <v>75</v>
      </c>
      <c r="B306" s="3" t="s">
        <v>12</v>
      </c>
      <c r="C306" s="0" t="n">
        <v>15</v>
      </c>
      <c r="D306" s="0" t="n">
        <v>960</v>
      </c>
      <c r="E306" s="0" t="n">
        <v>111</v>
      </c>
      <c r="G306" s="7"/>
    </row>
    <row r="307" customFormat="false" ht="14.9" hidden="false" customHeight="false" outlineLevel="0" collapsed="false">
      <c r="A307" s="1" t="s">
        <v>76</v>
      </c>
      <c r="B307" s="3" t="s">
        <v>12</v>
      </c>
      <c r="C307" s="0" t="n">
        <v>16</v>
      </c>
      <c r="D307" s="0" t="n">
        <v>596</v>
      </c>
      <c r="E307" s="0" t="n">
        <v>171</v>
      </c>
      <c r="G307" s="7"/>
    </row>
    <row r="308" customFormat="false" ht="14.9" hidden="false" customHeight="false" outlineLevel="0" collapsed="false">
      <c r="A308" s="1" t="s">
        <v>77</v>
      </c>
      <c r="B308" s="3" t="s">
        <v>12</v>
      </c>
      <c r="C308" s="0" t="n">
        <v>0</v>
      </c>
      <c r="D308" s="0" t="n">
        <v>0</v>
      </c>
      <c r="E308" s="0" t="n">
        <v>0</v>
      </c>
      <c r="G308" s="7"/>
    </row>
    <row r="309" customFormat="false" ht="14.9" hidden="false" customHeight="false" outlineLevel="0" collapsed="false">
      <c r="A309" s="1" t="s">
        <v>79</v>
      </c>
      <c r="B309" s="3" t="s">
        <v>12</v>
      </c>
      <c r="C309" s="0" t="n">
        <v>13</v>
      </c>
      <c r="D309" s="0" t="n">
        <v>754</v>
      </c>
      <c r="E309" s="0" t="n">
        <v>48</v>
      </c>
      <c r="G309" s="7"/>
    </row>
    <row r="310" customFormat="false" ht="14.9" hidden="false" customHeight="false" outlineLevel="0" collapsed="false">
      <c r="A310" s="1" t="s">
        <v>80</v>
      </c>
      <c r="B310" s="3" t="s">
        <v>12</v>
      </c>
      <c r="C310" s="0" t="n">
        <v>0</v>
      </c>
      <c r="D310" s="0" t="n">
        <v>0</v>
      </c>
      <c r="E310" s="0" t="n">
        <v>0</v>
      </c>
      <c r="G310" s="7"/>
    </row>
    <row r="311" customFormat="false" ht="14.9" hidden="false" customHeight="false" outlineLevel="0" collapsed="false">
      <c r="A311" s="1" t="s">
        <v>82</v>
      </c>
      <c r="B311" s="3" t="s">
        <v>12</v>
      </c>
      <c r="C311" s="0" t="n">
        <v>8</v>
      </c>
      <c r="D311" s="0" t="n">
        <v>318</v>
      </c>
      <c r="E311" s="0" t="n">
        <v>58</v>
      </c>
      <c r="G311" s="7"/>
    </row>
    <row r="312" customFormat="false" ht="14.9" hidden="false" customHeight="false" outlineLevel="0" collapsed="false">
      <c r="A312" s="1" t="s">
        <v>84</v>
      </c>
      <c r="B312" s="3" t="s">
        <v>12</v>
      </c>
      <c r="C312" s="0" t="n">
        <v>0</v>
      </c>
      <c r="D312" s="0" t="n">
        <v>0</v>
      </c>
      <c r="E312" s="0" t="n">
        <v>0</v>
      </c>
      <c r="G312" s="7"/>
    </row>
    <row r="313" customFormat="false" ht="14.9" hidden="false" customHeight="false" outlineLevel="0" collapsed="false">
      <c r="A313" s="1" t="s">
        <v>86</v>
      </c>
      <c r="B313" s="3" t="s">
        <v>12</v>
      </c>
      <c r="C313" s="0" t="n">
        <v>14</v>
      </c>
      <c r="D313" s="0" t="n">
        <v>536</v>
      </c>
      <c r="E313" s="0" t="n">
        <v>34</v>
      </c>
      <c r="G313" s="7"/>
    </row>
    <row r="314" customFormat="false" ht="14.9" hidden="false" customHeight="false" outlineLevel="0" collapsed="false">
      <c r="A314" s="1" t="s">
        <v>88</v>
      </c>
      <c r="B314" s="3" t="s">
        <v>12</v>
      </c>
      <c r="C314" s="0" t="n">
        <v>5</v>
      </c>
      <c r="D314" s="0" t="n">
        <v>34</v>
      </c>
      <c r="E314" s="0" t="n">
        <v>43</v>
      </c>
      <c r="G314" s="7"/>
    </row>
    <row r="315" customFormat="false" ht="14.9" hidden="false" customHeight="false" outlineLevel="0" collapsed="false">
      <c r="A315" s="1" t="s">
        <v>90</v>
      </c>
      <c r="B315" s="3" t="s">
        <v>12</v>
      </c>
      <c r="C315" s="0" t="n">
        <v>7</v>
      </c>
      <c r="D315" s="0" t="n">
        <v>402</v>
      </c>
      <c r="E315" s="0" t="n">
        <v>20</v>
      </c>
      <c r="G315" s="7"/>
    </row>
    <row r="316" customFormat="false" ht="14.9" hidden="false" customHeight="false" outlineLevel="0" collapsed="false">
      <c r="A316" s="1" t="s">
        <v>91</v>
      </c>
      <c r="B316" s="3" t="s">
        <v>12</v>
      </c>
      <c r="C316" s="0" t="n">
        <v>14</v>
      </c>
      <c r="D316" s="0" t="n">
        <v>420</v>
      </c>
      <c r="E316" s="0" t="n">
        <v>81</v>
      </c>
      <c r="G316" s="7"/>
    </row>
    <row r="317" customFormat="false" ht="14.9" hidden="false" customHeight="false" outlineLevel="0" collapsed="false">
      <c r="A317" s="1" t="s">
        <v>93</v>
      </c>
      <c r="B317" s="3" t="s">
        <v>12</v>
      </c>
      <c r="C317" s="0" t="n">
        <v>15</v>
      </c>
      <c r="D317" s="0" t="n">
        <v>76</v>
      </c>
      <c r="E317" s="0" t="n">
        <v>316</v>
      </c>
      <c r="G317" s="7"/>
    </row>
    <row r="318" customFormat="false" ht="14.9" hidden="false" customHeight="false" outlineLevel="0" collapsed="false">
      <c r="A318" s="1" t="s">
        <v>94</v>
      </c>
      <c r="B318" s="3" t="s">
        <v>12</v>
      </c>
      <c r="C318" s="0" t="n">
        <v>16</v>
      </c>
      <c r="D318" s="0" t="n">
        <v>187</v>
      </c>
      <c r="E318" s="0" t="n">
        <v>289</v>
      </c>
      <c r="G318" s="7"/>
    </row>
    <row r="319" customFormat="false" ht="14.9" hidden="false" customHeight="false" outlineLevel="0" collapsed="false">
      <c r="A319" s="1" t="s">
        <v>96</v>
      </c>
      <c r="B319" s="3" t="s">
        <v>12</v>
      </c>
      <c r="C319" s="0" t="n">
        <v>15</v>
      </c>
      <c r="D319" s="0" t="n">
        <v>877</v>
      </c>
      <c r="E319" s="0" t="n">
        <v>51</v>
      </c>
      <c r="G319" s="7"/>
    </row>
    <row r="320" customFormat="false" ht="14.9" hidden="false" customHeight="false" outlineLevel="0" collapsed="false">
      <c r="A320" s="1" t="s">
        <v>98</v>
      </c>
      <c r="B320" s="3" t="s">
        <v>12</v>
      </c>
      <c r="C320" s="0" t="n">
        <v>1</v>
      </c>
      <c r="D320" s="0" t="n">
        <v>29</v>
      </c>
      <c r="E320" s="0" t="n">
        <v>7</v>
      </c>
      <c r="G320" s="7"/>
    </row>
    <row r="321" customFormat="false" ht="14.9" hidden="false" customHeight="false" outlineLevel="0" collapsed="false">
      <c r="A321" s="1" t="s">
        <v>99</v>
      </c>
      <c r="B321" s="3" t="s">
        <v>12</v>
      </c>
      <c r="C321" s="0" t="n">
        <v>0</v>
      </c>
      <c r="D321" s="0" t="n">
        <v>0</v>
      </c>
      <c r="E321" s="0" t="n">
        <v>0</v>
      </c>
      <c r="G321" s="7"/>
    </row>
    <row r="322" customFormat="false" ht="14.9" hidden="false" customHeight="false" outlineLevel="0" collapsed="false">
      <c r="A322" s="1" t="s">
        <v>101</v>
      </c>
      <c r="B322" s="3" t="s">
        <v>12</v>
      </c>
      <c r="C322" s="0" t="n">
        <v>9</v>
      </c>
      <c r="D322" s="0" t="n">
        <v>9</v>
      </c>
      <c r="E322" s="0" t="n">
        <v>105</v>
      </c>
      <c r="G322" s="7"/>
    </row>
    <row r="323" customFormat="false" ht="14.9" hidden="false" customHeight="false" outlineLevel="0" collapsed="false">
      <c r="A323" s="1" t="s">
        <v>102</v>
      </c>
      <c r="B323" s="3" t="s">
        <v>12</v>
      </c>
      <c r="C323" s="0" t="n">
        <v>10</v>
      </c>
      <c r="D323" s="0" t="n">
        <v>190</v>
      </c>
      <c r="E323" s="0" t="n">
        <v>75</v>
      </c>
      <c r="G323" s="7"/>
    </row>
    <row r="324" customFormat="false" ht="14.9" hidden="false" customHeight="false" outlineLevel="0" collapsed="false">
      <c r="A324" s="1" t="s">
        <v>103</v>
      </c>
      <c r="B324" s="3" t="s">
        <v>12</v>
      </c>
      <c r="C324" s="0" t="n">
        <v>16</v>
      </c>
      <c r="D324" s="0" t="n">
        <v>1092</v>
      </c>
      <c r="E324" s="0" t="n">
        <v>80</v>
      </c>
      <c r="G324" s="7"/>
    </row>
    <row r="325" customFormat="false" ht="14.9" hidden="false" customHeight="false" outlineLevel="0" collapsed="false">
      <c r="A325" s="1" t="s">
        <v>104</v>
      </c>
      <c r="B325" s="3" t="s">
        <v>12</v>
      </c>
      <c r="C325" s="0" t="n">
        <v>10</v>
      </c>
      <c r="D325" s="0" t="n">
        <v>51</v>
      </c>
      <c r="E325" s="0" t="n">
        <v>92</v>
      </c>
      <c r="G325" s="7"/>
    </row>
    <row r="326" customFormat="false" ht="14.9" hidden="false" customHeight="false" outlineLevel="0" collapsed="false">
      <c r="A326" s="1" t="s">
        <v>106</v>
      </c>
      <c r="B326" s="3" t="s">
        <v>12</v>
      </c>
      <c r="C326" s="0" t="n">
        <v>0</v>
      </c>
      <c r="D326" s="0" t="n">
        <v>0</v>
      </c>
      <c r="E326" s="0" t="n">
        <v>0</v>
      </c>
      <c r="G326" s="7"/>
    </row>
    <row r="327" customFormat="false" ht="14.9" hidden="false" customHeight="false" outlineLevel="0" collapsed="false">
      <c r="A327" s="1" t="s">
        <v>108</v>
      </c>
      <c r="B327" s="3" t="s">
        <v>12</v>
      </c>
      <c r="C327" s="0" t="n">
        <v>16</v>
      </c>
      <c r="D327" s="0" t="n">
        <v>550</v>
      </c>
      <c r="E327" s="0" t="n">
        <v>203</v>
      </c>
      <c r="G32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Y37" activeCellId="0" sqref="Y3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3" style="8" width="8.28"/>
  </cols>
  <sheetData>
    <row r="1" customFormat="false" ht="15" hidden="false" customHeight="false" outlineLevel="0" collapsed="false">
      <c r="A1" s="1" t="s">
        <v>1</v>
      </c>
      <c r="B1" s="2" t="s">
        <v>461</v>
      </c>
      <c r="C1" s="2" t="s">
        <v>462</v>
      </c>
    </row>
    <row r="2" customFormat="false" ht="15" hidden="false" customHeight="false" outlineLevel="0" collapsed="false">
      <c r="A2" s="3" t="s">
        <v>12</v>
      </c>
      <c r="B2" s="0" t="n">
        <v>1</v>
      </c>
      <c r="C2" s="9" t="n">
        <v>0.859658474664938</v>
      </c>
      <c r="D2" s="0" t="n">
        <v>0.438571891123413</v>
      </c>
    </row>
    <row r="3" customFormat="false" ht="15" hidden="false" customHeight="false" outlineLevel="0" collapsed="false">
      <c r="A3" s="3" t="s">
        <v>12</v>
      </c>
      <c r="B3" s="0" t="n">
        <v>3</v>
      </c>
      <c r="C3" s="9" t="n">
        <v>1.17787727130596</v>
      </c>
      <c r="D3" s="0" t="n">
        <v>0.633511845931412</v>
      </c>
    </row>
    <row r="4" customFormat="false" ht="15" hidden="false" customHeight="false" outlineLevel="0" collapsed="false">
      <c r="A4" s="3" t="s">
        <v>12</v>
      </c>
      <c r="B4" s="0" t="n">
        <v>8</v>
      </c>
      <c r="C4" s="9" t="n">
        <v>0.310692368323647</v>
      </c>
      <c r="D4" s="0" t="n">
        <v>-0.256955789887623</v>
      </c>
    </row>
    <row r="5" customFormat="false" ht="15" hidden="false" customHeight="false" outlineLevel="0" collapsed="false">
      <c r="A5" s="3" t="s">
        <v>12</v>
      </c>
      <c r="B5" s="0" t="n">
        <v>8</v>
      </c>
      <c r="C5" s="9" t="n">
        <v>0.434084836674373</v>
      </c>
      <c r="D5" s="0" t="n">
        <v>0.112632466620238</v>
      </c>
    </row>
    <row r="6" customFormat="false" ht="15" hidden="false" customHeight="false" outlineLevel="0" collapsed="false">
      <c r="A6" s="3" t="s">
        <v>12</v>
      </c>
      <c r="B6" s="0" t="n">
        <v>5</v>
      </c>
      <c r="C6" s="9" t="n">
        <v>0.425390889588971</v>
      </c>
      <c r="D6" s="0" t="n">
        <v>-0.044122981164292</v>
      </c>
    </row>
    <row r="7" customFormat="false" ht="15" hidden="false" customHeight="false" outlineLevel="0" collapsed="false">
      <c r="A7" s="3" t="s">
        <v>12</v>
      </c>
      <c r="B7" s="0" t="n">
        <v>2</v>
      </c>
      <c r="C7" s="9" t="n">
        <v>0.439788562358051</v>
      </c>
      <c r="D7" s="0" t="n">
        <v>0.021924227690456</v>
      </c>
    </row>
    <row r="8" customFormat="false" ht="15" hidden="false" customHeight="false" outlineLevel="0" collapsed="false">
      <c r="A8" s="3" t="s">
        <v>12</v>
      </c>
      <c r="B8" s="0" t="n">
        <v>3</v>
      </c>
      <c r="C8" s="9" t="n">
        <v>0.245309675473265</v>
      </c>
      <c r="D8" s="0" t="n">
        <v>-0.325065261018771</v>
      </c>
    </row>
    <row r="9" customFormat="false" ht="15" hidden="false" customHeight="false" outlineLevel="0" collapsed="false">
      <c r="A9" s="3" t="s">
        <v>12</v>
      </c>
      <c r="B9" s="0" t="n">
        <v>8</v>
      </c>
      <c r="C9" s="9" t="n">
        <v>-0.351617032808231</v>
      </c>
      <c r="D9" s="0" t="n">
        <v>-1.63172292123593</v>
      </c>
    </row>
    <row r="10" customFormat="false" ht="15" hidden="false" customHeight="false" outlineLevel="0" collapsed="false">
      <c r="A10" s="3" t="s">
        <v>12</v>
      </c>
      <c r="B10" s="0" t="n">
        <v>2</v>
      </c>
      <c r="C10" s="9" t="n">
        <v>0.80511507460405</v>
      </c>
      <c r="D10" s="0" t="n">
        <v>0.565021467177505</v>
      </c>
    </row>
    <row r="11" customFormat="false" ht="15" hidden="false" customHeight="false" outlineLevel="0" collapsed="false">
      <c r="A11" s="3" t="s">
        <v>12</v>
      </c>
      <c r="B11" s="0" t="n">
        <v>6</v>
      </c>
      <c r="C11" s="9" t="n">
        <v>0.575538426415854</v>
      </c>
      <c r="D11" s="0" t="n">
        <v>0.0734810888726396</v>
      </c>
    </row>
    <row r="12" customFormat="false" ht="15" hidden="false" customHeight="false" outlineLevel="0" collapsed="false">
      <c r="A12" s="3" t="s">
        <v>12</v>
      </c>
      <c r="B12" s="0" t="n">
        <v>3</v>
      </c>
      <c r="C12" s="9" t="n">
        <v>0.153098809123685</v>
      </c>
      <c r="D12" s="0" t="n">
        <v>-0.547037985064518</v>
      </c>
    </row>
    <row r="13" customFormat="false" ht="15" hidden="false" customHeight="false" outlineLevel="0" collapsed="false">
      <c r="A13" s="3" t="s">
        <v>12</v>
      </c>
      <c r="B13" s="0" t="n">
        <v>5</v>
      </c>
      <c r="C13" s="9" t="n">
        <v>0.640768898546846</v>
      </c>
      <c r="D13" s="0" t="n">
        <v>-0.550970945766358</v>
      </c>
    </row>
    <row r="14" customFormat="false" ht="15" hidden="false" customHeight="false" outlineLevel="0" collapsed="false">
      <c r="A14" s="3" t="s">
        <v>12</v>
      </c>
      <c r="B14" s="0" t="n">
        <v>8</v>
      </c>
      <c r="C14" s="9" t="n">
        <v>-0.0327539471147008</v>
      </c>
      <c r="D14" s="0" t="n">
        <v>-0.968604328060825</v>
      </c>
    </row>
    <row r="15" customFormat="false" ht="15" hidden="false" customHeight="false" outlineLevel="0" collapsed="false">
      <c r="A15" s="3" t="s">
        <v>12</v>
      </c>
      <c r="B15" s="0" t="n">
        <v>5</v>
      </c>
      <c r="C15" s="9" t="n">
        <v>0.153402839800692</v>
      </c>
      <c r="D15" s="0" t="n">
        <v>-0.386141196172947</v>
      </c>
    </row>
    <row r="16" customFormat="false" ht="15" hidden="false" customHeight="false" outlineLevel="0" collapsed="false">
      <c r="A16" s="3" t="s">
        <v>12</v>
      </c>
      <c r="B16" s="0" t="n">
        <v>3</v>
      </c>
      <c r="C16" s="9" t="n">
        <v>0.329750280981397</v>
      </c>
      <c r="D16" s="0" t="n">
        <v>-0.339790684728751</v>
      </c>
    </row>
    <row r="17" customFormat="false" ht="15" hidden="false" customHeight="false" outlineLevel="0" collapsed="false">
      <c r="A17" s="3" t="s">
        <v>12</v>
      </c>
      <c r="B17" s="0" t="n">
        <v>5</v>
      </c>
      <c r="C17" s="9" t="n">
        <v>0.383846754124301</v>
      </c>
      <c r="D17" s="0" t="n">
        <v>-0.00941187698589703</v>
      </c>
    </row>
    <row r="18" customFormat="false" ht="15" hidden="false" customHeight="false" outlineLevel="0" collapsed="false">
      <c r="A18" s="3" t="s">
        <v>12</v>
      </c>
      <c r="B18" s="0" t="n">
        <v>4</v>
      </c>
      <c r="C18" s="9" t="n">
        <v>-1.47993917350664</v>
      </c>
      <c r="D18" s="0" t="n">
        <v>-1.39520250995492</v>
      </c>
    </row>
    <row r="19" customFormat="false" ht="15" hidden="false" customHeight="false" outlineLevel="0" collapsed="false">
      <c r="A19" s="3" t="s">
        <v>12</v>
      </c>
      <c r="B19" s="0" t="n">
        <v>8</v>
      </c>
      <c r="C19" s="9" t="n">
        <v>0.455430532464495</v>
      </c>
      <c r="D19" s="0" t="n">
        <v>0.218861141250902</v>
      </c>
    </row>
    <row r="20" customFormat="false" ht="15" hidden="false" customHeight="false" outlineLevel="0" collapsed="false">
      <c r="A20" s="3" t="s">
        <v>12</v>
      </c>
      <c r="B20" s="0" t="n">
        <v>3</v>
      </c>
      <c r="C20" s="9" t="n">
        <v>1.31693443431386</v>
      </c>
      <c r="D20" s="0" t="n">
        <v>1.01395143895646</v>
      </c>
    </row>
    <row r="21" customFormat="false" ht="15" hidden="false" customHeight="false" outlineLevel="0" collapsed="false">
      <c r="A21" s="3" t="s">
        <v>12</v>
      </c>
      <c r="B21" s="0" t="n">
        <v>1</v>
      </c>
      <c r="C21" s="9" t="n">
        <v>0.730781008440038</v>
      </c>
      <c r="D21" s="0" t="n">
        <v>0.467721727286878</v>
      </c>
    </row>
    <row r="22" customFormat="false" ht="15" hidden="false" customHeight="false" outlineLevel="0" collapsed="false">
      <c r="A22" s="3" t="s">
        <v>12</v>
      </c>
      <c r="B22" s="0" t="n">
        <v>4</v>
      </c>
      <c r="C22" s="9" t="n">
        <v>0.851138104810458</v>
      </c>
      <c r="D22" s="0" t="n">
        <v>0.25517644200714</v>
      </c>
    </row>
    <row r="23" customFormat="false" ht="15" hidden="false" customHeight="false" outlineLevel="0" collapsed="false">
      <c r="A23" s="3" t="s">
        <v>12</v>
      </c>
      <c r="B23" s="0" t="n">
        <v>1</v>
      </c>
      <c r="C23" s="9" t="n">
        <v>0.756398409364045</v>
      </c>
      <c r="D23" s="0" t="n">
        <v>0.71233642120218</v>
      </c>
    </row>
    <row r="24" customFormat="false" ht="15" hidden="false" customHeight="false" outlineLevel="0" collapsed="false">
      <c r="A24" s="3" t="s">
        <v>12</v>
      </c>
      <c r="B24" s="0" t="n">
        <v>7</v>
      </c>
      <c r="C24" s="9" t="n">
        <v>0.666874056255367</v>
      </c>
      <c r="D24" s="0" t="n">
        <v>0.447390784791119</v>
      </c>
    </row>
    <row r="25" customFormat="false" ht="15" hidden="false" customHeight="false" outlineLevel="0" collapsed="false">
      <c r="A25" s="3" t="s">
        <v>12</v>
      </c>
      <c r="B25" s="0" t="n">
        <v>8</v>
      </c>
      <c r="C25" s="9" t="n">
        <v>0.434716608445269</v>
      </c>
      <c r="D25" s="0" t="n">
        <v>-0.261270829712594</v>
      </c>
    </row>
    <row r="26" customFormat="false" ht="15" hidden="false" customHeight="false" outlineLevel="0" collapsed="false">
      <c r="A26" s="3" t="s">
        <v>12</v>
      </c>
      <c r="B26" s="0" t="n">
        <v>7</v>
      </c>
      <c r="C26" s="9" t="n">
        <v>0.630970298969884</v>
      </c>
      <c r="D26" s="0" t="n">
        <v>0.262083681982822</v>
      </c>
    </row>
    <row r="27" customFormat="false" ht="15" hidden="false" customHeight="false" outlineLevel="0" collapsed="false">
      <c r="A27" s="3" t="s">
        <v>12</v>
      </c>
      <c r="B27" s="0" t="n">
        <v>1</v>
      </c>
      <c r="C27" s="9" t="n">
        <v>0.405236221507634</v>
      </c>
      <c r="D27" s="0" t="n">
        <v>-0.269460086675933</v>
      </c>
    </row>
    <row r="28" customFormat="false" ht="15" hidden="false" customHeight="false" outlineLevel="0" collapsed="false">
      <c r="A28" s="3" t="s">
        <v>12</v>
      </c>
      <c r="B28" s="0" t="n">
        <v>8</v>
      </c>
      <c r="C28" s="9" t="n">
        <v>0.420727246818283</v>
      </c>
      <c r="D28" s="0" t="n">
        <v>-0.120172625828076</v>
      </c>
    </row>
    <row r="29" customFormat="false" ht="15" hidden="false" customHeight="false" outlineLevel="0" collapsed="false">
      <c r="A29" s="3" t="s">
        <v>12</v>
      </c>
      <c r="B29" s="0" t="n">
        <v>6</v>
      </c>
      <c r="C29" s="9" t="n">
        <v>0.226101818174625</v>
      </c>
      <c r="D29" s="0" t="n">
        <v>1.44249751029237</v>
      </c>
    </row>
    <row r="30" customFormat="false" ht="15" hidden="false" customHeight="false" outlineLevel="0" collapsed="false">
      <c r="A30" s="3" t="s">
        <v>12</v>
      </c>
      <c r="B30" s="0" t="n">
        <v>8</v>
      </c>
      <c r="C30" s="9" t="n">
        <v>0.530876658697142</v>
      </c>
      <c r="D30" s="0" t="n">
        <v>-0.0591840342951216</v>
      </c>
    </row>
    <row r="31" customFormat="false" ht="15" hidden="false" customHeight="false" outlineLevel="0" collapsed="false">
      <c r="A31" s="3" t="s">
        <v>12</v>
      </c>
      <c r="B31" s="0" t="n">
        <v>8</v>
      </c>
      <c r="C31" s="9" t="n">
        <v>0.226101818174625</v>
      </c>
      <c r="D31" s="0" t="n">
        <v>1.44249751029237</v>
      </c>
    </row>
    <row r="32" customFormat="false" ht="15" hidden="false" customHeight="false" outlineLevel="0" collapsed="false">
      <c r="A32" s="3" t="s">
        <v>12</v>
      </c>
      <c r="B32" s="0" t="n">
        <v>7</v>
      </c>
      <c r="C32" s="9" t="n">
        <v>-0.270620637935303</v>
      </c>
      <c r="D32" s="0" t="n">
        <v>-0.718346778020189</v>
      </c>
    </row>
    <row r="33" customFormat="false" ht="15" hidden="false" customHeight="false" outlineLevel="0" collapsed="false">
      <c r="A33" s="3" t="s">
        <v>12</v>
      </c>
      <c r="B33" s="0" t="n">
        <v>2</v>
      </c>
      <c r="C33" s="9" t="n">
        <v>1.06674430386703</v>
      </c>
      <c r="D33" s="0" t="n">
        <v>1.26550418725046</v>
      </c>
    </row>
    <row r="34" customFormat="false" ht="15" hidden="false" customHeight="false" outlineLevel="0" collapsed="false">
      <c r="A34" s="3" t="s">
        <v>12</v>
      </c>
      <c r="B34" s="0" t="n">
        <v>3</v>
      </c>
      <c r="C34" s="9" t="n">
        <v>0.27403355422595</v>
      </c>
      <c r="D34" s="0" t="n">
        <v>-0.188522468736443</v>
      </c>
    </row>
    <row r="35" customFormat="false" ht="15" hidden="false" customHeight="false" outlineLevel="0" collapsed="false">
      <c r="A35" s="3" t="s">
        <v>12</v>
      </c>
      <c r="B35" s="0" t="n">
        <v>2</v>
      </c>
      <c r="C35" s="9" t="n">
        <v>-0.797522776834132</v>
      </c>
      <c r="D35" s="0" t="n">
        <v>-0.260122501856002</v>
      </c>
    </row>
    <row r="36" customFormat="false" ht="15" hidden="false" customHeight="false" outlineLevel="0" collapsed="false">
      <c r="A36" s="3" t="s">
        <v>12</v>
      </c>
      <c r="B36" s="0" t="n">
        <v>2</v>
      </c>
      <c r="C36" s="9" t="n">
        <v>1.01914432149874</v>
      </c>
      <c r="D36" s="0" t="n">
        <v>1.12759346337818</v>
      </c>
    </row>
    <row r="37" customFormat="false" ht="15" hidden="false" customHeight="false" outlineLevel="0" collapsed="false">
      <c r="A37" s="3" t="s">
        <v>12</v>
      </c>
      <c r="B37" s="0" t="n">
        <v>1</v>
      </c>
      <c r="C37" s="9"/>
    </row>
    <row r="38" customFormat="false" ht="15" hidden="false" customHeight="false" outlineLevel="0" collapsed="false">
      <c r="A38" s="3" t="s">
        <v>12</v>
      </c>
      <c r="B38" s="0" t="n">
        <v>2</v>
      </c>
      <c r="C38" s="9"/>
    </row>
    <row r="39" customFormat="false" ht="15" hidden="false" customHeight="false" outlineLevel="0" collapsed="false">
      <c r="A39" s="3" t="s">
        <v>12</v>
      </c>
      <c r="B39" s="0" t="n">
        <v>8</v>
      </c>
      <c r="C39" s="9" t="n">
        <v>0.933519064206048</v>
      </c>
      <c r="D39" s="0" t="n">
        <v>0.496565612230856</v>
      </c>
    </row>
    <row r="40" customFormat="false" ht="15" hidden="false" customHeight="false" outlineLevel="0" collapsed="false">
      <c r="A40" s="3" t="s">
        <v>12</v>
      </c>
      <c r="B40" s="0" t="n">
        <v>1</v>
      </c>
      <c r="C40" s="9" t="n">
        <v>0.397040749018828</v>
      </c>
      <c r="D40" s="0" t="n">
        <v>0.230713427536106</v>
      </c>
    </row>
    <row r="41" customFormat="false" ht="15" hidden="false" customHeight="false" outlineLevel="0" collapsed="false">
      <c r="A41" s="3" t="s">
        <v>12</v>
      </c>
      <c r="B41" s="0" t="n">
        <v>6</v>
      </c>
      <c r="C41" s="9" t="n">
        <v>0.712246009840487</v>
      </c>
      <c r="D41" s="0" t="n">
        <v>-0.181899531989209</v>
      </c>
    </row>
    <row r="42" customFormat="false" ht="15" hidden="false" customHeight="false" outlineLevel="0" collapsed="false">
      <c r="A42" s="3" t="s">
        <v>12</v>
      </c>
      <c r="B42" s="0" t="n">
        <v>1</v>
      </c>
      <c r="C42" s="9" t="n">
        <v>1.48113257894085</v>
      </c>
      <c r="D42" s="0" t="n">
        <v>1.51462059428274</v>
      </c>
    </row>
    <row r="43" customFormat="false" ht="15" hidden="false" customHeight="false" outlineLevel="0" collapsed="false">
      <c r="A43" s="3" t="s">
        <v>12</v>
      </c>
      <c r="B43" s="0" t="n">
        <v>6</v>
      </c>
      <c r="C43" s="9" t="n">
        <v>0.172694204149572</v>
      </c>
      <c r="D43" s="0" t="n">
        <v>-0.356043409580354</v>
      </c>
    </row>
    <row r="44" customFormat="false" ht="15" hidden="false" customHeight="false" outlineLevel="0" collapsed="false">
      <c r="A44" s="3" t="s">
        <v>12</v>
      </c>
      <c r="B44" s="0" t="n">
        <v>4</v>
      </c>
      <c r="C44" s="9" t="n">
        <v>0.886116412253484</v>
      </c>
      <c r="D44" s="0" t="n">
        <v>0.498931751885142</v>
      </c>
    </row>
    <row r="45" customFormat="false" ht="15" hidden="false" customHeight="false" outlineLevel="0" collapsed="false">
      <c r="A45" s="3" t="s">
        <v>12</v>
      </c>
      <c r="B45" s="0" t="n">
        <v>5</v>
      </c>
      <c r="C45" s="9" t="n">
        <v>0.112700679406308</v>
      </c>
      <c r="D45" s="0" t="n">
        <v>-0.450802584391796</v>
      </c>
    </row>
    <row r="46" customFormat="false" ht="15" hidden="false" customHeight="false" outlineLevel="0" collapsed="false">
      <c r="A46" s="3" t="s">
        <v>12</v>
      </c>
      <c r="B46" s="0" t="n">
        <v>5</v>
      </c>
      <c r="C46" s="9" t="n">
        <v>0.227687364954248</v>
      </c>
      <c r="D46" s="0" t="n">
        <v>-0.245005713613585</v>
      </c>
    </row>
    <row r="47" customFormat="false" ht="15" hidden="false" customHeight="false" outlineLevel="0" collapsed="false">
      <c r="A47" s="3" t="s">
        <v>12</v>
      </c>
      <c r="B47" s="0" t="n">
        <v>2</v>
      </c>
      <c r="C47" s="9" t="n">
        <v>1.57886443289874</v>
      </c>
      <c r="D47" s="0" t="n">
        <v>1.99509714936762</v>
      </c>
    </row>
    <row r="48" customFormat="false" ht="15" hidden="false" customHeight="false" outlineLevel="0" collapsed="false">
      <c r="A48" s="3" t="s">
        <v>12</v>
      </c>
      <c r="B48" s="0" t="n">
        <v>2</v>
      </c>
      <c r="C48" s="9" t="n">
        <v>0.394212085407888</v>
      </c>
      <c r="D48" s="0" t="n">
        <v>-0.194304151663832</v>
      </c>
    </row>
    <row r="49" customFormat="false" ht="15" hidden="false" customHeight="false" outlineLevel="0" collapsed="false">
      <c r="A49" s="3" t="s">
        <v>12</v>
      </c>
      <c r="B49" s="0" t="n">
        <v>3</v>
      </c>
      <c r="C49" s="9" t="n">
        <v>0.328006607094892</v>
      </c>
      <c r="D49" s="0" t="n">
        <v>-0.484713117273723</v>
      </c>
    </row>
    <row r="50" customFormat="false" ht="15" hidden="false" customHeight="false" outlineLevel="0" collapsed="false">
      <c r="A50" s="3" t="s">
        <v>12</v>
      </c>
      <c r="B50" s="0" t="n">
        <v>4</v>
      </c>
      <c r="C50" s="9" t="n">
        <v>0.806417482239074</v>
      </c>
      <c r="D50" s="0" t="n">
        <v>0.685657680252129</v>
      </c>
    </row>
    <row r="51" customFormat="false" ht="15" hidden="false" customHeight="false" outlineLevel="0" collapsed="false">
      <c r="A51" s="3" t="s">
        <v>12</v>
      </c>
      <c r="B51" s="0" t="n">
        <v>7</v>
      </c>
      <c r="C51" s="9" t="n">
        <v>0.134409829760327</v>
      </c>
      <c r="D51" s="0" t="n">
        <v>-0.662619079553726</v>
      </c>
    </row>
    <row r="52" customFormat="false" ht="15" hidden="false" customHeight="false" outlineLevel="0" collapsed="false">
      <c r="A52" s="3" t="s">
        <v>12</v>
      </c>
      <c r="B52" s="0" t="n">
        <v>3</v>
      </c>
      <c r="C52" s="9" t="n">
        <v>0.997617783299847</v>
      </c>
      <c r="D52" s="0" t="n">
        <v>0.857852894267626</v>
      </c>
    </row>
    <row r="53" customFormat="false" ht="15" hidden="false" customHeight="false" outlineLevel="0" collapsed="false">
      <c r="A53" s="3" t="s">
        <v>12</v>
      </c>
      <c r="B53" s="0" t="n">
        <v>2</v>
      </c>
      <c r="C53" s="9" t="n">
        <v>0.588040405667731</v>
      </c>
      <c r="D53" s="0" t="n">
        <v>-0.356018115806311</v>
      </c>
    </row>
    <row r="54" customFormat="false" ht="15" hidden="false" customHeight="false" outlineLevel="0" collapsed="false">
      <c r="A54" s="3" t="s">
        <v>12</v>
      </c>
      <c r="B54" s="0" t="n">
        <v>8</v>
      </c>
      <c r="C54" s="9" t="n">
        <v>0.429207417495732</v>
      </c>
      <c r="D54" s="0" t="n">
        <v>-0.175816708592599</v>
      </c>
    </row>
    <row r="55" customFormat="false" ht="15" hidden="false" customHeight="false" outlineLevel="0" collapsed="false">
      <c r="A55" s="3" t="s">
        <v>12</v>
      </c>
      <c r="B55" s="0" t="n">
        <v>4</v>
      </c>
      <c r="C55" s="9" t="n">
        <v>0.140531918112587</v>
      </c>
      <c r="D55" s="0" t="n">
        <v>-0.886127292107195</v>
      </c>
    </row>
    <row r="56" customFormat="false" ht="15" hidden="false" customHeight="false" outlineLevel="0" collapsed="false">
      <c r="A56" s="3" t="s">
        <v>12</v>
      </c>
      <c r="B56" s="0" t="n">
        <v>2</v>
      </c>
      <c r="C56" s="9" t="n">
        <v>-0.284076375664848</v>
      </c>
      <c r="D56" s="0" t="n">
        <v>-1.18160794756177</v>
      </c>
    </row>
    <row r="57" customFormat="false" ht="15" hidden="false" customHeight="false" outlineLevel="0" collapsed="false">
      <c r="A57" s="3" t="s">
        <v>12</v>
      </c>
      <c r="B57" s="0" t="n">
        <v>1</v>
      </c>
      <c r="C57" s="9" t="n">
        <v>0.304783300687021</v>
      </c>
      <c r="D57" s="0" t="n">
        <v>-0.344631730612942</v>
      </c>
    </row>
    <row r="58" customFormat="false" ht="15" hidden="false" customHeight="false" outlineLevel="0" collapsed="false">
      <c r="A58" s="3" t="s">
        <v>12</v>
      </c>
      <c r="B58" s="0" t="n">
        <v>5</v>
      </c>
      <c r="C58" s="9" t="n">
        <v>-0.305578747806554</v>
      </c>
      <c r="D58" s="0" t="n">
        <v>-1.20909981802294</v>
      </c>
    </row>
    <row r="59" customFormat="false" ht="15" hidden="false" customHeight="false" outlineLevel="0" collapsed="false">
      <c r="A59" s="3" t="s">
        <v>12</v>
      </c>
      <c r="B59" s="0" t="n">
        <v>8</v>
      </c>
      <c r="C59" s="9" t="n">
        <v>-0.626918677666006</v>
      </c>
      <c r="D59" s="0" t="n">
        <v>0.0236475001687276</v>
      </c>
    </row>
    <row r="60" customFormat="false" ht="15" hidden="false" customHeight="false" outlineLevel="0" collapsed="false">
      <c r="A60" s="3" t="s">
        <v>12</v>
      </c>
      <c r="B60" s="0" t="n">
        <v>6</v>
      </c>
      <c r="C60" s="9" t="n">
        <v>0.654536084394233</v>
      </c>
      <c r="D60" s="0" t="n">
        <v>0.27131503568412</v>
      </c>
    </row>
    <row r="61" customFormat="false" ht="15" hidden="false" customHeight="false" outlineLevel="0" collapsed="false">
      <c r="A61" s="3" t="s">
        <v>111</v>
      </c>
      <c r="B61" s="0" t="n">
        <v>6</v>
      </c>
      <c r="C61" s="9" t="n">
        <v>-0.0715151621903796</v>
      </c>
      <c r="D61" s="0" t="n">
        <v>0.181238035143773</v>
      </c>
    </row>
    <row r="62" customFormat="false" ht="15" hidden="false" customHeight="false" outlineLevel="0" collapsed="false">
      <c r="A62" s="3" t="s">
        <v>111</v>
      </c>
      <c r="B62" s="0" t="n">
        <v>8</v>
      </c>
      <c r="C62" s="9" t="n">
        <v>-0.198786843719512</v>
      </c>
      <c r="D62" s="0" t="n">
        <v>0.0355417717711435</v>
      </c>
    </row>
    <row r="63" customFormat="false" ht="15" hidden="false" customHeight="false" outlineLevel="0" collapsed="false">
      <c r="A63" s="3" t="s">
        <v>111</v>
      </c>
      <c r="B63" s="0" t="n">
        <v>8</v>
      </c>
      <c r="C63" s="9" t="n">
        <v>-0.587551226497951</v>
      </c>
      <c r="D63" s="0" t="n">
        <v>-0.42224262893214</v>
      </c>
    </row>
    <row r="64" customFormat="false" ht="15" hidden="false" customHeight="false" outlineLevel="0" collapsed="false">
      <c r="A64" s="3" t="s">
        <v>111</v>
      </c>
      <c r="B64" s="0" t="n">
        <v>6</v>
      </c>
      <c r="C64" s="9" t="n">
        <v>-0.84800224151164</v>
      </c>
      <c r="D64" s="0" t="n">
        <v>-0.814009226380501</v>
      </c>
    </row>
    <row r="65" customFormat="false" ht="15" hidden="false" customHeight="false" outlineLevel="0" collapsed="false">
      <c r="A65" s="3" t="s">
        <v>111</v>
      </c>
      <c r="B65" s="0" t="n">
        <v>4</v>
      </c>
      <c r="C65" s="9" t="n">
        <v>0.549491829771251</v>
      </c>
      <c r="D65" s="0" t="n">
        <v>0.978233292924975</v>
      </c>
    </row>
    <row r="66" customFormat="false" ht="15" hidden="false" customHeight="false" outlineLevel="0" collapsed="false">
      <c r="A66" s="3" t="s">
        <v>111</v>
      </c>
      <c r="B66" s="0" t="n">
        <v>4</v>
      </c>
      <c r="C66" s="9" t="n">
        <v>1.07912231401526</v>
      </c>
      <c r="D66" s="0" t="n">
        <v>0.312230071506591</v>
      </c>
    </row>
    <row r="67" customFormat="false" ht="15" hidden="false" customHeight="false" outlineLevel="0" collapsed="false">
      <c r="A67" s="3" t="s">
        <v>111</v>
      </c>
      <c r="B67" s="0" t="n">
        <v>1</v>
      </c>
      <c r="C67" s="9" t="n">
        <v>-0.205090827015708</v>
      </c>
      <c r="D67" s="0" t="n">
        <v>0.0190944544700238</v>
      </c>
    </row>
    <row r="68" customFormat="false" ht="15" hidden="false" customHeight="false" outlineLevel="0" collapsed="false">
      <c r="A68" s="3" t="s">
        <v>111</v>
      </c>
      <c r="B68" s="0" t="n">
        <v>8</v>
      </c>
      <c r="C68" s="9" t="n">
        <v>-0.862727220479072</v>
      </c>
      <c r="D68" s="0" t="n">
        <v>-0.892721930526776</v>
      </c>
    </row>
    <row r="69" customFormat="false" ht="15" hidden="false" customHeight="false" outlineLevel="0" collapsed="false">
      <c r="A69" s="3" t="s">
        <v>111</v>
      </c>
      <c r="B69" s="0" t="n">
        <v>3</v>
      </c>
      <c r="C69" s="9" t="n">
        <v>0.737914115679003</v>
      </c>
      <c r="D69" s="0" t="n">
        <v>-0.107489041010466</v>
      </c>
    </row>
    <row r="70" customFormat="false" ht="15" hidden="false" customHeight="false" outlineLevel="0" collapsed="false">
      <c r="A70" s="3" t="s">
        <v>111</v>
      </c>
      <c r="B70" s="0" t="n">
        <v>8</v>
      </c>
      <c r="C70" s="9" t="n">
        <v>0.737914115679003</v>
      </c>
      <c r="D70" s="0" t="n">
        <v>-0.107489041010466</v>
      </c>
    </row>
    <row r="71" customFormat="false" ht="15" hidden="false" customHeight="false" outlineLevel="0" collapsed="false">
      <c r="A71" s="3" t="s">
        <v>111</v>
      </c>
      <c r="B71" s="0" t="n">
        <v>8</v>
      </c>
      <c r="C71" s="9" t="n">
        <v>-0.612846061589343</v>
      </c>
      <c r="D71" s="0" t="n">
        <v>-0.54078020014719</v>
      </c>
    </row>
    <row r="72" customFormat="false" ht="15" hidden="false" customHeight="false" outlineLevel="0" collapsed="false">
      <c r="A72" s="3" t="s">
        <v>111</v>
      </c>
      <c r="B72" s="0" t="n">
        <v>3</v>
      </c>
      <c r="C72" s="9" t="n">
        <v>0.34923096233615</v>
      </c>
      <c r="D72" s="0" t="n">
        <v>0.700005397222943</v>
      </c>
    </row>
    <row r="73" customFormat="false" ht="15" hidden="false" customHeight="false" outlineLevel="0" collapsed="false">
      <c r="A73" s="3" t="s">
        <v>111</v>
      </c>
      <c r="B73" s="0" t="n">
        <v>2</v>
      </c>
      <c r="C73" s="9" t="n">
        <v>-1.00952108507379</v>
      </c>
      <c r="D73" s="0" t="n">
        <v>-0.781938936513815</v>
      </c>
    </row>
    <row r="74" customFormat="false" ht="15" hidden="false" customHeight="false" outlineLevel="0" collapsed="false">
      <c r="A74" s="3" t="s">
        <v>111</v>
      </c>
      <c r="B74" s="0" t="n">
        <v>5</v>
      </c>
      <c r="C74" s="9" t="n">
        <v>-0.899845528052593</v>
      </c>
      <c r="D74" s="0" t="n">
        <v>-1.37440935502676</v>
      </c>
    </row>
    <row r="75" customFormat="false" ht="15" hidden="false" customHeight="false" outlineLevel="0" collapsed="false">
      <c r="A75" s="3" t="s">
        <v>111</v>
      </c>
      <c r="B75" s="0" t="n">
        <v>3</v>
      </c>
      <c r="C75" s="9" t="n">
        <v>-0.0839351441194311</v>
      </c>
      <c r="D75" s="0" t="n">
        <v>0.465152386263069</v>
      </c>
    </row>
    <row r="76" customFormat="false" ht="15" hidden="false" customHeight="false" outlineLevel="0" collapsed="false">
      <c r="A76" s="3" t="s">
        <v>111</v>
      </c>
      <c r="B76" s="0" t="n">
        <v>4</v>
      </c>
      <c r="C76" s="9" t="n">
        <v>0.255486763887082</v>
      </c>
      <c r="D76" s="0" t="n">
        <v>0.404337533024613</v>
      </c>
    </row>
    <row r="77" customFormat="false" ht="15" hidden="false" customHeight="false" outlineLevel="0" collapsed="false">
      <c r="A77" s="3" t="s">
        <v>111</v>
      </c>
      <c r="B77" s="0" t="n">
        <v>2</v>
      </c>
      <c r="C77" s="9" t="n">
        <v>-0.115106380161627</v>
      </c>
      <c r="D77" s="0" t="n">
        <v>-1.15678682230311</v>
      </c>
    </row>
    <row r="78" customFormat="false" ht="15" hidden="false" customHeight="false" outlineLevel="0" collapsed="false">
      <c r="A78" s="3" t="s">
        <v>111</v>
      </c>
      <c r="B78" s="0" t="n">
        <v>1</v>
      </c>
      <c r="C78" s="9" t="n">
        <v>-0.0163251469003697</v>
      </c>
      <c r="D78" s="0" t="n">
        <v>0.541764723050765</v>
      </c>
    </row>
    <row r="79" customFormat="false" ht="15" hidden="false" customHeight="false" outlineLevel="0" collapsed="false">
      <c r="A79" s="3" t="s">
        <v>111</v>
      </c>
      <c r="B79" s="0" t="n">
        <v>8</v>
      </c>
      <c r="C79" s="9" t="n">
        <v>0.753908842459097</v>
      </c>
      <c r="D79" s="0" t="n">
        <v>1.22555011615949</v>
      </c>
    </row>
    <row r="80" customFormat="false" ht="15" hidden="false" customHeight="false" outlineLevel="0" collapsed="false">
      <c r="A80" s="3" t="s">
        <v>111</v>
      </c>
      <c r="B80" s="0" t="n">
        <v>3</v>
      </c>
      <c r="C80" s="9" t="n">
        <v>-0.270262402849717</v>
      </c>
      <c r="D80" s="0" t="n">
        <v>-0.0815631088970715</v>
      </c>
    </row>
    <row r="81" customFormat="false" ht="15" hidden="false" customHeight="false" outlineLevel="0" collapsed="false">
      <c r="A81" s="3" t="s">
        <v>111</v>
      </c>
      <c r="B81" s="0" t="n">
        <v>6</v>
      </c>
      <c r="C81" s="9" t="n">
        <v>-0.341519987143831</v>
      </c>
      <c r="D81" s="0" t="n">
        <v>-0.220001862035258</v>
      </c>
    </row>
    <row r="82" customFormat="false" ht="15" hidden="false" customHeight="false" outlineLevel="0" collapsed="false">
      <c r="A82" s="3" t="s">
        <v>111</v>
      </c>
      <c r="B82" s="0" t="n">
        <v>8</v>
      </c>
      <c r="C82" s="9" t="n">
        <v>-0.0615774172978877</v>
      </c>
      <c r="D82" s="0" t="n">
        <v>0.177060114911132</v>
      </c>
    </row>
    <row r="83" customFormat="false" ht="15" hidden="false" customHeight="false" outlineLevel="0" collapsed="false">
      <c r="A83" s="3" t="s">
        <v>111</v>
      </c>
      <c r="B83" s="0" t="n">
        <v>8</v>
      </c>
      <c r="C83" s="9" t="n">
        <v>-0.400281642331604</v>
      </c>
      <c r="D83" s="0" t="n">
        <v>-0.170316541673725</v>
      </c>
    </row>
    <row r="84" customFormat="false" ht="15" hidden="false" customHeight="false" outlineLevel="0" collapsed="false">
      <c r="A84" s="3" t="s">
        <v>111</v>
      </c>
      <c r="B84" s="0" t="n">
        <v>7</v>
      </c>
      <c r="C84" s="9" t="n">
        <v>0.375389222067364</v>
      </c>
      <c r="D84" s="0" t="n">
        <v>0.724723911390928</v>
      </c>
    </row>
    <row r="85" customFormat="false" ht="15" hidden="false" customHeight="false" outlineLevel="0" collapsed="false">
      <c r="A85" s="3" t="s">
        <v>111</v>
      </c>
      <c r="B85" s="0" t="n">
        <v>7</v>
      </c>
      <c r="C85" s="9" t="n">
        <v>0.050261422361987</v>
      </c>
      <c r="D85" s="0" t="n">
        <v>0.205228011290988</v>
      </c>
    </row>
    <row r="86" customFormat="false" ht="15" hidden="false" customHeight="false" outlineLevel="0" collapsed="false">
      <c r="A86" s="3" t="s">
        <v>111</v>
      </c>
      <c r="B86" s="0" t="n">
        <v>4</v>
      </c>
      <c r="C86" s="9" t="n">
        <v>-1.07504099675571</v>
      </c>
      <c r="D86" s="0" t="n">
        <v>-1.11062765685377</v>
      </c>
    </row>
    <row r="87" customFormat="false" ht="15" hidden="false" customHeight="false" outlineLevel="0" collapsed="false">
      <c r="A87" s="3" t="s">
        <v>111</v>
      </c>
      <c r="B87" s="0" t="n">
        <v>8</v>
      </c>
      <c r="C87" s="9" t="n">
        <v>-1.3555974817879</v>
      </c>
      <c r="D87" s="0" t="n">
        <v>-1.5991174070629</v>
      </c>
    </row>
    <row r="88" customFormat="false" ht="15" hidden="false" customHeight="false" outlineLevel="0" collapsed="false">
      <c r="A88" s="3" t="s">
        <v>111</v>
      </c>
      <c r="B88" s="0" t="n">
        <v>6</v>
      </c>
      <c r="C88" s="9" t="n">
        <v>-0.0153183620820422</v>
      </c>
      <c r="D88" s="0" t="n">
        <v>0.210934246416468</v>
      </c>
    </row>
    <row r="89" customFormat="false" ht="15" hidden="false" customHeight="false" outlineLevel="0" collapsed="false">
      <c r="A89" s="3" t="s">
        <v>111</v>
      </c>
      <c r="B89" s="0" t="n">
        <v>8</v>
      </c>
      <c r="C89" s="9" t="n">
        <v>0.908518214847129</v>
      </c>
      <c r="D89" s="0" t="n">
        <v>0.102370515248063</v>
      </c>
    </row>
    <row r="90" customFormat="false" ht="15" hidden="false" customHeight="false" outlineLevel="0" collapsed="false">
      <c r="A90" s="3" t="s">
        <v>111</v>
      </c>
      <c r="B90" s="0" t="n">
        <v>1</v>
      </c>
      <c r="C90" s="9" t="n">
        <v>-0.457596433157366</v>
      </c>
      <c r="D90" s="0" t="n">
        <v>-0.309874092627697</v>
      </c>
    </row>
    <row r="91" customFormat="false" ht="15" hidden="false" customHeight="false" outlineLevel="0" collapsed="false">
      <c r="A91" s="3" t="s">
        <v>111</v>
      </c>
      <c r="B91" s="0" t="n">
        <v>3</v>
      </c>
      <c r="C91" s="9" t="n">
        <v>0.932402358501104</v>
      </c>
      <c r="D91" s="0" t="n">
        <v>1.45146124072599</v>
      </c>
    </row>
    <row r="92" customFormat="false" ht="15" hidden="false" customHeight="false" outlineLevel="0" collapsed="false">
      <c r="A92" s="3" t="s">
        <v>111</v>
      </c>
      <c r="B92" s="0" t="n">
        <v>7</v>
      </c>
      <c r="C92" s="9" t="n">
        <v>0.14059809582871</v>
      </c>
      <c r="D92" s="0" t="n">
        <v>0.464625030280719</v>
      </c>
    </row>
    <row r="93" customFormat="false" ht="15" hidden="false" customHeight="false" outlineLevel="0" collapsed="false">
      <c r="A93" s="3" t="s">
        <v>111</v>
      </c>
      <c r="B93" s="0" t="n">
        <v>8</v>
      </c>
      <c r="C93" s="9"/>
    </row>
    <row r="94" customFormat="false" ht="15" hidden="false" customHeight="false" outlineLevel="0" collapsed="false">
      <c r="A94" s="3" t="s">
        <v>111</v>
      </c>
      <c r="B94" s="0" t="n">
        <v>8</v>
      </c>
      <c r="C94" s="9" t="n">
        <v>-0.385078329491235</v>
      </c>
      <c r="D94" s="0" t="n">
        <v>0.0246602848721805</v>
      </c>
    </row>
    <row r="95" customFormat="false" ht="15" hidden="false" customHeight="false" outlineLevel="0" collapsed="false">
      <c r="A95" s="3" t="s">
        <v>111</v>
      </c>
      <c r="B95" s="0" t="n">
        <v>2</v>
      </c>
      <c r="C95" s="9" t="n">
        <v>-0.406112657379927</v>
      </c>
      <c r="D95" s="0" t="n">
        <v>-0.255380166506925</v>
      </c>
    </row>
    <row r="96" customFormat="false" ht="15" hidden="false" customHeight="false" outlineLevel="0" collapsed="false">
      <c r="A96" s="3" t="s">
        <v>111</v>
      </c>
      <c r="B96" s="0" t="n">
        <v>3</v>
      </c>
      <c r="C96" s="9" t="n">
        <v>-0.692269222337365</v>
      </c>
      <c r="D96" s="0" t="n">
        <v>-0.645364786450389</v>
      </c>
    </row>
    <row r="97" customFormat="false" ht="15" hidden="false" customHeight="false" outlineLevel="0" collapsed="false">
      <c r="A97" s="3" t="s">
        <v>111</v>
      </c>
      <c r="B97" s="0" t="n">
        <v>1</v>
      </c>
      <c r="C97" s="9" t="n">
        <v>1.53960740511288</v>
      </c>
      <c r="D97" s="0" t="n">
        <v>1.94614166662365</v>
      </c>
    </row>
    <row r="98" customFormat="false" ht="15" hidden="false" customHeight="false" outlineLevel="0" collapsed="false">
      <c r="A98" s="3" t="s">
        <v>111</v>
      </c>
      <c r="B98" s="0" t="n">
        <v>3</v>
      </c>
      <c r="C98" s="9" t="n">
        <v>-1.41807827318219</v>
      </c>
      <c r="D98" s="0" t="n">
        <v>-1.26758384593966</v>
      </c>
    </row>
    <row r="99" customFormat="false" ht="15" hidden="false" customHeight="false" outlineLevel="0" collapsed="false">
      <c r="A99" s="3" t="s">
        <v>111</v>
      </c>
      <c r="B99" s="0" t="n">
        <v>8</v>
      </c>
      <c r="C99" s="9" t="n">
        <v>0.0169440532525803</v>
      </c>
      <c r="D99" s="0" t="n">
        <v>0.196652066332486</v>
      </c>
    </row>
    <row r="100" customFormat="false" ht="15" hidden="false" customHeight="false" outlineLevel="0" collapsed="false">
      <c r="A100" s="3" t="s">
        <v>111</v>
      </c>
      <c r="B100" s="0" t="n">
        <v>4</v>
      </c>
      <c r="C100" s="9" t="n">
        <v>-0.733379774096903</v>
      </c>
      <c r="D100" s="0" t="n">
        <v>-0.647493291609825</v>
      </c>
    </row>
    <row r="101" customFormat="false" ht="15" hidden="false" customHeight="false" outlineLevel="0" collapsed="false">
      <c r="A101" s="3" t="s">
        <v>111</v>
      </c>
      <c r="B101" s="0" t="n">
        <v>1</v>
      </c>
      <c r="C101" s="9" t="n">
        <v>0.834759868842747</v>
      </c>
      <c r="D101" s="0" t="n">
        <v>1.32483228689365</v>
      </c>
    </row>
    <row r="102" customFormat="false" ht="15" hidden="false" customHeight="false" outlineLevel="0" collapsed="false">
      <c r="A102" s="3" t="s">
        <v>111</v>
      </c>
      <c r="B102" s="0" t="n">
        <v>7</v>
      </c>
      <c r="C102" s="9" t="n">
        <v>-1.46787191235485</v>
      </c>
      <c r="D102" s="0" t="n">
        <v>-1.63081919735301</v>
      </c>
    </row>
    <row r="103" customFormat="false" ht="15" hidden="false" customHeight="false" outlineLevel="0" collapsed="false">
      <c r="A103" s="3" t="s">
        <v>111</v>
      </c>
      <c r="B103" s="0" t="n">
        <v>1</v>
      </c>
      <c r="C103" s="9" t="n">
        <v>0.155894947401206</v>
      </c>
      <c r="D103" s="0" t="n">
        <v>0.463748738788516</v>
      </c>
    </row>
    <row r="104" customFormat="false" ht="15" hidden="false" customHeight="false" outlineLevel="0" collapsed="false">
      <c r="A104" s="3" t="s">
        <v>111</v>
      </c>
      <c r="B104" s="0" t="n">
        <v>8</v>
      </c>
      <c r="C104" s="9" t="n">
        <v>-0.0158715801922306</v>
      </c>
      <c r="D104" s="0" t="n">
        <v>0.190371989696262</v>
      </c>
    </row>
    <row r="105" customFormat="false" ht="15" hidden="false" customHeight="false" outlineLevel="0" collapsed="false">
      <c r="A105" s="3" t="s">
        <v>111</v>
      </c>
      <c r="B105" s="0" t="n">
        <v>6</v>
      </c>
      <c r="C105" s="9" t="n">
        <v>-0.791382518559056</v>
      </c>
      <c r="D105" s="0" t="n">
        <v>-0.735354648511663</v>
      </c>
    </row>
    <row r="106" customFormat="false" ht="15" hidden="false" customHeight="false" outlineLevel="0" collapsed="false">
      <c r="A106" s="3" t="s">
        <v>111</v>
      </c>
      <c r="B106" s="0" t="n">
        <v>3</v>
      </c>
      <c r="C106" s="9" t="n">
        <v>-0.0313009259911954</v>
      </c>
      <c r="D106" s="0" t="n">
        <v>0.253924780594394</v>
      </c>
    </row>
    <row r="107" customFormat="false" ht="15" hidden="false" customHeight="false" outlineLevel="0" collapsed="false">
      <c r="A107" s="3" t="s">
        <v>111</v>
      </c>
      <c r="B107" s="0" t="n">
        <v>3</v>
      </c>
      <c r="C107" s="9" t="n">
        <v>0.505251371557963</v>
      </c>
      <c r="D107" s="0" t="n">
        <v>1.21266623260024</v>
      </c>
    </row>
    <row r="108" customFormat="false" ht="15" hidden="false" customHeight="false" outlineLevel="0" collapsed="false">
      <c r="A108" s="3" t="s">
        <v>111</v>
      </c>
      <c r="B108" s="0" t="n">
        <v>7</v>
      </c>
      <c r="C108" s="9"/>
    </row>
    <row r="109" customFormat="false" ht="15" hidden="false" customHeight="false" outlineLevel="0" collapsed="false">
      <c r="A109" s="3" t="s">
        <v>111</v>
      </c>
      <c r="B109" s="0" t="n">
        <v>6</v>
      </c>
      <c r="C109" s="9" t="n">
        <v>-0.585134901957064</v>
      </c>
      <c r="D109" s="0" t="n">
        <v>-0.504747082541096</v>
      </c>
    </row>
    <row r="110" customFormat="false" ht="15" hidden="false" customHeight="false" outlineLevel="0" collapsed="false">
      <c r="A110" s="3" t="s">
        <v>180</v>
      </c>
      <c r="B110" s="0" t="n">
        <v>3</v>
      </c>
      <c r="C110" s="9" t="n">
        <v>0.156262845216948</v>
      </c>
      <c r="D110" s="0" t="n">
        <v>-0.0540902604943957</v>
      </c>
    </row>
    <row r="111" customFormat="false" ht="15" hidden="false" customHeight="false" outlineLevel="0" collapsed="false">
      <c r="A111" s="3" t="s">
        <v>180</v>
      </c>
      <c r="B111" s="0" t="n">
        <v>5</v>
      </c>
      <c r="C111" s="9" t="n">
        <v>0.151404456059901</v>
      </c>
      <c r="D111" s="0" t="n">
        <v>-0.183768813023535</v>
      </c>
    </row>
    <row r="112" customFormat="false" ht="15" hidden="false" customHeight="false" outlineLevel="0" collapsed="false">
      <c r="A112" s="3" t="s">
        <v>180</v>
      </c>
      <c r="B112" s="0" t="n">
        <v>8</v>
      </c>
      <c r="C112" s="9" t="n">
        <v>-0.107380609140121</v>
      </c>
      <c r="D112" s="0" t="n">
        <v>-0.698794090350661</v>
      </c>
    </row>
    <row r="113" customFormat="false" ht="15" hidden="false" customHeight="false" outlineLevel="0" collapsed="false">
      <c r="A113" s="3" t="s">
        <v>180</v>
      </c>
      <c r="B113" s="0" t="n">
        <v>4</v>
      </c>
      <c r="C113" s="9" t="n">
        <v>0.653742834128271</v>
      </c>
      <c r="D113" s="0" t="n">
        <v>0.680439732029048</v>
      </c>
    </row>
    <row r="114" customFormat="false" ht="15" hidden="false" customHeight="false" outlineLevel="0" collapsed="false">
      <c r="A114" s="3" t="s">
        <v>180</v>
      </c>
      <c r="B114" s="0" t="n">
        <v>5</v>
      </c>
      <c r="C114" s="9" t="n">
        <v>0.783371343085444</v>
      </c>
      <c r="D114" s="0" t="n">
        <v>1.05261058320226</v>
      </c>
    </row>
    <row r="115" customFormat="false" ht="15" hidden="false" customHeight="false" outlineLevel="0" collapsed="false">
      <c r="A115" s="3" t="s">
        <v>180</v>
      </c>
      <c r="B115" s="0" t="n">
        <v>8</v>
      </c>
      <c r="C115" s="9" t="n">
        <v>0.100416813622456</v>
      </c>
      <c r="D115" s="0" t="n">
        <v>-0.273705898613705</v>
      </c>
    </row>
    <row r="116" customFormat="false" ht="15" hidden="false" customHeight="false" outlineLevel="0" collapsed="false">
      <c r="A116" s="3" t="s">
        <v>180</v>
      </c>
      <c r="B116" s="0" t="n">
        <v>8</v>
      </c>
      <c r="C116" s="9" t="n">
        <v>0.309388529919794</v>
      </c>
      <c r="D116" s="0" t="n">
        <v>0.120659374281566</v>
      </c>
    </row>
    <row r="117" customFormat="false" ht="15" hidden="false" customHeight="false" outlineLevel="0" collapsed="false">
      <c r="A117" s="3" t="s">
        <v>180</v>
      </c>
      <c r="B117" s="0" t="n">
        <v>8</v>
      </c>
      <c r="C117" s="9" t="n">
        <v>0.0888425359592669</v>
      </c>
      <c r="D117" s="0" t="n">
        <v>-0.324677498288799</v>
      </c>
    </row>
    <row r="118" customFormat="false" ht="15" hidden="false" customHeight="false" outlineLevel="0" collapsed="false">
      <c r="A118" s="3" t="s">
        <v>180</v>
      </c>
      <c r="B118" s="0" t="n">
        <v>8</v>
      </c>
      <c r="C118" s="9" t="n">
        <v>0.129378204893106</v>
      </c>
      <c r="D118" s="0" t="n">
        <v>-0.342070010953744</v>
      </c>
    </row>
    <row r="119" customFormat="false" ht="15" hidden="false" customHeight="false" outlineLevel="0" collapsed="false">
      <c r="A119" s="3" t="s">
        <v>180</v>
      </c>
      <c r="B119" s="0" t="n">
        <v>3</v>
      </c>
      <c r="C119" s="9" t="n">
        <v>0.528430378973878</v>
      </c>
      <c r="D119" s="0" t="n">
        <v>0.62566759779288</v>
      </c>
    </row>
    <row r="120" customFormat="false" ht="15" hidden="false" customHeight="false" outlineLevel="0" collapsed="false">
      <c r="A120" s="3" t="s">
        <v>180</v>
      </c>
      <c r="B120" s="0" t="n">
        <v>8</v>
      </c>
      <c r="C120" s="9" t="n">
        <v>0.150655017871604</v>
      </c>
      <c r="D120" s="0" t="n">
        <v>-0.270576736297772</v>
      </c>
    </row>
    <row r="121" customFormat="false" ht="15" hidden="false" customHeight="false" outlineLevel="0" collapsed="false">
      <c r="A121" s="3" t="s">
        <v>180</v>
      </c>
      <c r="B121" s="0" t="n">
        <v>7</v>
      </c>
      <c r="C121" s="9" t="n">
        <v>0.0287723196057159</v>
      </c>
      <c r="D121" s="0" t="n">
        <v>-0.495897789028895</v>
      </c>
    </row>
    <row r="122" customFormat="false" ht="15" hidden="false" customHeight="false" outlineLevel="0" collapsed="false">
      <c r="A122" s="3" t="s">
        <v>180</v>
      </c>
      <c r="B122" s="0" t="n">
        <v>1</v>
      </c>
      <c r="C122" s="9" t="n">
        <v>0.861164219805557</v>
      </c>
      <c r="D122" s="0" t="n">
        <v>1.16647486676971</v>
      </c>
    </row>
    <row r="123" customFormat="false" ht="15" hidden="false" customHeight="false" outlineLevel="0" collapsed="false">
      <c r="A123" s="3" t="s">
        <v>180</v>
      </c>
      <c r="B123" s="0" t="n">
        <v>8</v>
      </c>
      <c r="C123" s="9" t="n">
        <v>0.0204639506824089</v>
      </c>
      <c r="D123" s="0" t="n">
        <v>-0.460336264237554</v>
      </c>
    </row>
    <row r="124" customFormat="false" ht="15" hidden="false" customHeight="false" outlineLevel="0" collapsed="false">
      <c r="A124" s="3" t="s">
        <v>180</v>
      </c>
      <c r="B124" s="0" t="n">
        <v>8</v>
      </c>
      <c r="C124" s="9" t="n">
        <v>0.404528220957579</v>
      </c>
      <c r="D124" s="0" t="n">
        <v>0.206491697028462</v>
      </c>
    </row>
    <row r="125" customFormat="false" ht="15" hidden="false" customHeight="false" outlineLevel="0" collapsed="false">
      <c r="A125" s="3" t="s">
        <v>180</v>
      </c>
      <c r="B125" s="0" t="n">
        <v>4</v>
      </c>
      <c r="C125" s="9"/>
    </row>
    <row r="126" customFormat="false" ht="15" hidden="false" customHeight="false" outlineLevel="0" collapsed="false">
      <c r="A126" s="3" t="s">
        <v>180</v>
      </c>
      <c r="B126" s="0" t="n">
        <v>1</v>
      </c>
      <c r="C126" s="9"/>
    </row>
    <row r="127" customFormat="false" ht="15" hidden="false" customHeight="false" outlineLevel="0" collapsed="false">
      <c r="A127" s="3" t="s">
        <v>180</v>
      </c>
      <c r="B127" s="0" t="n">
        <v>5</v>
      </c>
      <c r="C127" s="9" t="n">
        <v>0.0226685993759076</v>
      </c>
      <c r="D127" s="0" t="n">
        <v>-0.344455869222949</v>
      </c>
    </row>
    <row r="128" customFormat="false" ht="15" hidden="false" customHeight="false" outlineLevel="0" collapsed="false">
      <c r="A128" s="3" t="s">
        <v>180</v>
      </c>
      <c r="B128" s="0" t="n">
        <v>8</v>
      </c>
      <c r="C128" s="9" t="n">
        <v>-0.261383619823545</v>
      </c>
      <c r="D128" s="0" t="n">
        <v>-1.18786203149794</v>
      </c>
    </row>
    <row r="129" customFormat="false" ht="15" hidden="false" customHeight="false" outlineLevel="0" collapsed="false">
      <c r="A129" s="3" t="s">
        <v>180</v>
      </c>
      <c r="B129" s="0" t="n">
        <v>3</v>
      </c>
      <c r="C129" s="9" t="n">
        <v>0.226101818174625</v>
      </c>
      <c r="D129" s="0" t="n">
        <v>-0.22811361190973</v>
      </c>
    </row>
    <row r="130" customFormat="false" ht="15" hidden="false" customHeight="false" outlineLevel="0" collapsed="false">
      <c r="A130" s="3" t="s">
        <v>180</v>
      </c>
      <c r="B130" s="0" t="n">
        <v>8</v>
      </c>
      <c r="C130" s="9" t="n">
        <v>-0.441756235267475</v>
      </c>
      <c r="D130" s="0" t="n">
        <v>-1.39387797573624</v>
      </c>
    </row>
    <row r="131" customFormat="false" ht="15" hidden="false" customHeight="false" outlineLevel="0" collapsed="false">
      <c r="A131" s="3" t="s">
        <v>180</v>
      </c>
      <c r="B131" s="0" t="n">
        <v>5</v>
      </c>
      <c r="C131" s="9" t="n">
        <v>0.321686127998863</v>
      </c>
      <c r="D131" s="0" t="n">
        <v>0.0742908340815633</v>
      </c>
    </row>
    <row r="132" customFormat="false" ht="15" hidden="false" customHeight="false" outlineLevel="0" collapsed="false">
      <c r="A132" s="3" t="s">
        <v>180</v>
      </c>
      <c r="B132" s="0" t="n">
        <v>5</v>
      </c>
      <c r="C132" s="9" t="n">
        <v>0.716564359436601</v>
      </c>
      <c r="D132" s="0" t="n">
        <v>0.851371556493501</v>
      </c>
    </row>
    <row r="133" customFormat="false" ht="15" hidden="false" customHeight="false" outlineLevel="0" collapsed="false">
      <c r="A133" s="3" t="s">
        <v>180</v>
      </c>
      <c r="B133" s="0" t="n">
        <v>6</v>
      </c>
      <c r="C133" s="9" t="n">
        <v>0.149262825986983</v>
      </c>
      <c r="D133" s="0" t="n">
        <v>-0.14488229142024</v>
      </c>
    </row>
    <row r="134" customFormat="false" ht="15" hidden="false" customHeight="false" outlineLevel="0" collapsed="false">
      <c r="A134" s="3" t="s">
        <v>180</v>
      </c>
      <c r="B134" s="0" t="n">
        <v>2</v>
      </c>
      <c r="C134" s="9" t="n">
        <v>0.362742279346685</v>
      </c>
      <c r="D134" s="0" t="n">
        <v>0.21012898385912</v>
      </c>
    </row>
    <row r="135" customFormat="false" ht="15" hidden="false" customHeight="false" outlineLevel="0" collapsed="false">
      <c r="A135" s="3" t="s">
        <v>180</v>
      </c>
      <c r="B135" s="0" t="n">
        <v>1</v>
      </c>
      <c r="C135" s="9"/>
    </row>
    <row r="136" customFormat="false" ht="15" hidden="false" customHeight="false" outlineLevel="0" collapsed="false">
      <c r="A136" s="3" t="s">
        <v>180</v>
      </c>
      <c r="B136" s="0" t="n">
        <v>8</v>
      </c>
      <c r="C136" s="9" t="n">
        <v>0.00631625697008517</v>
      </c>
      <c r="D136" s="0" t="n">
        <v>-0.444729332230608</v>
      </c>
    </row>
    <row r="137" customFormat="false" ht="15" hidden="false" customHeight="false" outlineLevel="0" collapsed="false">
      <c r="A137" s="3" t="s">
        <v>180</v>
      </c>
      <c r="B137" s="0" t="n">
        <v>2</v>
      </c>
      <c r="C137" s="9" t="n">
        <v>-0.102052382193146</v>
      </c>
      <c r="D137" s="0" t="n">
        <v>-0.797463689152379</v>
      </c>
    </row>
    <row r="138" customFormat="false" ht="15" hidden="false" customHeight="false" outlineLevel="0" collapsed="false">
      <c r="A138" s="3" t="s">
        <v>180</v>
      </c>
      <c r="B138" s="0" t="n">
        <v>1</v>
      </c>
      <c r="C138" s="9" t="n">
        <v>0.850612337126882</v>
      </c>
      <c r="D138" s="0" t="n">
        <v>1.11588458214427</v>
      </c>
    </row>
    <row r="139" customFormat="false" ht="15" hidden="false" customHeight="false" outlineLevel="0" collapsed="false">
      <c r="A139" s="3" t="s">
        <v>180</v>
      </c>
      <c r="B139" s="0" t="n">
        <v>1</v>
      </c>
      <c r="C139" s="9" t="n">
        <v>0.147618020301022</v>
      </c>
      <c r="D139" s="0" t="n">
        <v>-0.266398009664005</v>
      </c>
    </row>
    <row r="140" customFormat="false" ht="15" hidden="false" customHeight="false" outlineLevel="0" collapsed="false">
      <c r="A140" s="3" t="s">
        <v>180</v>
      </c>
      <c r="B140" s="0" t="n">
        <v>6</v>
      </c>
      <c r="C140" s="9" t="n">
        <v>0.297503338284597</v>
      </c>
      <c r="D140" s="0" t="n">
        <v>0.173145670596356</v>
      </c>
    </row>
    <row r="141" customFormat="false" ht="15" hidden="false" customHeight="false" outlineLevel="0" collapsed="false">
      <c r="A141" s="3" t="s">
        <v>180</v>
      </c>
      <c r="B141" s="0" t="n">
        <v>8</v>
      </c>
      <c r="C141" s="9" t="n">
        <v>0.0969329257984102</v>
      </c>
      <c r="D141" s="0" t="n">
        <v>-0.415673801872085</v>
      </c>
    </row>
    <row r="142" customFormat="false" ht="15" hidden="false" customHeight="false" outlineLevel="0" collapsed="false">
      <c r="A142" s="3" t="s">
        <v>180</v>
      </c>
      <c r="B142" s="0" t="n">
        <v>3</v>
      </c>
      <c r="C142" s="9" t="n">
        <v>0.0978382403921999</v>
      </c>
      <c r="D142" s="0" t="n">
        <v>-0.369428773522867</v>
      </c>
    </row>
    <row r="143" customFormat="false" ht="15" hidden="false" customHeight="false" outlineLevel="0" collapsed="false">
      <c r="A143" s="3" t="s">
        <v>180</v>
      </c>
      <c r="B143" s="0" t="n">
        <v>2</v>
      </c>
      <c r="C143" s="9" t="n">
        <v>0.849046288364201</v>
      </c>
      <c r="D143" s="0" t="n">
        <v>1.10985964295965</v>
      </c>
    </row>
    <row r="144" customFormat="false" ht="15" hidden="false" customHeight="false" outlineLevel="0" collapsed="false">
      <c r="A144" s="3" t="s">
        <v>180</v>
      </c>
      <c r="B144" s="0" t="n">
        <v>4</v>
      </c>
      <c r="C144" s="9" t="n">
        <v>0.386316876831485</v>
      </c>
      <c r="D144" s="0" t="n">
        <v>0.269081081884777</v>
      </c>
    </row>
    <row r="145" customFormat="false" ht="15" hidden="false" customHeight="false" outlineLevel="0" collapsed="false">
      <c r="A145" s="3" t="s">
        <v>180</v>
      </c>
      <c r="B145" s="0" t="n">
        <v>2</v>
      </c>
      <c r="C145" s="9" t="n">
        <v>0.363627461119613</v>
      </c>
      <c r="D145" s="0" t="n">
        <v>0.227922496240467</v>
      </c>
    </row>
    <row r="146" customFormat="false" ht="15" hidden="false" customHeight="false" outlineLevel="0" collapsed="false">
      <c r="A146" s="3" t="s">
        <v>225</v>
      </c>
      <c r="B146" s="0" t="n">
        <v>6</v>
      </c>
      <c r="C146" s="9" t="n">
        <v>-1.23907163604919</v>
      </c>
      <c r="D146" s="0" t="n">
        <v>-0.156101398659379</v>
      </c>
    </row>
    <row r="147" customFormat="false" ht="15" hidden="false" customHeight="false" outlineLevel="0" collapsed="false">
      <c r="A147" s="3" t="s">
        <v>225</v>
      </c>
      <c r="B147" s="0" t="n">
        <v>3</v>
      </c>
      <c r="C147" s="9" t="n">
        <v>-0.878014749317923</v>
      </c>
      <c r="D147" s="0" t="n">
        <v>0.396086011277194</v>
      </c>
    </row>
    <row r="148" customFormat="false" ht="15" hidden="false" customHeight="false" outlineLevel="0" collapsed="false">
      <c r="A148" s="3" t="s">
        <v>225</v>
      </c>
      <c r="B148" s="0" t="n">
        <v>8</v>
      </c>
      <c r="C148" s="9" t="n">
        <v>-1.80663531634587</v>
      </c>
      <c r="D148" s="0" t="n">
        <v>-1.02118943806847</v>
      </c>
    </row>
    <row r="149" customFormat="false" ht="15" hidden="false" customHeight="false" outlineLevel="0" collapsed="false">
      <c r="A149" s="3" t="s">
        <v>225</v>
      </c>
      <c r="B149" s="0" t="n">
        <v>8</v>
      </c>
      <c r="C149" s="9" t="n">
        <v>1.20780854603241</v>
      </c>
      <c r="D149" s="0" t="n">
        <v>2.22911827544867</v>
      </c>
    </row>
    <row r="150" customFormat="false" ht="15" hidden="false" customHeight="false" outlineLevel="0" collapsed="false">
      <c r="A150" s="3" t="s">
        <v>225</v>
      </c>
      <c r="B150" s="0" t="n">
        <v>8</v>
      </c>
      <c r="C150" s="9" t="n">
        <v>-0.94188398113614</v>
      </c>
      <c r="D150" s="0" t="n">
        <v>0.274681780021367</v>
      </c>
    </row>
    <row r="151" customFormat="false" ht="15" hidden="false" customHeight="false" outlineLevel="0" collapsed="false">
      <c r="A151" s="3" t="s">
        <v>225</v>
      </c>
      <c r="B151" s="0" t="n">
        <v>2</v>
      </c>
      <c r="C151" s="9" t="n">
        <v>-1.34973233449598</v>
      </c>
      <c r="D151" s="0" t="n">
        <v>0.268501153220277</v>
      </c>
    </row>
    <row r="152" customFormat="false" ht="15" hidden="false" customHeight="false" outlineLevel="0" collapsed="false">
      <c r="A152" s="3" t="s">
        <v>225</v>
      </c>
      <c r="B152" s="0" t="n">
        <v>8</v>
      </c>
      <c r="C152" s="9" t="n">
        <v>-1.4659160315227</v>
      </c>
      <c r="D152" s="0" t="n">
        <v>-0.46852273339686</v>
      </c>
    </row>
    <row r="153" customFormat="false" ht="15" hidden="false" customHeight="false" outlineLevel="0" collapsed="false">
      <c r="A153" s="3" t="s">
        <v>225</v>
      </c>
      <c r="B153" s="0" t="n">
        <v>8</v>
      </c>
      <c r="C153" s="9" t="n">
        <v>-1.8405527348686</v>
      </c>
      <c r="D153" s="0" t="n">
        <v>-1.09460716802903</v>
      </c>
    </row>
    <row r="154" customFormat="false" ht="15" hidden="false" customHeight="false" outlineLevel="0" collapsed="false">
      <c r="A154" s="3" t="s">
        <v>225</v>
      </c>
      <c r="B154" s="0" t="n">
        <v>6</v>
      </c>
      <c r="C154" s="9" t="n">
        <v>-1.16609279944608</v>
      </c>
      <c r="D154" s="0" t="n">
        <v>-0.0629351809424866</v>
      </c>
    </row>
    <row r="155" customFormat="false" ht="15" hidden="false" customHeight="false" outlineLevel="0" collapsed="false">
      <c r="A155" s="3" t="s">
        <v>225</v>
      </c>
      <c r="B155" s="0" t="n">
        <v>8</v>
      </c>
      <c r="C155" s="9" t="n">
        <v>-1.02175979501694</v>
      </c>
      <c r="D155" s="0" t="n">
        <v>-0.566646550590975</v>
      </c>
    </row>
    <row r="156" customFormat="false" ht="15" hidden="false" customHeight="false" outlineLevel="0" collapsed="false">
      <c r="A156" s="3" t="s">
        <v>225</v>
      </c>
      <c r="B156" s="0" t="n">
        <v>6</v>
      </c>
      <c r="C156" s="9" t="n">
        <v>-0.954789072201765</v>
      </c>
      <c r="D156" s="0" t="n">
        <v>0.828972949275161</v>
      </c>
    </row>
    <row r="157" customFormat="false" ht="15" hidden="false" customHeight="false" outlineLevel="0" collapsed="false">
      <c r="A157" s="3" t="s">
        <v>225</v>
      </c>
      <c r="B157" s="0" t="n">
        <v>8</v>
      </c>
      <c r="C157" s="9" t="n">
        <v>-0.743961508646346</v>
      </c>
      <c r="D157" s="0" t="n">
        <v>0.549034980091117</v>
      </c>
    </row>
    <row r="158" customFormat="false" ht="15" hidden="false" customHeight="false" outlineLevel="0" collapsed="false">
      <c r="A158" s="3" t="s">
        <v>225</v>
      </c>
      <c r="B158" s="0" t="n">
        <v>8</v>
      </c>
      <c r="C158" s="9" t="n">
        <v>-2.82770908047837</v>
      </c>
      <c r="D158" s="0" t="n">
        <v>-1.88871983087094</v>
      </c>
    </row>
    <row r="159" customFormat="false" ht="15" hidden="false" customHeight="false" outlineLevel="0" collapsed="false">
      <c r="A159" s="3" t="s">
        <v>225</v>
      </c>
      <c r="B159" s="0" t="n">
        <v>3</v>
      </c>
      <c r="C159" s="9" t="n">
        <v>-0.772984249126238</v>
      </c>
      <c r="D159" s="0" t="n">
        <v>0.494047354365731</v>
      </c>
    </row>
    <row r="160" customFormat="false" ht="15" hidden="false" customHeight="false" outlineLevel="0" collapsed="false">
      <c r="A160" s="3" t="s">
        <v>225</v>
      </c>
      <c r="B160" s="0" t="n">
        <v>8</v>
      </c>
      <c r="C160" s="9" t="n">
        <v>-1.76365392351145</v>
      </c>
      <c r="D160" s="0" t="n">
        <v>-0.353651265609656</v>
      </c>
    </row>
    <row r="161" customFormat="false" ht="15" hidden="false" customHeight="false" outlineLevel="0" collapsed="false">
      <c r="A161" s="3" t="s">
        <v>225</v>
      </c>
      <c r="B161" s="0" t="n">
        <v>8</v>
      </c>
      <c r="C161" s="9" t="n">
        <v>-1.10830884992341</v>
      </c>
      <c r="D161" s="0" t="n">
        <v>-0.0826904987993027</v>
      </c>
    </row>
    <row r="162" customFormat="false" ht="15" hidden="false" customHeight="false" outlineLevel="0" collapsed="false">
      <c r="A162" s="3" t="s">
        <v>225</v>
      </c>
      <c r="B162" s="0" t="n">
        <v>5</v>
      </c>
      <c r="C162" s="9" t="n">
        <v>-1.12014427819238</v>
      </c>
      <c r="D162" s="0" t="n">
        <v>-0.00631985196242229</v>
      </c>
    </row>
    <row r="163" customFormat="false" ht="15" hidden="false" customHeight="false" outlineLevel="0" collapsed="false">
      <c r="A163" s="3" t="s">
        <v>225</v>
      </c>
      <c r="B163" s="0" t="n">
        <v>4</v>
      </c>
      <c r="C163" s="9" t="n">
        <v>-1.65151369309915</v>
      </c>
      <c r="D163" s="0" t="n">
        <v>-0.762861175983316</v>
      </c>
    </row>
    <row r="164" customFormat="false" ht="15" hidden="false" customHeight="false" outlineLevel="0" collapsed="false">
      <c r="A164" s="3" t="s">
        <v>225</v>
      </c>
      <c r="B164" s="0" t="n">
        <v>2</v>
      </c>
      <c r="C164" s="9" t="n">
        <v>-0.670073076658626</v>
      </c>
      <c r="D164" s="0" t="n">
        <v>0.65802693156074</v>
      </c>
    </row>
    <row r="165" customFormat="false" ht="15" hidden="false" customHeight="false" outlineLevel="0" collapsed="false">
      <c r="A165" s="3" t="s">
        <v>225</v>
      </c>
      <c r="B165" s="0" t="n">
        <v>4</v>
      </c>
      <c r="C165" s="9" t="n">
        <v>-1.21516481069161</v>
      </c>
      <c r="D165" s="0" t="n">
        <v>-0.0553079666785663</v>
      </c>
    </row>
    <row r="166" customFormat="false" ht="15" hidden="false" customHeight="false" outlineLevel="0" collapsed="false">
      <c r="A166" s="3" t="s">
        <v>225</v>
      </c>
      <c r="B166" s="0" t="n">
        <v>8</v>
      </c>
      <c r="C166" s="9" t="n">
        <v>-1.11351785202377</v>
      </c>
      <c r="D166" s="0" t="n">
        <v>0.0397169765905048</v>
      </c>
    </row>
    <row r="167" customFormat="false" ht="15" hidden="false" customHeight="false" outlineLevel="0" collapsed="false">
      <c r="A167" s="3" t="s">
        <v>225</v>
      </c>
      <c r="B167" s="0" t="n">
        <v>8</v>
      </c>
      <c r="C167" s="9" t="n">
        <v>-1.33399253676795</v>
      </c>
      <c r="D167" s="0" t="n">
        <v>-0.324026553990628</v>
      </c>
    </row>
    <row r="168" customFormat="false" ht="15" hidden="false" customHeight="false" outlineLevel="0" collapsed="false">
      <c r="A168" s="3" t="s">
        <v>225</v>
      </c>
      <c r="B168" s="0" t="n">
        <v>2</v>
      </c>
      <c r="C168" s="9" t="n">
        <v>-0.883696523873457</v>
      </c>
      <c r="D168" s="0" t="n">
        <v>0.355437662821968</v>
      </c>
    </row>
    <row r="169" customFormat="false" ht="15" hidden="false" customHeight="false" outlineLevel="0" collapsed="false">
      <c r="A169" s="3" t="s">
        <v>225</v>
      </c>
      <c r="B169" s="0" t="n">
        <v>2</v>
      </c>
      <c r="C169" s="9" t="n">
        <v>-0.232957137084413</v>
      </c>
      <c r="D169" s="0" t="n">
        <v>1.25202301662449</v>
      </c>
    </row>
    <row r="170" customFormat="false" ht="15" hidden="false" customHeight="false" outlineLevel="0" collapsed="false">
      <c r="A170" s="3" t="s">
        <v>225</v>
      </c>
      <c r="B170" s="0" t="n">
        <v>1</v>
      </c>
      <c r="C170" s="9" t="n">
        <v>-0.486114520805783</v>
      </c>
      <c r="D170" s="0" t="n">
        <v>1.53986932767501</v>
      </c>
    </row>
    <row r="171" customFormat="false" ht="15" hidden="false" customHeight="false" outlineLevel="0" collapsed="false">
      <c r="A171" s="3" t="s">
        <v>225</v>
      </c>
      <c r="B171" s="0" t="n">
        <v>5</v>
      </c>
      <c r="C171" s="9" t="n">
        <v>-0.930222261400213</v>
      </c>
      <c r="D171" s="0" t="n">
        <v>0.217295760540008</v>
      </c>
    </row>
    <row r="172" customFormat="false" ht="15" hidden="false" customHeight="false" outlineLevel="0" collapsed="false">
      <c r="A172" s="3" t="s">
        <v>225</v>
      </c>
      <c r="B172" s="0" t="n">
        <v>8</v>
      </c>
      <c r="C172" s="9" t="n">
        <v>1.42033051235151</v>
      </c>
      <c r="D172" s="0" t="n">
        <v>0.686346207731222</v>
      </c>
    </row>
    <row r="173" customFormat="false" ht="15" hidden="false" customHeight="false" outlineLevel="0" collapsed="false">
      <c r="A173" s="3" t="s">
        <v>225</v>
      </c>
      <c r="B173" s="0" t="n">
        <v>8</v>
      </c>
      <c r="C173" s="9" t="n">
        <v>-0.732654973822127</v>
      </c>
      <c r="D173" s="0" t="n">
        <v>-0.728021990776291</v>
      </c>
    </row>
    <row r="174" customFormat="false" ht="15" hidden="false" customHeight="false" outlineLevel="0" collapsed="false">
      <c r="A174" s="3" t="s">
        <v>225</v>
      </c>
      <c r="B174" s="0" t="n">
        <v>5</v>
      </c>
      <c r="C174" s="9" t="n">
        <v>0.545728708851111</v>
      </c>
      <c r="D174" s="0" t="n">
        <v>1.24268274911432</v>
      </c>
    </row>
    <row r="175" customFormat="false" ht="15" hidden="false" customHeight="false" outlineLevel="0" collapsed="false">
      <c r="A175" s="3" t="s">
        <v>225</v>
      </c>
      <c r="B175" s="0" t="n">
        <v>8</v>
      </c>
      <c r="C175" s="9" t="n">
        <v>-1.87391243593387</v>
      </c>
      <c r="D175" s="0" t="n">
        <v>-1.03200233805419</v>
      </c>
    </row>
    <row r="176" customFormat="false" ht="15" hidden="false" customHeight="false" outlineLevel="0" collapsed="false">
      <c r="A176" s="3" t="s">
        <v>225</v>
      </c>
      <c r="B176" s="0" t="n">
        <v>8</v>
      </c>
      <c r="C176" s="9" t="n">
        <v>-0.448694148322307</v>
      </c>
      <c r="D176" s="0" t="n">
        <v>0.73241545273014</v>
      </c>
    </row>
    <row r="177" customFormat="false" ht="15" hidden="false" customHeight="false" outlineLevel="0" collapsed="false">
      <c r="A177" s="3" t="s">
        <v>225</v>
      </c>
      <c r="B177" s="0" t="n">
        <v>8</v>
      </c>
      <c r="C177" s="9" t="n">
        <v>-1.50157987838897</v>
      </c>
      <c r="D177" s="0" t="n">
        <v>-0.535689911152047</v>
      </c>
    </row>
    <row r="178" customFormat="false" ht="15" hidden="false" customHeight="false" outlineLevel="0" collapsed="false">
      <c r="A178" s="3" t="s">
        <v>225</v>
      </c>
      <c r="B178" s="0" t="n">
        <v>8</v>
      </c>
      <c r="C178" s="9" t="n">
        <v>-1.27243805220119</v>
      </c>
      <c r="D178" s="0" t="n">
        <v>-0.197211950375763</v>
      </c>
    </row>
    <row r="179" customFormat="false" ht="15" hidden="false" customHeight="false" outlineLevel="0" collapsed="false">
      <c r="A179" s="3" t="s">
        <v>225</v>
      </c>
      <c r="B179" s="0" t="n">
        <v>8</v>
      </c>
      <c r="C179" s="9" t="n">
        <v>-1.09048186297295</v>
      </c>
      <c r="D179" s="0" t="n">
        <v>0.089957653255566</v>
      </c>
    </row>
    <row r="180" customFormat="false" ht="15" hidden="false" customHeight="false" outlineLevel="0" collapsed="false">
      <c r="A180" s="3" t="s">
        <v>225</v>
      </c>
      <c r="B180" s="0" t="n">
        <v>6</v>
      </c>
      <c r="C180" s="9" t="n">
        <v>-2.28114663010688</v>
      </c>
      <c r="D180" s="0" t="n">
        <v>-1.10876081576758</v>
      </c>
    </row>
    <row r="181" customFormat="false" ht="15" hidden="false" customHeight="false" outlineLevel="0" collapsed="false">
      <c r="A181" s="3" t="s">
        <v>225</v>
      </c>
      <c r="B181" s="0" t="n">
        <v>7</v>
      </c>
      <c r="C181" s="9" t="n">
        <v>-1.201418999744</v>
      </c>
      <c r="D181" s="0" t="n">
        <v>-0.116724935924951</v>
      </c>
    </row>
    <row r="182" customFormat="false" ht="15" hidden="false" customHeight="false" outlineLevel="0" collapsed="false">
      <c r="A182" s="3" t="s">
        <v>225</v>
      </c>
      <c r="B182" s="0" t="n">
        <v>8</v>
      </c>
      <c r="C182" s="9" t="n">
        <v>-1.22555862627379</v>
      </c>
      <c r="D182" s="0" t="n">
        <v>-0.127417498630625</v>
      </c>
    </row>
    <row r="183" customFormat="false" ht="15" hidden="false" customHeight="false" outlineLevel="0" collapsed="false">
      <c r="A183" s="3" t="s">
        <v>225</v>
      </c>
      <c r="B183" s="0" t="n">
        <v>4</v>
      </c>
      <c r="C183" s="9" t="n">
        <v>-0.454530360276775</v>
      </c>
      <c r="D183" s="0" t="n">
        <v>0.967268114345926</v>
      </c>
    </row>
    <row r="184" customFormat="false" ht="15" hidden="false" customHeight="false" outlineLevel="0" collapsed="false">
      <c r="A184" s="3" t="s">
        <v>225</v>
      </c>
      <c r="B184" s="0" t="n">
        <v>3</v>
      </c>
      <c r="C184" s="9" t="n">
        <v>-1.32953859953472</v>
      </c>
      <c r="D184" s="0" t="n">
        <v>-0.303289446377842</v>
      </c>
    </row>
    <row r="185" customFormat="false" ht="15" hidden="false" customHeight="false" outlineLevel="0" collapsed="false">
      <c r="A185" s="3" t="s">
        <v>225</v>
      </c>
      <c r="B185" s="0" t="n">
        <v>5</v>
      </c>
      <c r="C185" s="9"/>
    </row>
    <row r="186" customFormat="false" ht="15" hidden="false" customHeight="false" outlineLevel="0" collapsed="false">
      <c r="A186" s="3" t="s">
        <v>225</v>
      </c>
      <c r="B186" s="0" t="n">
        <v>1</v>
      </c>
      <c r="C186" s="9" t="n">
        <v>1.07912231401526</v>
      </c>
      <c r="D186" s="0" t="n">
        <v>0.267203485452613</v>
      </c>
    </row>
    <row r="187" customFormat="false" ht="15" hidden="false" customHeight="false" outlineLevel="0" collapsed="false">
      <c r="A187" s="3" t="s">
        <v>225</v>
      </c>
      <c r="B187" s="0" t="n">
        <v>6</v>
      </c>
      <c r="C187" s="9" t="n">
        <v>-1.15136264282662</v>
      </c>
      <c r="D187" s="0" t="n">
        <v>0.0202153231242406</v>
      </c>
    </row>
    <row r="188" customFormat="false" ht="15" hidden="false" customHeight="false" outlineLevel="0" collapsed="false">
      <c r="A188" s="3" t="s">
        <v>225</v>
      </c>
      <c r="B188" s="0" t="n">
        <v>4</v>
      </c>
      <c r="C188" s="9" t="n">
        <v>-0.884613058359964</v>
      </c>
      <c r="D188" s="0" t="n">
        <v>0.35878646931725</v>
      </c>
    </row>
    <row r="189" customFormat="false" ht="15" hidden="false" customHeight="false" outlineLevel="0" collapsed="false">
      <c r="A189" s="3" t="s">
        <v>225</v>
      </c>
      <c r="B189" s="0" t="n">
        <v>2</v>
      </c>
      <c r="C189" s="9" t="n">
        <v>-0.603505759459057</v>
      </c>
      <c r="D189" s="0" t="n">
        <v>0.781227494907196</v>
      </c>
    </row>
    <row r="190" customFormat="false" ht="15" hidden="false" customHeight="false" outlineLevel="0" collapsed="false">
      <c r="A190" s="3" t="s">
        <v>225</v>
      </c>
      <c r="B190" s="0" t="n">
        <v>8</v>
      </c>
      <c r="C190" s="9" t="n">
        <v>0.908518214847129</v>
      </c>
      <c r="D190" s="0" t="n">
        <v>0.0576321243133084</v>
      </c>
    </row>
    <row r="191" customFormat="false" ht="15" hidden="false" customHeight="false" outlineLevel="0" collapsed="false">
      <c r="A191" s="3" t="s">
        <v>225</v>
      </c>
      <c r="B191" s="0" t="n">
        <v>5</v>
      </c>
      <c r="C191" s="9" t="n">
        <v>-0.903431074225909</v>
      </c>
      <c r="D191" s="0" t="n">
        <v>0.34602554566642</v>
      </c>
    </row>
    <row r="192" customFormat="false" ht="15" hidden="false" customHeight="false" outlineLevel="0" collapsed="false">
      <c r="A192" s="3" t="s">
        <v>225</v>
      </c>
      <c r="B192" s="0" t="n">
        <v>4</v>
      </c>
      <c r="C192" s="9" t="n">
        <v>-2.04938854364681</v>
      </c>
      <c r="D192" s="0" t="n">
        <v>-1.34240257759343</v>
      </c>
    </row>
    <row r="193" customFormat="false" ht="15" hidden="false" customHeight="false" outlineLevel="0" collapsed="false">
      <c r="A193" s="3" t="s">
        <v>290</v>
      </c>
      <c r="B193" s="0" t="n">
        <v>6</v>
      </c>
      <c r="C193" s="9"/>
    </row>
    <row r="194" customFormat="false" ht="15" hidden="false" customHeight="false" outlineLevel="0" collapsed="false">
      <c r="A194" s="3" t="s">
        <v>290</v>
      </c>
      <c r="B194" s="0" t="n">
        <v>3</v>
      </c>
      <c r="C194" s="9" t="n">
        <v>-0.324043019323755</v>
      </c>
      <c r="D194" s="0" t="n">
        <v>-0.0632954802477327</v>
      </c>
    </row>
    <row r="195" customFormat="false" ht="15" hidden="false" customHeight="false" outlineLevel="0" collapsed="false">
      <c r="A195" s="3" t="s">
        <v>290</v>
      </c>
      <c r="B195" s="0" t="n">
        <v>8</v>
      </c>
      <c r="C195" s="9" t="n">
        <v>-0.647219767933629</v>
      </c>
      <c r="D195" s="0" t="n">
        <v>-1.13821135291699</v>
      </c>
    </row>
    <row r="196" customFormat="false" ht="15" hidden="false" customHeight="false" outlineLevel="0" collapsed="false">
      <c r="A196" s="3" t="s">
        <v>290</v>
      </c>
      <c r="B196" s="0" t="n">
        <v>3</v>
      </c>
      <c r="C196" s="9" t="n">
        <v>0.349613878142515</v>
      </c>
      <c r="D196" s="0" t="n">
        <v>0.52479986918655</v>
      </c>
    </row>
    <row r="197" customFormat="false" ht="15" hidden="false" customHeight="false" outlineLevel="0" collapsed="false">
      <c r="A197" s="3" t="s">
        <v>290</v>
      </c>
      <c r="B197" s="0" t="n">
        <v>1</v>
      </c>
      <c r="C197" s="9" t="n">
        <v>0.342285130315362</v>
      </c>
      <c r="D197" s="0" t="n">
        <v>0.519783291750182</v>
      </c>
    </row>
    <row r="198" customFormat="false" ht="15" hidden="false" customHeight="false" outlineLevel="0" collapsed="false">
      <c r="A198" s="3" t="s">
        <v>290</v>
      </c>
      <c r="B198" s="0" t="n">
        <v>2</v>
      </c>
      <c r="C198" s="9" t="n">
        <v>-0.495867096151261</v>
      </c>
      <c r="D198" s="0" t="n">
        <v>-0.963671341521419</v>
      </c>
    </row>
    <row r="199" customFormat="false" ht="15" hidden="false" customHeight="false" outlineLevel="0" collapsed="false">
      <c r="A199" s="3" t="s">
        <v>290</v>
      </c>
      <c r="B199" s="0" t="n">
        <v>8</v>
      </c>
      <c r="C199" s="9" t="n">
        <v>-0.488198012409218</v>
      </c>
      <c r="D199" s="0" t="n">
        <v>-0.644869848964851</v>
      </c>
    </row>
    <row r="200" customFormat="false" ht="15" hidden="false" customHeight="false" outlineLevel="0" collapsed="false">
      <c r="A200" s="3" t="s">
        <v>290</v>
      </c>
      <c r="B200" s="0" t="n">
        <v>4</v>
      </c>
      <c r="C200" s="9" t="n">
        <v>0.537542722066322</v>
      </c>
      <c r="D200" s="0" t="n">
        <v>0.864505928159093</v>
      </c>
    </row>
    <row r="201" customFormat="false" ht="15" hidden="false" customHeight="false" outlineLevel="0" collapsed="false">
      <c r="A201" s="3" t="s">
        <v>290</v>
      </c>
      <c r="B201" s="0" t="n">
        <v>8</v>
      </c>
      <c r="C201" s="9" t="n">
        <v>0.389695672762483</v>
      </c>
      <c r="D201" s="0" t="n">
        <v>0.487743892374342</v>
      </c>
    </row>
    <row r="202" customFormat="false" ht="15" hidden="false" customHeight="false" outlineLevel="0" collapsed="false">
      <c r="A202" s="3" t="s">
        <v>290</v>
      </c>
      <c r="B202" s="0" t="n">
        <v>1</v>
      </c>
      <c r="C202" s="9" t="n">
        <v>0.113025014699377</v>
      </c>
      <c r="D202" s="0" t="n">
        <v>0.248682680383483</v>
      </c>
    </row>
    <row r="203" customFormat="false" ht="15" hidden="false" customHeight="false" outlineLevel="0" collapsed="false">
      <c r="A203" s="3" t="s">
        <v>290</v>
      </c>
      <c r="B203" s="0" t="n">
        <v>5</v>
      </c>
      <c r="C203" s="9" t="n">
        <v>-0.115068456649344</v>
      </c>
      <c r="D203" s="0" t="n">
        <v>-0.249767113647661</v>
      </c>
    </row>
    <row r="204" customFormat="false" ht="15" hidden="false" customHeight="false" outlineLevel="0" collapsed="false">
      <c r="A204" s="3" t="s">
        <v>290</v>
      </c>
      <c r="B204" s="0" t="n">
        <v>1</v>
      </c>
      <c r="C204" s="9" t="n">
        <v>0.228681940344565</v>
      </c>
      <c r="D204" s="0" t="n">
        <v>0.421845361357669</v>
      </c>
    </row>
    <row r="205" customFormat="false" ht="15" hidden="false" customHeight="false" outlineLevel="0" collapsed="false">
      <c r="A205" s="3" t="s">
        <v>290</v>
      </c>
      <c r="B205" s="0" t="n">
        <v>8</v>
      </c>
      <c r="C205" s="9" t="n">
        <v>-0.771591276559997</v>
      </c>
      <c r="D205" s="0" t="n">
        <v>-1.3985436704769</v>
      </c>
    </row>
    <row r="206" customFormat="false" ht="15" hidden="false" customHeight="false" outlineLevel="0" collapsed="false">
      <c r="A206" s="3" t="s">
        <v>290</v>
      </c>
      <c r="B206" s="0" t="n">
        <v>8</v>
      </c>
      <c r="C206" s="9"/>
    </row>
    <row r="207" customFormat="false" ht="15" hidden="false" customHeight="false" outlineLevel="0" collapsed="false">
      <c r="A207" s="3" t="s">
        <v>290</v>
      </c>
      <c r="B207" s="0" t="n">
        <v>8</v>
      </c>
      <c r="C207" s="9" t="n">
        <v>0.776755018078361</v>
      </c>
      <c r="D207" s="0" t="n">
        <v>1.22404652662262</v>
      </c>
    </row>
    <row r="208" customFormat="false" ht="15" hidden="false" customHeight="false" outlineLevel="0" collapsed="false">
      <c r="A208" s="3" t="s">
        <v>309</v>
      </c>
      <c r="B208" s="0" t="n">
        <v>5</v>
      </c>
      <c r="C208" s="9" t="n">
        <v>0.725515216254948</v>
      </c>
      <c r="D208" s="0" t="n">
        <v>0.826192995572704</v>
      </c>
    </row>
    <row r="209" customFormat="false" ht="15" hidden="false" customHeight="false" outlineLevel="0" collapsed="false">
      <c r="A209" s="3" t="s">
        <v>309</v>
      </c>
      <c r="B209" s="0" t="n">
        <v>3</v>
      </c>
      <c r="C209" s="9" t="n">
        <v>0.82619563534322</v>
      </c>
      <c r="D209" s="0" t="n">
        <v>0.912051500706172</v>
      </c>
    </row>
    <row r="210" customFormat="false" ht="15" hidden="false" customHeight="false" outlineLevel="0" collapsed="false">
      <c r="A210" s="3" t="s">
        <v>309</v>
      </c>
      <c r="B210" s="0" t="n">
        <v>5</v>
      </c>
      <c r="C210" s="9" t="n">
        <v>0.374821653337759</v>
      </c>
      <c r="D210" s="0" t="n">
        <v>0.296456805433663</v>
      </c>
    </row>
    <row r="211" customFormat="false" ht="15" hidden="false" customHeight="false" outlineLevel="0" collapsed="false">
      <c r="A211" s="3" t="s">
        <v>309</v>
      </c>
      <c r="B211" s="0" t="n">
        <v>7</v>
      </c>
      <c r="C211" s="9" t="n">
        <v>0.973904781778998</v>
      </c>
      <c r="D211" s="0" t="n">
        <v>1.05109601840041</v>
      </c>
    </row>
    <row r="212" customFormat="false" ht="15" hidden="false" customHeight="false" outlineLevel="0" collapsed="false">
      <c r="A212" s="3" t="s">
        <v>309</v>
      </c>
      <c r="B212" s="0" t="n">
        <v>1</v>
      </c>
      <c r="C212" s="9" t="n">
        <v>0.576838520558928</v>
      </c>
      <c r="D212" s="0" t="n">
        <v>0.694288860372139</v>
      </c>
    </row>
    <row r="213" customFormat="false" ht="15" hidden="false" customHeight="false" outlineLevel="0" collapsed="false">
      <c r="A213" s="3" t="s">
        <v>309</v>
      </c>
      <c r="B213" s="0" t="n">
        <v>8</v>
      </c>
      <c r="C213" s="9" t="n">
        <v>-0.190166178794253</v>
      </c>
      <c r="D213" s="0" t="n">
        <v>-0.667600720977281</v>
      </c>
    </row>
    <row r="214" customFormat="false" ht="15" hidden="false" customHeight="false" outlineLevel="0" collapsed="false">
      <c r="A214" s="3" t="s">
        <v>309</v>
      </c>
      <c r="B214" s="0" t="n">
        <v>2</v>
      </c>
      <c r="C214" s="9" t="n">
        <v>0.0755488569709655</v>
      </c>
      <c r="D214" s="0" t="n">
        <v>-0.251063186567213</v>
      </c>
    </row>
    <row r="215" customFormat="false" ht="15" hidden="false" customHeight="false" outlineLevel="0" collapsed="false">
      <c r="A215" s="3" t="s">
        <v>309</v>
      </c>
      <c r="B215" s="0" t="n">
        <v>8</v>
      </c>
      <c r="C215" s="9" t="n">
        <v>0.241633206938583</v>
      </c>
      <c r="D215" s="0" t="n">
        <v>0.0176148424536584</v>
      </c>
    </row>
    <row r="216" customFormat="false" ht="15" hidden="false" customHeight="false" outlineLevel="0" collapsed="false">
      <c r="A216" s="3" t="s">
        <v>309</v>
      </c>
      <c r="B216" s="0" t="n">
        <v>8</v>
      </c>
      <c r="C216" s="9" t="n">
        <v>0.478902507338423</v>
      </c>
      <c r="D216" s="0" t="n">
        <v>0.433551018657378</v>
      </c>
    </row>
    <row r="217" customFormat="false" ht="15" hidden="false" customHeight="false" outlineLevel="0" collapsed="false">
      <c r="A217" s="3" t="s">
        <v>309</v>
      </c>
      <c r="B217" s="0" t="n">
        <v>8</v>
      </c>
      <c r="C217" s="9" t="n">
        <v>-0.355902989269788</v>
      </c>
      <c r="D217" s="0" t="n">
        <v>-0.878361268836227</v>
      </c>
    </row>
    <row r="218" customFormat="false" ht="15" hidden="false" customHeight="false" outlineLevel="0" collapsed="false">
      <c r="A218" s="3" t="s">
        <v>309</v>
      </c>
      <c r="B218" s="0" t="n">
        <v>8</v>
      </c>
      <c r="C218" s="9" t="n">
        <v>-0.161662909913867</v>
      </c>
      <c r="D218" s="0" t="n">
        <v>-0.682663349703193</v>
      </c>
    </row>
    <row r="219" customFormat="false" ht="15" hidden="false" customHeight="false" outlineLevel="0" collapsed="false">
      <c r="A219" s="3" t="s">
        <v>309</v>
      </c>
      <c r="B219" s="0" t="n">
        <v>4</v>
      </c>
      <c r="C219" s="9" t="n">
        <v>-0.271096112387835</v>
      </c>
      <c r="D219" s="0" t="n">
        <v>-0.513298251083308</v>
      </c>
    </row>
    <row r="220" customFormat="false" ht="15" hidden="false" customHeight="false" outlineLevel="0" collapsed="false">
      <c r="A220" s="3" t="s">
        <v>309</v>
      </c>
      <c r="B220" s="0" t="n">
        <v>3</v>
      </c>
      <c r="C220" s="9" t="n">
        <v>-0.115106380161627</v>
      </c>
      <c r="D220" s="0" t="n">
        <v>0.096694955723808</v>
      </c>
    </row>
    <row r="221" customFormat="false" ht="15" hidden="false" customHeight="false" outlineLevel="0" collapsed="false">
      <c r="A221" s="3" t="s">
        <v>309</v>
      </c>
      <c r="B221" s="0" t="n">
        <v>7</v>
      </c>
      <c r="C221" s="9" t="n">
        <v>-0.115106380161627</v>
      </c>
      <c r="D221" s="0" t="n">
        <v>0.096694955723808</v>
      </c>
    </row>
    <row r="222" customFormat="false" ht="15" hidden="false" customHeight="false" outlineLevel="0" collapsed="false">
      <c r="A222" s="3" t="s">
        <v>309</v>
      </c>
      <c r="B222" s="0" t="n">
        <v>6</v>
      </c>
      <c r="C222" s="9" t="n">
        <v>0.132450000493972</v>
      </c>
      <c r="D222" s="0" t="n">
        <v>-0.181426765827967</v>
      </c>
    </row>
    <row r="223" customFormat="false" ht="15" hidden="false" customHeight="false" outlineLevel="0" collapsed="false">
      <c r="A223" s="3" t="s">
        <v>309</v>
      </c>
      <c r="B223" s="0" t="n">
        <v>8</v>
      </c>
      <c r="C223" s="9" t="n">
        <v>-0.296423686812926</v>
      </c>
      <c r="D223" s="0" t="n">
        <v>-0.965632313552124</v>
      </c>
    </row>
    <row r="224" customFormat="false" ht="15" hidden="false" customHeight="false" outlineLevel="0" collapsed="false">
      <c r="A224" s="3" t="s">
        <v>309</v>
      </c>
      <c r="B224" s="0" t="n">
        <v>8</v>
      </c>
      <c r="C224" s="9" t="n">
        <v>-0.245318884703636</v>
      </c>
      <c r="D224" s="0" t="n">
        <v>-0.648311381073873</v>
      </c>
    </row>
    <row r="225" customFormat="false" ht="15" hidden="false" customHeight="false" outlineLevel="0" collapsed="false">
      <c r="A225" s="3" t="s">
        <v>309</v>
      </c>
      <c r="B225" s="0" t="n">
        <v>4</v>
      </c>
      <c r="C225" s="9" t="n">
        <v>0.0474409516414312</v>
      </c>
      <c r="D225" s="0" t="n">
        <v>-0.41933379382542</v>
      </c>
    </row>
    <row r="226" customFormat="false" ht="15" hidden="false" customHeight="false" outlineLevel="0" collapsed="false">
      <c r="A226" s="3" t="s">
        <v>309</v>
      </c>
      <c r="B226" s="0" t="n">
        <v>3</v>
      </c>
      <c r="C226" s="9" t="n">
        <v>-0.14656500024604</v>
      </c>
      <c r="D226" s="0" t="n">
        <v>-0.603928912437042</v>
      </c>
    </row>
    <row r="227" customFormat="false" ht="15" hidden="false" customHeight="false" outlineLevel="0" collapsed="false">
      <c r="A227" s="3" t="s">
        <v>309</v>
      </c>
      <c r="B227" s="0" t="n">
        <v>5</v>
      </c>
      <c r="C227" s="9" t="n">
        <v>0.671184350099922</v>
      </c>
      <c r="D227" s="0" t="n">
        <v>0.63218373989872</v>
      </c>
    </row>
    <row r="228" customFormat="false" ht="15" hidden="false" customHeight="false" outlineLevel="0" collapsed="false">
      <c r="A228" s="3" t="s">
        <v>309</v>
      </c>
      <c r="B228" s="0" t="n">
        <v>4</v>
      </c>
      <c r="C228" s="9" t="n">
        <v>0.47440531663707</v>
      </c>
      <c r="D228" s="0" t="n">
        <v>0.543883754504924</v>
      </c>
    </row>
    <row r="229" customFormat="false" ht="15" hidden="false" customHeight="false" outlineLevel="0" collapsed="false">
      <c r="A229" s="3" t="s">
        <v>309</v>
      </c>
      <c r="B229" s="0" t="n">
        <v>8</v>
      </c>
      <c r="C229" s="9" t="n">
        <v>0.396705917342751</v>
      </c>
      <c r="D229" s="0" t="n">
        <v>0.718305385376862</v>
      </c>
    </row>
    <row r="230" customFormat="false" ht="15" hidden="false" customHeight="false" outlineLevel="0" collapsed="false">
      <c r="A230" s="3" t="s">
        <v>309</v>
      </c>
      <c r="B230" s="0" t="n">
        <v>3</v>
      </c>
      <c r="C230" s="9" t="n">
        <v>0.404510989098039</v>
      </c>
      <c r="D230" s="0" t="n">
        <v>0.188676598948435</v>
      </c>
    </row>
    <row r="231" customFormat="false" ht="15" hidden="false" customHeight="false" outlineLevel="0" collapsed="false">
      <c r="A231" s="3" t="s">
        <v>309</v>
      </c>
      <c r="B231" s="0" t="n">
        <v>1</v>
      </c>
      <c r="C231" s="9" t="n">
        <v>-0.0287337469280136</v>
      </c>
      <c r="D231" s="0" t="n">
        <v>-0.418267000329187</v>
      </c>
    </row>
    <row r="232" customFormat="false" ht="15" hidden="false" customHeight="false" outlineLevel="0" collapsed="false">
      <c r="A232" s="3" t="s">
        <v>309</v>
      </c>
      <c r="B232" s="0" t="n">
        <v>4</v>
      </c>
      <c r="C232" s="9" t="n">
        <v>0.473394416478114</v>
      </c>
      <c r="D232" s="0" t="n">
        <v>0.467265950447296</v>
      </c>
    </row>
    <row r="233" customFormat="false" ht="15" hidden="false" customHeight="false" outlineLevel="0" collapsed="false">
      <c r="A233" s="3" t="s">
        <v>309</v>
      </c>
      <c r="B233" s="0" t="n">
        <v>7</v>
      </c>
      <c r="C233" s="9" t="n">
        <v>-0.253596736253138</v>
      </c>
      <c r="D233" s="0" t="n">
        <v>-0.589469278344192</v>
      </c>
    </row>
    <row r="234" customFormat="false" ht="15" hidden="false" customHeight="false" outlineLevel="0" collapsed="false">
      <c r="A234" s="3" t="s">
        <v>309</v>
      </c>
      <c r="B234" s="0" t="n">
        <v>8</v>
      </c>
      <c r="C234" s="9" t="n">
        <v>0.18685831746447</v>
      </c>
      <c r="D234" s="0" t="n">
        <v>-0.263529040678954</v>
      </c>
    </row>
    <row r="235" customFormat="false" ht="15" hidden="false" customHeight="false" outlineLevel="0" collapsed="false">
      <c r="A235" s="3" t="s">
        <v>309</v>
      </c>
      <c r="B235" s="0" t="n">
        <v>6</v>
      </c>
      <c r="C235" s="9" t="n">
        <v>-0.104082642584908</v>
      </c>
      <c r="D235" s="0" t="n">
        <v>-0.707073702000297</v>
      </c>
    </row>
    <row r="236" customFormat="false" ht="15" hidden="false" customHeight="false" outlineLevel="0" collapsed="false">
      <c r="A236" s="3" t="s">
        <v>309</v>
      </c>
      <c r="B236" s="0" t="n">
        <v>4</v>
      </c>
      <c r="C236" s="9" t="n">
        <v>0.420498148150349</v>
      </c>
      <c r="D236" s="0" t="n">
        <v>0.135586690307345</v>
      </c>
    </row>
    <row r="237" customFormat="false" ht="15" hidden="false" customHeight="false" outlineLevel="0" collapsed="false">
      <c r="A237" s="3" t="s">
        <v>309</v>
      </c>
      <c r="B237" s="0" t="n">
        <v>8</v>
      </c>
      <c r="C237" s="9" t="n">
        <v>0.638946374227119</v>
      </c>
      <c r="D237" s="0" t="n">
        <v>0.709893008218495</v>
      </c>
    </row>
    <row r="238" customFormat="false" ht="15" hidden="false" customHeight="false" outlineLevel="0" collapsed="false">
      <c r="A238" s="3" t="s">
        <v>309</v>
      </c>
      <c r="B238" s="0" t="n">
        <v>5</v>
      </c>
      <c r="C238" s="9" t="n">
        <v>0.436336194756877</v>
      </c>
      <c r="D238" s="0" t="n">
        <v>0.510045843055575</v>
      </c>
    </row>
    <row r="239" customFormat="false" ht="15" hidden="false" customHeight="false" outlineLevel="0" collapsed="false">
      <c r="A239" s="3" t="s">
        <v>309</v>
      </c>
      <c r="B239" s="0" t="n">
        <v>8</v>
      </c>
      <c r="C239" s="9" t="n">
        <v>-0.0605637182748211</v>
      </c>
      <c r="D239" s="0" t="n">
        <v>-0.187547030403865</v>
      </c>
    </row>
    <row r="240" customFormat="false" ht="15" hidden="false" customHeight="false" outlineLevel="0" collapsed="false">
      <c r="A240" s="3" t="s">
        <v>309</v>
      </c>
      <c r="B240" s="0" t="n">
        <v>4</v>
      </c>
      <c r="C240" s="9" t="n">
        <v>0.213235000826448</v>
      </c>
      <c r="D240" s="0" t="n">
        <v>0.00275186347163385</v>
      </c>
    </row>
    <row r="241" customFormat="false" ht="15" hidden="false" customHeight="false" outlineLevel="0" collapsed="false">
      <c r="A241" s="3" t="s">
        <v>349</v>
      </c>
      <c r="B241" s="0" t="n">
        <v>8</v>
      </c>
      <c r="C241" s="9"/>
    </row>
    <row r="242" customFormat="false" ht="15" hidden="false" customHeight="false" outlineLevel="0" collapsed="false">
      <c r="A242" s="3" t="s">
        <v>349</v>
      </c>
      <c r="B242" s="0" t="n">
        <v>8</v>
      </c>
      <c r="C242" s="9" t="n">
        <v>-1.75017977976215</v>
      </c>
      <c r="D242" s="0" t="n">
        <v>-0.9302148001501</v>
      </c>
    </row>
    <row r="243" customFormat="false" ht="15" hidden="false" customHeight="false" outlineLevel="0" collapsed="false">
      <c r="A243" s="3" t="s">
        <v>349</v>
      </c>
      <c r="B243" s="0" t="n">
        <v>8</v>
      </c>
      <c r="C243" s="9" t="n">
        <v>-0.554204466121835</v>
      </c>
      <c r="D243" s="0" t="n">
        <v>0.23328473740792</v>
      </c>
    </row>
    <row r="244" customFormat="false" ht="15" hidden="false" customHeight="false" outlineLevel="0" collapsed="false">
      <c r="A244" s="3" t="s">
        <v>349</v>
      </c>
      <c r="B244" s="0" t="n">
        <v>6</v>
      </c>
      <c r="C244" s="9" t="n">
        <v>-0.861269202995573</v>
      </c>
      <c r="D244" s="0" t="n">
        <v>-0.125485485847321</v>
      </c>
    </row>
    <row r="245" customFormat="false" ht="15" hidden="false" customHeight="false" outlineLevel="0" collapsed="false">
      <c r="A245" s="3" t="s">
        <v>349</v>
      </c>
      <c r="B245" s="0" t="n">
        <v>8</v>
      </c>
      <c r="C245" s="9"/>
    </row>
    <row r="246" customFormat="false" ht="15" hidden="false" customHeight="false" outlineLevel="0" collapsed="false">
      <c r="A246" s="3" t="s">
        <v>349</v>
      </c>
      <c r="B246" s="0" t="n">
        <v>7</v>
      </c>
      <c r="C246" s="9"/>
    </row>
    <row r="247" customFormat="false" ht="15" hidden="false" customHeight="false" outlineLevel="0" collapsed="false">
      <c r="A247" s="3" t="s">
        <v>349</v>
      </c>
      <c r="B247" s="0" t="n">
        <v>8</v>
      </c>
      <c r="C247" s="9"/>
    </row>
    <row r="248" customFormat="false" ht="15" hidden="false" customHeight="false" outlineLevel="0" collapsed="false">
      <c r="A248" s="3" t="s">
        <v>349</v>
      </c>
      <c r="B248" s="0" t="n">
        <v>5</v>
      </c>
      <c r="C248" s="9" t="n">
        <v>-0.134348959616623</v>
      </c>
      <c r="D248" s="0" t="n">
        <v>0.73873500179175</v>
      </c>
    </row>
    <row r="249" customFormat="false" ht="15" hidden="false" customHeight="false" outlineLevel="0" collapsed="false">
      <c r="A249" s="3" t="s">
        <v>349</v>
      </c>
      <c r="B249" s="0" t="n">
        <v>8</v>
      </c>
      <c r="C249" s="9" t="n">
        <v>0.327307261681037</v>
      </c>
      <c r="D249" s="0" t="n">
        <v>1.09754055939629</v>
      </c>
    </row>
    <row r="250" customFormat="false" ht="15" hidden="false" customHeight="false" outlineLevel="0" collapsed="false">
      <c r="A250" s="3" t="s">
        <v>349</v>
      </c>
      <c r="B250" s="0" t="n">
        <v>8</v>
      </c>
      <c r="C250" s="9"/>
    </row>
    <row r="251" customFormat="false" ht="15" hidden="false" customHeight="false" outlineLevel="0" collapsed="false">
      <c r="A251" s="3" t="s">
        <v>349</v>
      </c>
      <c r="B251" s="0" t="n">
        <v>7</v>
      </c>
      <c r="C251" s="9"/>
    </row>
    <row r="252" customFormat="false" ht="15" hidden="false" customHeight="false" outlineLevel="0" collapsed="false">
      <c r="A252" s="3" t="s">
        <v>364</v>
      </c>
      <c r="B252" s="0" t="n">
        <v>8</v>
      </c>
      <c r="C252" s="9" t="n">
        <v>0.303940861017572</v>
      </c>
      <c r="D252" s="0" t="n">
        <v>0.0946283502721104</v>
      </c>
    </row>
    <row r="253" customFormat="false" ht="15" hidden="false" customHeight="false" outlineLevel="0" collapsed="false">
      <c r="A253" s="3" t="s">
        <v>364</v>
      </c>
      <c r="B253" s="0" t="n">
        <v>8</v>
      </c>
      <c r="C253" s="9" t="n">
        <v>0.074522879507919</v>
      </c>
      <c r="D253" s="0" t="n">
        <v>-0.1261903847707</v>
      </c>
    </row>
    <row r="254" customFormat="false" ht="15" hidden="false" customHeight="false" outlineLevel="0" collapsed="false">
      <c r="A254" s="3" t="s">
        <v>364</v>
      </c>
      <c r="B254" s="0" t="n">
        <v>6</v>
      </c>
      <c r="C254" s="9" t="n">
        <v>0.777749083268278</v>
      </c>
      <c r="D254" s="0" t="n">
        <v>0.465086206532644</v>
      </c>
    </row>
    <row r="255" customFormat="false" ht="15" hidden="false" customHeight="false" outlineLevel="0" collapsed="false">
      <c r="A255" s="3" t="s">
        <v>364</v>
      </c>
      <c r="B255" s="0" t="n">
        <v>8</v>
      </c>
      <c r="C255" s="9" t="n">
        <v>0.138205555524067</v>
      </c>
      <c r="D255" s="0" t="n">
        <v>-0.305279860334537</v>
      </c>
    </row>
    <row r="256" customFormat="false" ht="15" hidden="false" customHeight="false" outlineLevel="0" collapsed="false">
      <c r="A256" s="3" t="s">
        <v>364</v>
      </c>
      <c r="B256" s="0" t="n">
        <v>8</v>
      </c>
      <c r="C256" s="9" t="n">
        <v>0.226101818174625</v>
      </c>
      <c r="D256" s="0" t="n">
        <v>-0.0975646031535154</v>
      </c>
    </row>
    <row r="257" customFormat="false" ht="15" hidden="false" customHeight="false" outlineLevel="0" collapsed="false">
      <c r="A257" s="3" t="s">
        <v>364</v>
      </c>
      <c r="B257" s="0" t="n">
        <v>8</v>
      </c>
      <c r="C257" s="9" t="n">
        <v>0.0691732988172256</v>
      </c>
      <c r="D257" s="0" t="n">
        <v>-0.359630116853672</v>
      </c>
    </row>
    <row r="258" customFormat="false" ht="15" hidden="false" customHeight="false" outlineLevel="0" collapsed="false">
      <c r="A258" s="3" t="s">
        <v>364</v>
      </c>
      <c r="B258" s="0" t="n">
        <v>1</v>
      </c>
      <c r="C258" s="9" t="n">
        <v>0.78574280132475</v>
      </c>
      <c r="D258" s="0" t="n">
        <v>0.669867411154027</v>
      </c>
    </row>
    <row r="259" customFormat="false" ht="15" hidden="false" customHeight="false" outlineLevel="0" collapsed="false">
      <c r="A259" s="3" t="s">
        <v>364</v>
      </c>
      <c r="B259" s="0" t="n">
        <v>8</v>
      </c>
      <c r="C259" s="9" t="n">
        <v>0.418579418830952</v>
      </c>
      <c r="D259" s="0" t="n">
        <v>0.249107634560263</v>
      </c>
    </row>
    <row r="260" customFormat="false" ht="15" hidden="false" customHeight="false" outlineLevel="0" collapsed="false">
      <c r="A260" s="3" t="s">
        <v>364</v>
      </c>
      <c r="B260" s="0" t="n">
        <v>1</v>
      </c>
      <c r="C260" s="9" t="n">
        <v>0.732475974974451</v>
      </c>
      <c r="D260" s="0" t="n">
        <v>0.72219857123898</v>
      </c>
    </row>
    <row r="261" customFormat="false" ht="15" hidden="false" customHeight="false" outlineLevel="0" collapsed="false">
      <c r="A261" s="3" t="s">
        <v>364</v>
      </c>
      <c r="B261" s="0" t="n">
        <v>5</v>
      </c>
      <c r="C261" s="9" t="n">
        <v>0.741977008611107</v>
      </c>
      <c r="D261" s="0" t="n">
        <v>0.491209515649851</v>
      </c>
    </row>
    <row r="262" customFormat="false" ht="15" hidden="false" customHeight="false" outlineLevel="0" collapsed="false">
      <c r="A262" s="3" t="s">
        <v>364</v>
      </c>
      <c r="B262" s="0" t="n">
        <v>2</v>
      </c>
      <c r="C262" s="9" t="n">
        <v>0.698693982593158</v>
      </c>
      <c r="D262" s="0" t="n">
        <v>0.612628310429055</v>
      </c>
    </row>
    <row r="263" customFormat="false" ht="15" hidden="false" customHeight="false" outlineLevel="0" collapsed="false">
      <c r="A263" s="3" t="s">
        <v>364</v>
      </c>
      <c r="B263" s="0" t="n">
        <v>8</v>
      </c>
      <c r="C263" s="9" t="n">
        <v>-0.668659482231184</v>
      </c>
      <c r="D263" s="0" t="n">
        <v>-1.59494433829496</v>
      </c>
    </row>
    <row r="264" customFormat="false" ht="15" hidden="false" customHeight="false" outlineLevel="0" collapsed="false">
      <c r="A264" s="3" t="s">
        <v>364</v>
      </c>
      <c r="B264" s="0" t="n">
        <v>5</v>
      </c>
      <c r="C264" s="9"/>
    </row>
    <row r="265" customFormat="false" ht="15" hidden="false" customHeight="false" outlineLevel="0" collapsed="false">
      <c r="A265" s="3" t="s">
        <v>364</v>
      </c>
      <c r="B265" s="0" t="n">
        <v>5</v>
      </c>
      <c r="C265" s="9" t="n">
        <v>-0.207044954558463</v>
      </c>
      <c r="D265" s="0" t="n">
        <v>-0.611150468321514</v>
      </c>
    </row>
    <row r="266" customFormat="false" ht="15" hidden="false" customHeight="false" outlineLevel="0" collapsed="false">
      <c r="A266" s="3" t="s">
        <v>364</v>
      </c>
      <c r="B266" s="0" t="n">
        <v>3</v>
      </c>
      <c r="C266" s="9" t="n">
        <v>0.885173325693283</v>
      </c>
      <c r="D266" s="0" t="n">
        <v>0.90800768121351</v>
      </c>
    </row>
    <row r="267" customFormat="false" ht="15" hidden="false" customHeight="false" outlineLevel="0" collapsed="false">
      <c r="A267" s="3" t="s">
        <v>364</v>
      </c>
      <c r="B267" s="0" t="n">
        <v>5</v>
      </c>
      <c r="C267" s="9" t="n">
        <v>0.0845457735202299</v>
      </c>
      <c r="D267" s="0" t="n">
        <v>-0.318107433622435</v>
      </c>
    </row>
    <row r="268" customFormat="false" ht="15" hidden="false" customHeight="false" outlineLevel="0" collapsed="false">
      <c r="A268" s="3" t="s">
        <v>364</v>
      </c>
      <c r="B268" s="0" t="n">
        <v>4</v>
      </c>
      <c r="C268" s="9" t="n">
        <v>-0.295612913656121</v>
      </c>
      <c r="D268" s="0" t="n">
        <v>-0.856914243162773</v>
      </c>
    </row>
    <row r="269" customFormat="false" ht="15" hidden="false" customHeight="false" outlineLevel="0" collapsed="false">
      <c r="A269" s="3" t="s">
        <v>364</v>
      </c>
      <c r="B269" s="0" t="n">
        <v>1</v>
      </c>
      <c r="C269" s="9" t="n">
        <v>0.527971658674647</v>
      </c>
      <c r="D269" s="0" t="n">
        <v>0.623614045050506</v>
      </c>
    </row>
    <row r="270" customFormat="false" ht="15" hidden="false" customHeight="false" outlineLevel="0" collapsed="false">
      <c r="A270" s="3" t="s">
        <v>364</v>
      </c>
      <c r="B270" s="0" t="n">
        <v>8</v>
      </c>
      <c r="C270" s="9" t="n">
        <v>0.703406250507263</v>
      </c>
      <c r="D270" s="0" t="n">
        <v>0.91694496323809</v>
      </c>
    </row>
    <row r="271" customFormat="false" ht="15" hidden="false" customHeight="false" outlineLevel="0" collapsed="false">
      <c r="A271" s="3" t="s">
        <v>364</v>
      </c>
      <c r="B271" s="0" t="n">
        <v>8</v>
      </c>
      <c r="C271" s="9" t="n">
        <v>-0.456434750836177</v>
      </c>
      <c r="D271" s="0" t="n">
        <v>-1.18337467961123</v>
      </c>
    </row>
    <row r="272" customFormat="false" ht="15" hidden="false" customHeight="false" outlineLevel="0" collapsed="false">
      <c r="A272" s="3" t="s">
        <v>391</v>
      </c>
      <c r="B272" s="0" t="n">
        <v>3</v>
      </c>
      <c r="C272" s="9" t="n">
        <v>0.602496013961541</v>
      </c>
      <c r="D272" s="0" t="n">
        <v>0.725117710097068</v>
      </c>
    </row>
    <row r="273" customFormat="false" ht="15" hidden="false" customHeight="false" outlineLevel="0" collapsed="false">
      <c r="A273" s="3" t="s">
        <v>391</v>
      </c>
      <c r="B273" s="0" t="n">
        <v>8</v>
      </c>
      <c r="C273" s="9" t="n">
        <v>0.301966582912743</v>
      </c>
      <c r="D273" s="0" t="n">
        <v>-0.0130792119515005</v>
      </c>
    </row>
    <row r="274" customFormat="false" ht="15" hidden="false" customHeight="false" outlineLevel="0" collapsed="false">
      <c r="A274" s="3" t="s">
        <v>391</v>
      </c>
      <c r="B274" s="0" t="n">
        <v>3</v>
      </c>
      <c r="C274" s="9" t="n">
        <v>0.694809773552889</v>
      </c>
      <c r="D274" s="0" t="n">
        <v>0.196724838516111</v>
      </c>
    </row>
    <row r="275" customFormat="false" ht="15" hidden="false" customHeight="false" outlineLevel="0" collapsed="false">
      <c r="A275" s="3" t="s">
        <v>391</v>
      </c>
      <c r="B275" s="0" t="n">
        <v>8</v>
      </c>
      <c r="C275" s="9" t="n">
        <v>-0.168668393473414</v>
      </c>
      <c r="D275" s="0" t="n">
        <v>-0.913884244481851</v>
      </c>
    </row>
    <row r="276" customFormat="false" ht="15" hidden="false" customHeight="false" outlineLevel="0" collapsed="false">
      <c r="A276" s="3" t="s">
        <v>391</v>
      </c>
      <c r="B276" s="0" t="n">
        <v>8</v>
      </c>
      <c r="C276" s="9" t="n">
        <v>0.761536794160547</v>
      </c>
      <c r="D276" s="0" t="n">
        <v>0.129946215263089</v>
      </c>
    </row>
    <row r="277" customFormat="false" ht="15" hidden="false" customHeight="false" outlineLevel="0" collapsed="false">
      <c r="A277" s="3" t="s">
        <v>391</v>
      </c>
      <c r="B277" s="0" t="n">
        <v>3</v>
      </c>
      <c r="C277" s="9" t="n">
        <v>0.470712919346316</v>
      </c>
      <c r="D277" s="0" t="n">
        <v>0.15196293852823</v>
      </c>
    </row>
    <row r="278" customFormat="false" ht="15" hidden="false" customHeight="false" outlineLevel="0" collapsed="false">
      <c r="A278" s="3" t="s">
        <v>391</v>
      </c>
      <c r="B278" s="0" t="n">
        <v>4</v>
      </c>
      <c r="C278" s="9" t="n">
        <v>0.431458337105265</v>
      </c>
      <c r="D278" s="0" t="n">
        <v>0.171691341260409</v>
      </c>
    </row>
    <row r="279" customFormat="false" ht="15" hidden="false" customHeight="false" outlineLevel="0" collapsed="false">
      <c r="A279" s="3" t="s">
        <v>391</v>
      </c>
      <c r="B279" s="0" t="n">
        <v>3</v>
      </c>
      <c r="C279" s="9" t="n">
        <v>0.857634615880906</v>
      </c>
      <c r="D279" s="0" t="n">
        <v>0.902165100889225</v>
      </c>
    </row>
    <row r="280" customFormat="false" ht="15" hidden="false" customHeight="false" outlineLevel="0" collapsed="false">
      <c r="A280" s="3" t="s">
        <v>391</v>
      </c>
      <c r="B280" s="0" t="n">
        <v>8</v>
      </c>
      <c r="C280" s="9" t="n">
        <v>0.497078313869937</v>
      </c>
      <c r="D280" s="0" t="n">
        <v>-0.167127562924959</v>
      </c>
    </row>
    <row r="281" customFormat="false" ht="15" hidden="false" customHeight="false" outlineLevel="0" collapsed="false">
      <c r="A281" s="3" t="s">
        <v>391</v>
      </c>
      <c r="B281" s="0" t="n">
        <v>1</v>
      </c>
      <c r="C281" s="9"/>
    </row>
    <row r="282" customFormat="false" ht="15" hidden="false" customHeight="false" outlineLevel="0" collapsed="false">
      <c r="A282" s="3" t="s">
        <v>391</v>
      </c>
      <c r="B282" s="0" t="n">
        <v>2</v>
      </c>
      <c r="C282" s="9" t="n">
        <v>0.567901635744282</v>
      </c>
      <c r="D282" s="0" t="n">
        <v>0.482375201233426</v>
      </c>
    </row>
    <row r="283" customFormat="false" ht="15" hidden="false" customHeight="false" outlineLevel="0" collapsed="false">
      <c r="A283" s="3" t="s">
        <v>391</v>
      </c>
      <c r="B283" s="0" t="n">
        <v>8</v>
      </c>
      <c r="C283" s="9" t="n">
        <v>-0.816122923992497</v>
      </c>
      <c r="D283" s="0" t="n">
        <v>-1.70736618263652</v>
      </c>
    </row>
    <row r="284" customFormat="false" ht="15" hidden="false" customHeight="false" outlineLevel="0" collapsed="false">
      <c r="A284" s="3" t="s">
        <v>391</v>
      </c>
      <c r="B284" s="0" t="n">
        <v>4</v>
      </c>
      <c r="C284" s="9"/>
    </row>
    <row r="285" customFormat="false" ht="15" hidden="false" customHeight="false" outlineLevel="0" collapsed="false">
      <c r="A285" s="3" t="s">
        <v>391</v>
      </c>
      <c r="B285" s="0" t="n">
        <v>8</v>
      </c>
      <c r="C285" s="9" t="n">
        <v>-0.0724354077547769</v>
      </c>
      <c r="D285" s="0" t="n">
        <v>-0.754983180330742</v>
      </c>
    </row>
    <row r="286" customFormat="false" ht="15" hidden="false" customHeight="false" outlineLevel="0" collapsed="false">
      <c r="A286" s="3" t="s">
        <v>391</v>
      </c>
      <c r="B286" s="0" t="n">
        <v>8</v>
      </c>
      <c r="C286" s="9" t="n">
        <v>0.115867629729437</v>
      </c>
      <c r="D286" s="0" t="n">
        <v>-0.372870090507958</v>
      </c>
    </row>
    <row r="287" customFormat="false" ht="15" hidden="false" customHeight="false" outlineLevel="0" collapsed="false">
      <c r="A287" s="3" t="s">
        <v>391</v>
      </c>
      <c r="B287" s="0" t="n">
        <v>8</v>
      </c>
      <c r="C287" s="9" t="n">
        <v>0.00941454053992561</v>
      </c>
      <c r="D287" s="0" t="n">
        <v>-0.514182968322289</v>
      </c>
    </row>
    <row r="288" customFormat="false" ht="15" hidden="false" customHeight="false" outlineLevel="0" collapsed="false">
      <c r="A288" s="3" t="s">
        <v>391</v>
      </c>
      <c r="B288" s="0" t="n">
        <v>8</v>
      </c>
      <c r="C288" s="9" t="n">
        <v>-1.47993917350664</v>
      </c>
      <c r="D288" s="0" t="n">
        <v>-0.772810055851868</v>
      </c>
    </row>
    <row r="289" customFormat="false" ht="15" hidden="false" customHeight="false" outlineLevel="0" collapsed="false">
      <c r="A289" s="3" t="s">
        <v>391</v>
      </c>
      <c r="B289" s="0" t="n">
        <v>7</v>
      </c>
      <c r="C289" s="9" t="n">
        <v>0.427471113790467</v>
      </c>
      <c r="D289" s="0" t="n">
        <v>0.0267713205741952</v>
      </c>
    </row>
    <row r="290" customFormat="false" ht="15" hidden="false" customHeight="false" outlineLevel="0" collapsed="false">
      <c r="A290" s="3" t="s">
        <v>391</v>
      </c>
      <c r="B290" s="0" t="n">
        <v>5</v>
      </c>
      <c r="C290" s="9" t="n">
        <v>0.628869414335083</v>
      </c>
      <c r="D290" s="0" t="n">
        <v>0.576863759843158</v>
      </c>
    </row>
    <row r="291" customFormat="false" ht="15" hidden="false" customHeight="false" outlineLevel="0" collapsed="false">
      <c r="A291" s="3" t="s">
        <v>391</v>
      </c>
      <c r="B291" s="0" t="n">
        <v>8</v>
      </c>
      <c r="C291" s="9" t="n">
        <v>0.100613530321914</v>
      </c>
      <c r="D291" s="0" t="n">
        <v>-0.416446644411135</v>
      </c>
    </row>
    <row r="292" customFormat="false" ht="15" hidden="false" customHeight="false" outlineLevel="0" collapsed="false">
      <c r="A292" s="3" t="s">
        <v>391</v>
      </c>
      <c r="B292" s="0" t="n">
        <v>8</v>
      </c>
      <c r="C292" s="9" t="n">
        <v>1.04758053366322</v>
      </c>
      <c r="D292" s="0" t="n">
        <v>0.650639021044018</v>
      </c>
    </row>
    <row r="293" customFormat="false" ht="15" hidden="false" customHeight="false" outlineLevel="0" collapsed="false">
      <c r="A293" s="3" t="s">
        <v>391</v>
      </c>
      <c r="B293" s="0" t="n">
        <v>8</v>
      </c>
      <c r="C293" s="9" t="n">
        <v>-0.101388835383058</v>
      </c>
      <c r="D293" s="0" t="n">
        <v>-0.754986898195781</v>
      </c>
    </row>
    <row r="294" customFormat="false" ht="15" hidden="false" customHeight="false" outlineLevel="0" collapsed="false">
      <c r="A294" s="3" t="s">
        <v>391</v>
      </c>
      <c r="B294" s="0" t="n">
        <v>4</v>
      </c>
      <c r="C294" s="9" t="n">
        <v>0.727320471143831</v>
      </c>
      <c r="D294" s="0" t="n">
        <v>0.670075987277546</v>
      </c>
    </row>
    <row r="295" customFormat="false" ht="15" hidden="false" customHeight="false" outlineLevel="0" collapsed="false">
      <c r="A295" s="3" t="s">
        <v>391</v>
      </c>
      <c r="B295" s="0" t="n">
        <v>8</v>
      </c>
      <c r="C295" s="9" t="n">
        <v>0.597957132608277</v>
      </c>
      <c r="D295" s="0" t="n">
        <v>0.359535187932704</v>
      </c>
    </row>
    <row r="296" customFormat="false" ht="15" hidden="false" customHeight="false" outlineLevel="0" collapsed="false">
      <c r="A296" s="3" t="s">
        <v>391</v>
      </c>
      <c r="B296" s="0" t="n">
        <v>8</v>
      </c>
      <c r="C296" s="9" t="n">
        <v>-0.307062213563636</v>
      </c>
      <c r="D296" s="0" t="n">
        <v>-0.966746921143356</v>
      </c>
    </row>
    <row r="297" customFormat="false" ht="15" hidden="false" customHeight="false" outlineLevel="0" collapsed="false">
      <c r="A297" s="3" t="s">
        <v>391</v>
      </c>
      <c r="B297" s="0" t="n">
        <v>1</v>
      </c>
      <c r="C297" s="9" t="n">
        <v>1.54693168795317</v>
      </c>
      <c r="D297" s="0" t="n">
        <v>1.89438283659358</v>
      </c>
    </row>
    <row r="298" customFormat="false" ht="15" hidden="false" customHeight="false" outlineLevel="0" collapsed="false">
      <c r="A298" s="3" t="s">
        <v>391</v>
      </c>
      <c r="B298" s="0" t="n">
        <v>4</v>
      </c>
      <c r="C298" s="9" t="n">
        <v>0.168991687764183</v>
      </c>
      <c r="D298" s="0" t="n">
        <v>-0.15789783024757</v>
      </c>
    </row>
    <row r="299" customFormat="false" ht="15" hidden="false" customHeight="false" outlineLevel="0" collapsed="false">
      <c r="A299" s="3" t="s">
        <v>391</v>
      </c>
      <c r="B299" s="0" t="n">
        <v>4</v>
      </c>
      <c r="C299" s="9" t="n">
        <v>0.94692797444193</v>
      </c>
      <c r="D299" s="0" t="n">
        <v>0.513104068153122</v>
      </c>
    </row>
    <row r="300" customFormat="false" ht="15" hidden="false" customHeight="false" outlineLevel="0" collapsed="false">
      <c r="A300" s="3" t="s">
        <v>391</v>
      </c>
      <c r="B300" s="0" t="n">
        <v>2</v>
      </c>
      <c r="C300" s="9" t="n">
        <v>0.126812722588673</v>
      </c>
      <c r="D300" s="0" t="n">
        <v>-0.0779913710222688</v>
      </c>
    </row>
    <row r="301" customFormat="false" ht="15" hidden="false" customHeight="false" outlineLevel="0" collapsed="false">
      <c r="A301" s="3" t="s">
        <v>391</v>
      </c>
      <c r="B301" s="0" t="n">
        <v>8</v>
      </c>
      <c r="C301" s="9" t="n">
        <v>0.390942828162599</v>
      </c>
      <c r="D301" s="0" t="n">
        <v>0.4104788043745</v>
      </c>
    </row>
    <row r="302" customFormat="false" ht="15" hidden="false" customHeight="false" outlineLevel="0" collapsed="false">
      <c r="A302" s="3" t="s">
        <v>391</v>
      </c>
      <c r="B302" s="0" t="n">
        <v>8</v>
      </c>
      <c r="C302" s="9" t="n">
        <v>-0.0580528686294447</v>
      </c>
      <c r="D302" s="0" t="n">
        <v>-0.723070489894271</v>
      </c>
    </row>
    <row r="303" customFormat="false" ht="15" hidden="false" customHeight="false" outlineLevel="0" collapsed="false">
      <c r="A303" s="3" t="s">
        <v>391</v>
      </c>
      <c r="B303" s="0" t="n">
        <v>8</v>
      </c>
      <c r="C303" s="9" t="n">
        <v>0.314780432681098</v>
      </c>
      <c r="D303" s="0" t="n">
        <v>-0.151275954401292</v>
      </c>
    </row>
    <row r="304" customFormat="false" ht="15" hidden="false" customHeight="false" outlineLevel="0" collapsed="false">
      <c r="A304" s="3" t="s">
        <v>391</v>
      </c>
      <c r="B304" s="0" t="n">
        <v>3</v>
      </c>
      <c r="C304" s="9" t="n">
        <v>0.570128051145327</v>
      </c>
      <c r="D304" s="0" t="n">
        <v>0.379672465861603</v>
      </c>
    </row>
    <row r="305" customFormat="false" ht="15" hidden="false" customHeight="false" outlineLevel="0" collapsed="false">
      <c r="A305" s="3" t="s">
        <v>391</v>
      </c>
      <c r="B305" s="0" t="n">
        <v>8</v>
      </c>
      <c r="C305" s="9" t="n">
        <v>-0.0531074383811669</v>
      </c>
      <c r="D305" s="0" t="n">
        <v>-0.109217352279392</v>
      </c>
    </row>
    <row r="306" customFormat="false" ht="15" hidden="false" customHeight="false" outlineLevel="0" collapsed="false">
      <c r="A306" s="3" t="s">
        <v>391</v>
      </c>
      <c r="B306" s="0" t="n">
        <v>8</v>
      </c>
      <c r="C306" s="9" t="n">
        <v>-0.00558873176171493</v>
      </c>
      <c r="D306" s="0" t="n">
        <v>-0.542693272187253</v>
      </c>
    </row>
    <row r="307" customFormat="false" ht="15" hidden="false" customHeight="false" outlineLevel="0" collapsed="false">
      <c r="A307" s="3" t="s">
        <v>391</v>
      </c>
      <c r="B307" s="0" t="n">
        <v>4</v>
      </c>
      <c r="C307" s="9" t="n">
        <v>0.7053620533938</v>
      </c>
      <c r="D307" s="0" t="n">
        <v>-0.0954534475860126</v>
      </c>
    </row>
    <row r="308" customFormat="false" ht="15" hidden="false" customHeight="false" outlineLevel="0" collapsed="false">
      <c r="A308" s="3" t="s">
        <v>391</v>
      </c>
      <c r="B308" s="0" t="n">
        <v>7</v>
      </c>
      <c r="C308" s="9" t="n">
        <v>0.645260039212074</v>
      </c>
      <c r="D308" s="0" t="n">
        <v>0.325530038448891</v>
      </c>
    </row>
    <row r="309" customFormat="false" ht="15" hidden="false" customHeight="false" outlineLevel="0" collapsed="false">
      <c r="A309" s="3" t="s">
        <v>391</v>
      </c>
      <c r="B309" s="0" t="n">
        <v>8</v>
      </c>
      <c r="C309" s="9" t="n">
        <v>1.0778069542111</v>
      </c>
      <c r="D309" s="0" t="n">
        <v>0.826781859812398</v>
      </c>
    </row>
    <row r="310" customFormat="false" ht="15" hidden="false" customHeight="false" outlineLevel="0" collapsed="false">
      <c r="A310" s="3" t="s">
        <v>391</v>
      </c>
      <c r="B310" s="0" t="n">
        <v>1</v>
      </c>
      <c r="C310" s="9" t="n">
        <v>-0.0196700546299537</v>
      </c>
      <c r="D310" s="0" t="n">
        <v>0.0145954395486137</v>
      </c>
    </row>
    <row r="311" customFormat="false" ht="15" hidden="false" customHeight="false" outlineLevel="0" collapsed="false">
      <c r="A311" s="3" t="s">
        <v>391</v>
      </c>
      <c r="B311" s="0" t="n">
        <v>7</v>
      </c>
      <c r="C311" s="9" t="n">
        <v>0.256742043999618</v>
      </c>
      <c r="D311" s="0" t="n">
        <v>0.247265924167024</v>
      </c>
    </row>
    <row r="312" customFormat="false" ht="15" hidden="false" customHeight="false" outlineLevel="0" collapsed="false">
      <c r="A312" s="3" t="s">
        <v>391</v>
      </c>
      <c r="B312" s="0" t="n">
        <v>8</v>
      </c>
      <c r="C312" s="9" t="n">
        <v>-0.255162936229225</v>
      </c>
      <c r="D312" s="0" t="n">
        <v>-0.828151774245016</v>
      </c>
    </row>
    <row r="313" customFormat="false" ht="15" hidden="false" customHeight="false" outlineLevel="0" collapsed="false">
      <c r="A313" s="3" t="s">
        <v>391</v>
      </c>
      <c r="B313" s="0" t="n">
        <v>8</v>
      </c>
      <c r="C313" s="9" t="n">
        <v>0.454203193530121</v>
      </c>
      <c r="D313" s="0" t="n">
        <v>0.288484639984135</v>
      </c>
    </row>
    <row r="314" customFormat="false" ht="15" hidden="false" customHeight="false" outlineLevel="0" collapsed="false">
      <c r="A314" s="3" t="s">
        <v>391</v>
      </c>
      <c r="B314" s="0" t="n">
        <v>8</v>
      </c>
      <c r="C314" s="9" t="n">
        <v>-0.136186634703128</v>
      </c>
      <c r="D314" s="0" t="n">
        <v>-0.92680907103498</v>
      </c>
    </row>
    <row r="315" customFormat="false" ht="15" hidden="false" customHeight="false" outlineLevel="0" collapsed="false">
      <c r="A315" s="3" t="s">
        <v>391</v>
      </c>
      <c r="B315" s="0" t="n">
        <v>6</v>
      </c>
      <c r="C315" s="9" t="n">
        <v>1.1266007779438</v>
      </c>
      <c r="D315" s="0" t="n">
        <v>1.24450559274897</v>
      </c>
    </row>
    <row r="316" customFormat="false" ht="15" hidden="false" customHeight="false" outlineLevel="0" collapsed="false">
      <c r="A316" s="3" t="s">
        <v>391</v>
      </c>
      <c r="B316" s="0" t="n">
        <v>5</v>
      </c>
      <c r="C316" s="9" t="n">
        <v>0.0932579641793326</v>
      </c>
      <c r="D316" s="0" t="n">
        <v>-0.30802784973741</v>
      </c>
    </row>
    <row r="317" customFormat="false" ht="15" hidden="false" customHeight="false" outlineLevel="0" collapsed="false">
      <c r="A317" s="3" t="s">
        <v>391</v>
      </c>
      <c r="B317" s="0" t="n">
        <v>4</v>
      </c>
      <c r="C317" s="9" t="n">
        <v>0.337169642209067</v>
      </c>
      <c r="D317" s="0" t="n">
        <v>0.0882576213331548</v>
      </c>
    </row>
    <row r="318" customFormat="false" ht="15" hidden="false" customHeight="false" outlineLevel="0" collapsed="false">
      <c r="A318" s="3" t="s">
        <v>391</v>
      </c>
      <c r="B318" s="0" t="n">
        <v>5</v>
      </c>
      <c r="C318" s="9" t="n">
        <v>0.145257182383868</v>
      </c>
      <c r="D318" s="0" t="n">
        <v>-0.255344009037624</v>
      </c>
    </row>
    <row r="319" customFormat="false" ht="15" hidden="false" customHeight="false" outlineLevel="0" collapsed="false">
      <c r="A319" s="3" t="s">
        <v>391</v>
      </c>
      <c r="B319" s="0" t="n">
        <v>8</v>
      </c>
      <c r="C319" s="9" t="n">
        <v>1.4619630569507</v>
      </c>
      <c r="D319" s="0" t="n">
        <v>2.06832316257994</v>
      </c>
    </row>
    <row r="320" customFormat="false" ht="15" hidden="false" customHeight="false" outlineLevel="0" collapsed="false">
      <c r="A320" s="3" t="s">
        <v>391</v>
      </c>
      <c r="B320" s="0" t="n">
        <v>7</v>
      </c>
      <c r="C320" s="9" t="n">
        <v>0.130016903348601</v>
      </c>
      <c r="D320" s="0" t="n">
        <v>-0.0232900540074954</v>
      </c>
    </row>
    <row r="321" customFormat="false" ht="15" hidden="false" customHeight="false" outlineLevel="0" collapsed="false">
      <c r="A321" s="3" t="s">
        <v>391</v>
      </c>
      <c r="B321" s="0" t="n">
        <v>3</v>
      </c>
      <c r="C321" s="9" t="n">
        <v>0.692693010379333</v>
      </c>
      <c r="D321" s="0" t="n">
        <v>0.643330271628644</v>
      </c>
    </row>
    <row r="322" customFormat="false" ht="15" hidden="false" customHeight="false" outlineLevel="0" collapsed="false">
      <c r="A322" s="3" t="s">
        <v>391</v>
      </c>
      <c r="B322" s="0" t="n">
        <v>8</v>
      </c>
      <c r="C322" s="9" t="n">
        <v>-0.0987799218363636</v>
      </c>
      <c r="D322" s="0" t="n">
        <v>-1.24619802482064</v>
      </c>
    </row>
    <row r="323" customFormat="false" ht="15" hidden="false" customHeight="false" outlineLevel="0" collapsed="false">
      <c r="A323" s="3" t="s">
        <v>391</v>
      </c>
      <c r="B323" s="0" t="n">
        <v>8</v>
      </c>
      <c r="C323" s="9" t="n">
        <v>-0.113541438313575</v>
      </c>
      <c r="D323" s="0" t="n">
        <v>-0.808619300788457</v>
      </c>
    </row>
    <row r="324" customFormat="false" ht="15" hidden="false" customHeight="false" outlineLevel="0" collapsed="false">
      <c r="A324" s="3" t="s">
        <v>391</v>
      </c>
      <c r="B324" s="0" t="n">
        <v>5</v>
      </c>
      <c r="C324" s="9" t="n">
        <v>0.392984716932806</v>
      </c>
      <c r="D324" s="0" t="n">
        <v>0.0749412692356609</v>
      </c>
    </row>
    <row r="325" customFormat="false" ht="15" hidden="false" customHeight="false" outlineLevel="0" collapsed="false">
      <c r="A325" s="3" t="s">
        <v>391</v>
      </c>
      <c r="B325" s="0" t="n">
        <v>8</v>
      </c>
      <c r="C325" s="9" t="n">
        <v>0.121953754699203</v>
      </c>
      <c r="D325" s="0" t="n">
        <v>-0.322043678320394</v>
      </c>
    </row>
    <row r="326" customFormat="false" ht="15" hidden="false" customHeight="false" outlineLevel="0" collapsed="false">
      <c r="A326" s="3" t="s">
        <v>391</v>
      </c>
      <c r="B326" s="0" t="n">
        <v>8</v>
      </c>
      <c r="C326" s="9" t="n">
        <v>0.426376457626474</v>
      </c>
      <c r="D326" s="0" t="n">
        <v>0.0396183454028818</v>
      </c>
    </row>
    <row r="327" customFormat="false" ht="15" hidden="false" customHeight="false" outlineLevel="0" collapsed="false">
      <c r="A327" s="3" t="s">
        <v>391</v>
      </c>
      <c r="B327" s="0" t="n">
        <v>8</v>
      </c>
      <c r="C327" s="9" t="n">
        <v>0.952545545246277</v>
      </c>
      <c r="D327" s="0" t="n">
        <v>1.03835646170132</v>
      </c>
    </row>
  </sheetData>
  <conditionalFormatting sqref="C1:C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A6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V1" activeCellId="0" sqref="V1"/>
    </sheetView>
  </sheetViews>
  <sheetFormatPr defaultColWidth="26.16015625" defaultRowHeight="15" zeroHeight="false" outlineLevelRow="0" outlineLevelCol="0"/>
  <cols>
    <col collapsed="false" customWidth="true" hidden="false" outlineLevel="0" max="1" min="1" style="10" width="27.72"/>
    <col collapsed="false" customWidth="true" hidden="false" outlineLevel="0" max="2" min="2" style="10" width="7.14"/>
    <col collapsed="false" customWidth="true" hidden="false" outlineLevel="0" max="3" min="3" style="10" width="5.85"/>
    <col collapsed="false" customWidth="true" hidden="false" outlineLevel="0" max="4" min="4" style="10" width="7.43"/>
    <col collapsed="false" customWidth="true" hidden="false" outlineLevel="0" max="5" min="5" style="10" width="8.14"/>
    <col collapsed="false" customWidth="true" hidden="false" outlineLevel="0" max="6" min="6" style="10" width="12.28"/>
    <col collapsed="false" customWidth="true" hidden="false" outlineLevel="0" max="7" min="7" style="10" width="11.57"/>
    <col collapsed="false" customWidth="true" hidden="false" outlineLevel="0" max="8" min="8" style="10" width="13.43"/>
    <col collapsed="false" customWidth="true" hidden="false" outlineLevel="0" max="9" min="9" style="10" width="15.14"/>
    <col collapsed="false" customWidth="true" hidden="false" outlineLevel="0" max="10" min="10" style="10" width="13.43"/>
    <col collapsed="false" customWidth="true" hidden="false" outlineLevel="0" max="11" min="11" style="10" width="15.43"/>
    <col collapsed="false" customWidth="true" hidden="false" outlineLevel="0" max="12" min="12" style="10" width="13.14"/>
    <col collapsed="false" customWidth="true" hidden="false" outlineLevel="0" max="13" min="13" style="10" width="9.7"/>
    <col collapsed="false" customWidth="true" hidden="false" outlineLevel="0" max="14" min="14" style="10" width="12.28"/>
    <col collapsed="false" customWidth="true" hidden="false" outlineLevel="0" max="15" min="15" style="10" width="10.57"/>
    <col collapsed="false" customWidth="true" hidden="false" outlineLevel="0" max="16" min="16" style="10" width="13.14"/>
    <col collapsed="false" customWidth="true" hidden="false" outlineLevel="0" max="18" min="17" style="10" width="13.43"/>
    <col collapsed="false" customWidth="true" hidden="false" outlineLevel="0" max="19" min="19" style="10" width="5.57"/>
    <col collapsed="false" customWidth="true" hidden="false" outlineLevel="0" max="20" min="20" style="10" width="7.14"/>
    <col collapsed="false" customWidth="true" hidden="false" outlineLevel="0" max="21" min="21" style="10" width="8"/>
    <col collapsed="false" customWidth="true" hidden="false" outlineLevel="0" max="25" min="22" style="0" width="9"/>
    <col collapsed="false" customWidth="true" hidden="false" outlineLevel="0" max="26" min="26" style="0" width="12.14"/>
    <col collapsed="false" customWidth="true" hidden="false" outlineLevel="0" max="27" min="27" style="0" width="12.57"/>
  </cols>
  <sheetData>
    <row r="1" customFormat="false" ht="15" hidden="false" customHeight="false" outlineLevel="0" collapsed="false">
      <c r="A1" s="11" t="s">
        <v>0</v>
      </c>
      <c r="B1" s="2" t="s">
        <v>463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</row>
    <row r="2" customFormat="false" ht="15" hidden="false" customHeight="false" outlineLevel="0" collapsed="false">
      <c r="A2" s="11" t="s">
        <v>11</v>
      </c>
      <c r="B2" s="13" t="s">
        <v>12</v>
      </c>
      <c r="C2" s="10" t="n">
        <v>70</v>
      </c>
      <c r="D2" s="10" t="n">
        <v>186</v>
      </c>
      <c r="E2" s="14" t="n">
        <v>4.42</v>
      </c>
      <c r="F2" s="13" t="n">
        <v>1.06062440505205</v>
      </c>
      <c r="G2" s="10" t="n">
        <v>36</v>
      </c>
      <c r="H2" s="13" t="n">
        <v>0.980373190990734</v>
      </c>
      <c r="J2" s="13"/>
      <c r="K2" s="10" t="n">
        <v>122</v>
      </c>
      <c r="L2" s="13" t="n">
        <v>0.537977827952022</v>
      </c>
      <c r="N2" s="13"/>
      <c r="P2" s="13"/>
      <c r="Q2" s="13" t="n">
        <v>2.5789754239948</v>
      </c>
      <c r="R2" s="13" t="n">
        <v>0.859658474664934</v>
      </c>
      <c r="S2" s="10" t="n">
        <v>1</v>
      </c>
      <c r="T2" s="10" t="n">
        <v>18</v>
      </c>
      <c r="U2" s="10" t="n">
        <v>18</v>
      </c>
      <c r="V2" s="12"/>
      <c r="W2" s="0" t="n">
        <v>16</v>
      </c>
      <c r="X2" s="0" t="n">
        <v>1034</v>
      </c>
      <c r="Y2" s="0" t="n">
        <v>224</v>
      </c>
      <c r="Z2" s="0" t="n">
        <f aca="false">X2+Y2</f>
        <v>1258</v>
      </c>
      <c r="AA2" s="7" t="n">
        <f aca="false">Z2/W2</f>
        <v>78.625</v>
      </c>
    </row>
    <row r="3" customFormat="false" ht="15" hidden="false" customHeight="false" outlineLevel="0" collapsed="false">
      <c r="A3" s="11" t="s">
        <v>14</v>
      </c>
      <c r="B3" s="13" t="s">
        <v>12</v>
      </c>
      <c r="C3" s="10" t="n">
        <v>75</v>
      </c>
      <c r="D3" s="10" t="n">
        <v>198</v>
      </c>
      <c r="E3" s="14" t="n">
        <v>4.45</v>
      </c>
      <c r="F3" s="13" t="n">
        <v>0.963734672781612</v>
      </c>
      <c r="G3" s="10" t="n">
        <v>40.5</v>
      </c>
      <c r="H3" s="13" t="n">
        <v>2.06505072684325</v>
      </c>
      <c r="J3" s="13"/>
      <c r="K3" s="10" t="n">
        <v>127</v>
      </c>
      <c r="L3" s="13" t="n">
        <v>1.07199993658087</v>
      </c>
      <c r="M3" s="10" t="n">
        <v>6.93</v>
      </c>
      <c r="N3" s="13" t="n">
        <v>0.69310446270486</v>
      </c>
      <c r="O3" s="10" t="n">
        <v>4.13</v>
      </c>
      <c r="P3" s="13" t="n">
        <v>1.09549655761922</v>
      </c>
      <c r="Q3" s="13" t="n">
        <v>5.8893863565298</v>
      </c>
      <c r="R3" s="13" t="n">
        <v>1.17787727130596</v>
      </c>
      <c r="S3" s="10" t="n">
        <v>3</v>
      </c>
      <c r="T3" s="10" t="n">
        <v>66</v>
      </c>
      <c r="U3" s="10" t="n">
        <v>60</v>
      </c>
      <c r="V3" s="12"/>
      <c r="W3" s="0" t="n">
        <v>12</v>
      </c>
      <c r="X3" s="0" t="n">
        <v>662</v>
      </c>
      <c r="Y3" s="0" t="n">
        <v>112</v>
      </c>
      <c r="Z3" s="0" t="n">
        <f aca="false">X3+Y3</f>
        <v>774</v>
      </c>
      <c r="AA3" s="7" t="n">
        <f aca="false">Z3/W3</f>
        <v>64.5</v>
      </c>
    </row>
    <row r="4" customFormat="false" ht="15" hidden="false" customHeight="false" outlineLevel="0" collapsed="false">
      <c r="A4" s="11" t="s">
        <v>16</v>
      </c>
      <c r="B4" s="13" t="s">
        <v>12</v>
      </c>
      <c r="C4" s="10" t="n">
        <v>70</v>
      </c>
      <c r="D4" s="10" t="n">
        <v>189</v>
      </c>
      <c r="E4" s="14" t="n">
        <v>4.62</v>
      </c>
      <c r="F4" s="13" t="n">
        <v>0.414692856582489</v>
      </c>
      <c r="G4" s="10" t="n">
        <v>34.5</v>
      </c>
      <c r="H4" s="13" t="n">
        <v>0.618814012373231</v>
      </c>
      <c r="I4" s="10" t="n">
        <v>18</v>
      </c>
      <c r="J4" s="13" t="n">
        <v>-0.115106380161627</v>
      </c>
      <c r="K4" s="10" t="n">
        <v>120</v>
      </c>
      <c r="L4" s="13" t="n">
        <v>0.324368984500484</v>
      </c>
      <c r="N4" s="13"/>
      <c r="P4" s="13"/>
      <c r="Q4" s="13" t="n">
        <v>1.24276947329458</v>
      </c>
      <c r="R4" s="13" t="n">
        <v>0.310692368323644</v>
      </c>
      <c r="S4" s="10" t="n">
        <v>8</v>
      </c>
      <c r="V4" s="12"/>
      <c r="W4" s="0" t="n">
        <v>6</v>
      </c>
      <c r="X4" s="0" t="n">
        <v>0</v>
      </c>
      <c r="Y4" s="0" t="n">
        <v>107</v>
      </c>
      <c r="Z4" s="0" t="n">
        <f aca="false">X4+Y4</f>
        <v>107</v>
      </c>
      <c r="AA4" s="7" t="n">
        <f aca="false">Z4/W4</f>
        <v>17.8333333333333</v>
      </c>
    </row>
    <row r="5" customFormat="false" ht="15" hidden="false" customHeight="false" outlineLevel="0" collapsed="false">
      <c r="A5" s="11" t="s">
        <v>18</v>
      </c>
      <c r="B5" s="13" t="s">
        <v>12</v>
      </c>
      <c r="C5" s="10" t="n">
        <v>72</v>
      </c>
      <c r="D5" s="10" t="n">
        <v>189</v>
      </c>
      <c r="E5" s="14" t="n">
        <v>4.52</v>
      </c>
      <c r="F5" s="13" t="n">
        <v>0.737658630817269</v>
      </c>
      <c r="G5" s="10" t="n">
        <v>34.5</v>
      </c>
      <c r="H5" s="13" t="n">
        <v>0.618814012373231</v>
      </c>
      <c r="I5" s="10" t="n">
        <v>19</v>
      </c>
      <c r="J5" s="13" t="n">
        <v>0.0554977190064987</v>
      </c>
      <c r="K5" s="10" t="n">
        <v>120</v>
      </c>
      <c r="L5" s="13" t="n">
        <v>0.324368984500484</v>
      </c>
      <c r="N5" s="13"/>
      <c r="P5" s="13"/>
      <c r="Q5" s="13" t="n">
        <v>1.73633934669748</v>
      </c>
      <c r="R5" s="13" t="n">
        <v>0.43408483667437</v>
      </c>
      <c r="S5" s="10" t="n">
        <v>8</v>
      </c>
      <c r="V5" s="12"/>
      <c r="W5" s="0" t="n">
        <v>0</v>
      </c>
      <c r="X5" s="0" t="n">
        <v>0</v>
      </c>
      <c r="Y5" s="0" t="n">
        <v>0</v>
      </c>
      <c r="Z5" s="0" t="n">
        <f aca="false">X5+Y5</f>
        <v>0</v>
      </c>
      <c r="AA5" s="7" t="n">
        <v>0</v>
      </c>
    </row>
    <row r="6" customFormat="false" ht="15" hidden="false" customHeight="false" outlineLevel="0" collapsed="false">
      <c r="A6" s="11" t="s">
        <v>20</v>
      </c>
      <c r="B6" s="13" t="s">
        <v>12</v>
      </c>
      <c r="C6" s="10" t="n">
        <v>75</v>
      </c>
      <c r="D6" s="10" t="n">
        <v>215</v>
      </c>
      <c r="E6" s="14" t="n">
        <v>4.48</v>
      </c>
      <c r="F6" s="13" t="n">
        <v>0.866844940511178</v>
      </c>
      <c r="G6" s="10" t="n">
        <v>34.5</v>
      </c>
      <c r="H6" s="13" t="n">
        <v>0.618814012373231</v>
      </c>
      <c r="I6" s="10" t="n">
        <v>15</v>
      </c>
      <c r="J6" s="13" t="n">
        <v>-0.626918677666006</v>
      </c>
      <c r="K6" s="10" t="n">
        <v>117</v>
      </c>
      <c r="L6" s="13" t="n">
        <v>0.00395571932317674</v>
      </c>
      <c r="M6" s="10" t="n">
        <v>6.64</v>
      </c>
      <c r="N6" s="13" t="n">
        <v>1.37570909086567</v>
      </c>
      <c r="O6" s="10" t="n">
        <v>4.34</v>
      </c>
      <c r="P6" s="13" t="n">
        <v>0.31394025212658</v>
      </c>
      <c r="Q6" s="13" t="n">
        <v>2.55234533753383</v>
      </c>
      <c r="R6" s="13" t="n">
        <v>0.425390889588972</v>
      </c>
      <c r="S6" s="10" t="n">
        <v>5</v>
      </c>
      <c r="T6" s="10" t="n">
        <v>173</v>
      </c>
      <c r="U6" s="10" t="n">
        <v>155</v>
      </c>
      <c r="V6" s="12"/>
      <c r="W6" s="0" t="n">
        <v>10</v>
      </c>
      <c r="X6" s="0" t="n">
        <v>1</v>
      </c>
      <c r="Y6" s="0" t="n">
        <v>81</v>
      </c>
      <c r="Z6" s="0" t="n">
        <f aca="false">X6+Y6</f>
        <v>82</v>
      </c>
      <c r="AA6" s="7" t="n">
        <f aca="false">Z6/W6</f>
        <v>8.2</v>
      </c>
    </row>
    <row r="7" customFormat="false" ht="15" hidden="false" customHeight="false" outlineLevel="0" collapsed="false">
      <c r="A7" s="11" t="s">
        <v>22</v>
      </c>
      <c r="B7" s="13" t="s">
        <v>12</v>
      </c>
      <c r="C7" s="10" t="n">
        <v>70</v>
      </c>
      <c r="D7" s="10" t="n">
        <v>195</v>
      </c>
      <c r="E7" s="14" t="n">
        <v>4.45</v>
      </c>
      <c r="F7" s="13" t="n">
        <v>0.963734672781612</v>
      </c>
      <c r="G7" s="10" t="n">
        <v>32.5</v>
      </c>
      <c r="H7" s="13" t="n">
        <v>0.136735107549892</v>
      </c>
      <c r="I7" s="10" t="n">
        <v>15</v>
      </c>
      <c r="J7" s="13" t="n">
        <v>-0.626918677666006</v>
      </c>
      <c r="K7" s="10" t="n">
        <v>115</v>
      </c>
      <c r="L7" s="13" t="n">
        <v>-0.209653124128361</v>
      </c>
      <c r="M7" s="10" t="n">
        <v>6.76</v>
      </c>
      <c r="N7" s="13" t="n">
        <v>1.09325200335085</v>
      </c>
      <c r="O7" s="10" t="n">
        <v>4.08</v>
      </c>
      <c r="P7" s="13" t="n">
        <v>1.28158139226032</v>
      </c>
      <c r="Q7" s="13" t="n">
        <v>2.63873137414831</v>
      </c>
      <c r="R7" s="13" t="n">
        <v>0.439788562358052</v>
      </c>
      <c r="S7" s="10" t="n">
        <v>2</v>
      </c>
      <c r="T7" s="10" t="n">
        <v>36</v>
      </c>
      <c r="U7" s="10" t="n">
        <v>36</v>
      </c>
      <c r="V7" s="12"/>
      <c r="W7" s="0" t="n">
        <v>16</v>
      </c>
      <c r="X7" s="0" t="n">
        <v>517</v>
      </c>
      <c r="Y7" s="0" t="n">
        <v>308</v>
      </c>
      <c r="Z7" s="0" t="n">
        <f aca="false">X7+Y7</f>
        <v>825</v>
      </c>
      <c r="AA7" s="7" t="n">
        <f aca="false">Z7/W7</f>
        <v>51.5625</v>
      </c>
    </row>
    <row r="8" customFormat="false" ht="15" hidden="false" customHeight="false" outlineLevel="0" collapsed="false">
      <c r="A8" s="11" t="s">
        <v>24</v>
      </c>
      <c r="B8" s="13" t="s">
        <v>12</v>
      </c>
      <c r="C8" s="10" t="n">
        <v>71</v>
      </c>
      <c r="D8" s="10" t="n">
        <v>188</v>
      </c>
      <c r="E8" s="14" t="n">
        <v>4.52</v>
      </c>
      <c r="F8" s="13" t="n">
        <v>0.737658630817269</v>
      </c>
      <c r="G8" s="10" t="n">
        <v>34</v>
      </c>
      <c r="H8" s="13" t="n">
        <v>0.498294286167396</v>
      </c>
      <c r="I8" s="10" t="n">
        <v>11</v>
      </c>
      <c r="J8" s="13" t="n">
        <v>-1.30933507433851</v>
      </c>
      <c r="K8" s="10" t="n">
        <v>120</v>
      </c>
      <c r="L8" s="13" t="n">
        <v>0.324368984500484</v>
      </c>
      <c r="M8" s="10" t="n">
        <v>6.81</v>
      </c>
      <c r="N8" s="13" t="n">
        <v>0.975561550219679</v>
      </c>
      <c r="P8" s="13"/>
      <c r="Q8" s="13" t="n">
        <v>1.22654837736632</v>
      </c>
      <c r="R8" s="13" t="n">
        <v>0.245309675473263</v>
      </c>
      <c r="S8" s="10" t="n">
        <v>3</v>
      </c>
      <c r="T8" s="10" t="n">
        <v>94</v>
      </c>
      <c r="U8" s="10" t="n">
        <v>85</v>
      </c>
      <c r="V8" s="12"/>
      <c r="W8" s="0" t="n">
        <v>5</v>
      </c>
      <c r="X8" s="0" t="n">
        <v>113</v>
      </c>
      <c r="Y8" s="0" t="n">
        <v>37</v>
      </c>
      <c r="Z8" s="0" t="n">
        <f aca="false">X8+Y8</f>
        <v>150</v>
      </c>
      <c r="AA8" s="7" t="n">
        <f aca="false">Z8/W8</f>
        <v>30</v>
      </c>
    </row>
    <row r="9" customFormat="false" ht="15" hidden="false" customHeight="false" outlineLevel="0" collapsed="false">
      <c r="A9" s="11" t="s">
        <v>26</v>
      </c>
      <c r="B9" s="13" t="s">
        <v>12</v>
      </c>
      <c r="C9" s="10" t="n">
        <v>73</v>
      </c>
      <c r="D9" s="10" t="n">
        <v>188</v>
      </c>
      <c r="E9" s="14" t="n">
        <v>4.6</v>
      </c>
      <c r="F9" s="13" t="n">
        <v>0.479286011429446</v>
      </c>
      <c r="G9" s="10" t="n">
        <v>31.5</v>
      </c>
      <c r="H9" s="13" t="n">
        <v>-0.104304344861777</v>
      </c>
      <c r="I9" s="10" t="n">
        <v>5</v>
      </c>
      <c r="J9" s="13" t="n">
        <v>-2.33295966934727</v>
      </c>
      <c r="K9" s="10" t="n">
        <v>114</v>
      </c>
      <c r="L9" s="13" t="n">
        <v>-0.31645754585413</v>
      </c>
      <c r="M9" s="10" t="n">
        <v>6.94</v>
      </c>
      <c r="N9" s="13" t="n">
        <v>0.669566372078623</v>
      </c>
      <c r="O9" s="10" t="n">
        <v>4.56</v>
      </c>
      <c r="P9" s="13" t="n">
        <v>-0.504833020294276</v>
      </c>
      <c r="Q9" s="13" t="n">
        <v>-2.10970219684938</v>
      </c>
      <c r="R9" s="13" t="n">
        <v>-0.35161703280823</v>
      </c>
      <c r="S9" s="10" t="n">
        <v>8</v>
      </c>
      <c r="V9" s="12"/>
      <c r="W9" s="0" t="n">
        <v>0</v>
      </c>
      <c r="X9" s="0" t="n">
        <v>0</v>
      </c>
      <c r="Y9" s="0" t="n">
        <v>0</v>
      </c>
      <c r="Z9" s="0" t="n">
        <f aca="false">X9+Y9</f>
        <v>0</v>
      </c>
      <c r="AA9" s="7" t="n">
        <v>0</v>
      </c>
    </row>
    <row r="10" customFormat="false" ht="15" hidden="false" customHeight="false" outlineLevel="0" collapsed="false">
      <c r="A10" s="11" t="s">
        <v>28</v>
      </c>
      <c r="B10" s="13" t="s">
        <v>12</v>
      </c>
      <c r="C10" s="10" t="n">
        <v>72</v>
      </c>
      <c r="D10" s="10" t="n">
        <v>202</v>
      </c>
      <c r="E10" s="14" t="n">
        <v>4.43</v>
      </c>
      <c r="F10" s="13" t="n">
        <v>1.02832782762857</v>
      </c>
      <c r="G10" s="10" t="n">
        <v>34.5</v>
      </c>
      <c r="H10" s="13" t="n">
        <v>0.618814012373231</v>
      </c>
      <c r="I10" s="10" t="n">
        <v>16</v>
      </c>
      <c r="J10" s="13" t="n">
        <v>-0.45631457849788</v>
      </c>
      <c r="K10" s="10" t="n">
        <v>132</v>
      </c>
      <c r="L10" s="13" t="n">
        <v>1.60602204520971</v>
      </c>
      <c r="M10" s="10" t="n">
        <v>6.81</v>
      </c>
      <c r="N10" s="13" t="n">
        <v>0.975561550219679</v>
      </c>
      <c r="O10" s="10" t="n">
        <v>4.14</v>
      </c>
      <c r="P10" s="13" t="n">
        <v>1.058279590691</v>
      </c>
      <c r="Q10" s="13" t="n">
        <v>4.83069044762431</v>
      </c>
      <c r="R10" s="13" t="n">
        <v>0.805115074604051</v>
      </c>
      <c r="S10" s="10" t="n">
        <v>2</v>
      </c>
      <c r="T10" s="10" t="n">
        <v>60</v>
      </c>
      <c r="U10" s="10" t="n">
        <v>55</v>
      </c>
      <c r="V10" s="12"/>
      <c r="W10" s="0" t="n">
        <v>10</v>
      </c>
      <c r="X10" s="0" t="n">
        <v>312</v>
      </c>
      <c r="Y10" s="0" t="n">
        <v>49</v>
      </c>
      <c r="Z10" s="0" t="n">
        <f aca="false">X10+Y10</f>
        <v>361</v>
      </c>
      <c r="AA10" s="7" t="n">
        <f aca="false">Z10/W10</f>
        <v>36.1</v>
      </c>
    </row>
    <row r="11" customFormat="false" ht="15" hidden="false" customHeight="false" outlineLevel="0" collapsed="false">
      <c r="A11" s="11" t="s">
        <v>29</v>
      </c>
      <c r="B11" s="13" t="s">
        <v>12</v>
      </c>
      <c r="C11" s="10" t="n">
        <v>72</v>
      </c>
      <c r="D11" s="10" t="n">
        <v>208</v>
      </c>
      <c r="E11" s="14" t="n">
        <v>4.54</v>
      </c>
      <c r="F11" s="13" t="n">
        <v>0.673065475970312</v>
      </c>
      <c r="G11" s="10" t="n">
        <v>34</v>
      </c>
      <c r="H11" s="13" t="n">
        <v>0.498294286167396</v>
      </c>
      <c r="I11" s="10" t="n">
        <v>16</v>
      </c>
      <c r="J11" s="13" t="n">
        <v>-0.45631457849788</v>
      </c>
      <c r="K11" s="10" t="n">
        <v>122</v>
      </c>
      <c r="L11" s="13" t="n">
        <v>0.537977827952022</v>
      </c>
      <c r="M11" s="10" t="n">
        <v>6.85</v>
      </c>
      <c r="N11" s="13" t="n">
        <v>0.881409187714739</v>
      </c>
      <c r="O11" s="10" t="n">
        <v>4.07</v>
      </c>
      <c r="P11" s="13" t="n">
        <v>1.31879835918854</v>
      </c>
      <c r="Q11" s="13" t="n">
        <v>3.45323055849513</v>
      </c>
      <c r="R11" s="13" t="n">
        <v>0.575538426415855</v>
      </c>
      <c r="S11" s="10" t="n">
        <v>6</v>
      </c>
      <c r="T11" s="10" t="n">
        <v>186</v>
      </c>
      <c r="U11" s="10" t="n">
        <v>163</v>
      </c>
      <c r="V11" s="12"/>
      <c r="W11" s="0" t="n">
        <v>15</v>
      </c>
      <c r="X11" s="0" t="n">
        <v>59</v>
      </c>
      <c r="Y11" s="0" t="n">
        <v>355</v>
      </c>
      <c r="Z11" s="0" t="n">
        <f aca="false">X11+Y11</f>
        <v>414</v>
      </c>
      <c r="AA11" s="7" t="n">
        <f aca="false">Z11/W11</f>
        <v>27.6</v>
      </c>
    </row>
    <row r="12" customFormat="false" ht="15" hidden="false" customHeight="false" outlineLevel="0" collapsed="false">
      <c r="A12" s="11" t="s">
        <v>31</v>
      </c>
      <c r="B12" s="13" t="s">
        <v>12</v>
      </c>
      <c r="C12" s="10" t="n">
        <v>73</v>
      </c>
      <c r="D12" s="10" t="n">
        <v>199</v>
      </c>
      <c r="E12" s="14" t="n">
        <v>4.4</v>
      </c>
      <c r="F12" s="13" t="n">
        <v>1.125217559899</v>
      </c>
      <c r="G12" s="10" t="n">
        <v>29.5</v>
      </c>
      <c r="H12" s="13" t="n">
        <v>-0.586383249685115</v>
      </c>
      <c r="I12" s="10" t="n">
        <v>13</v>
      </c>
      <c r="J12" s="13" t="n">
        <v>-0.968126876002258</v>
      </c>
      <c r="K12" s="10" t="n">
        <v>121</v>
      </c>
      <c r="L12" s="13" t="n">
        <v>0.431173406226253</v>
      </c>
      <c r="M12" s="10" t="n">
        <v>7</v>
      </c>
      <c r="N12" s="13" t="n">
        <v>0.528337828321215</v>
      </c>
      <c r="O12" s="10" t="n">
        <v>4.32</v>
      </c>
      <c r="P12" s="13" t="n">
        <v>0.388374185983019</v>
      </c>
      <c r="Q12" s="13" t="n">
        <v>0.918592854742114</v>
      </c>
      <c r="R12" s="13" t="n">
        <v>0.153098809123686</v>
      </c>
      <c r="S12" s="10" t="n">
        <v>3</v>
      </c>
      <c r="T12" s="10" t="n">
        <v>97</v>
      </c>
      <c r="U12" s="10" t="n">
        <v>88</v>
      </c>
      <c r="V12" s="12"/>
      <c r="W12" s="0" t="n">
        <v>11</v>
      </c>
      <c r="X12" s="0" t="n">
        <v>641</v>
      </c>
      <c r="Y12" s="0" t="n">
        <v>30</v>
      </c>
      <c r="Z12" s="0" t="n">
        <f aca="false">X12+Y12</f>
        <v>671</v>
      </c>
      <c r="AA12" s="7" t="n">
        <f aca="false">Z12/W12</f>
        <v>61</v>
      </c>
    </row>
    <row r="13" customFormat="false" ht="15" hidden="false" customHeight="false" outlineLevel="0" collapsed="false">
      <c r="A13" s="11" t="s">
        <v>33</v>
      </c>
      <c r="B13" s="13" t="s">
        <v>12</v>
      </c>
      <c r="C13" s="10" t="n">
        <v>70</v>
      </c>
      <c r="D13" s="10" t="n">
        <v>183</v>
      </c>
      <c r="E13" s="14" t="n">
        <v>4.55</v>
      </c>
      <c r="F13" s="13" t="n">
        <v>0.640768898546835</v>
      </c>
      <c r="H13" s="13"/>
      <c r="J13" s="13"/>
      <c r="L13" s="13"/>
      <c r="N13" s="13"/>
      <c r="P13" s="13"/>
      <c r="Q13" s="13" t="n">
        <v>0.640768898546835</v>
      </c>
      <c r="R13" s="13" t="n">
        <v>0.640768898546835</v>
      </c>
      <c r="S13" s="10" t="n">
        <v>5</v>
      </c>
      <c r="T13" s="10" t="n">
        <v>152</v>
      </c>
      <c r="U13" s="10" t="n">
        <v>136</v>
      </c>
      <c r="V13" s="12"/>
      <c r="W13" s="0" t="n">
        <v>0</v>
      </c>
      <c r="X13" s="0" t="n">
        <v>0</v>
      </c>
      <c r="Y13" s="0" t="n">
        <v>0</v>
      </c>
      <c r="Z13" s="0" t="n">
        <f aca="false">X13+Y13</f>
        <v>0</v>
      </c>
      <c r="AA13" s="7" t="n">
        <v>0</v>
      </c>
    </row>
    <row r="14" customFormat="false" ht="15" hidden="false" customHeight="false" outlineLevel="0" collapsed="false">
      <c r="A14" s="11" t="s">
        <v>35</v>
      </c>
      <c r="B14" s="13" t="s">
        <v>12</v>
      </c>
      <c r="C14" s="10" t="n">
        <v>73</v>
      </c>
      <c r="D14" s="10" t="n">
        <v>206</v>
      </c>
      <c r="E14" s="14"/>
      <c r="F14" s="13"/>
      <c r="G14" s="10" t="n">
        <v>32.5</v>
      </c>
      <c r="H14" s="13" t="n">
        <v>0.136735107549892</v>
      </c>
      <c r="I14" s="10" t="n">
        <v>13</v>
      </c>
      <c r="J14" s="13" t="n">
        <v>-0.968126876002258</v>
      </c>
      <c r="K14" s="10" t="n">
        <v>115</v>
      </c>
      <c r="L14" s="13" t="n">
        <v>-0.209653124128361</v>
      </c>
      <c r="M14" s="10" t="n">
        <v>7.08</v>
      </c>
      <c r="N14" s="13" t="n">
        <v>0.340033103311336</v>
      </c>
      <c r="O14" s="10" t="n">
        <v>4.28</v>
      </c>
      <c r="P14" s="13" t="n">
        <v>0.537242053695903</v>
      </c>
      <c r="Q14" s="13" t="n">
        <v>-0.163769735573489</v>
      </c>
      <c r="R14" s="13" t="n">
        <v>-0.0327539471146977</v>
      </c>
      <c r="S14" s="10" t="n">
        <v>8</v>
      </c>
      <c r="V14" s="12"/>
      <c r="W14" s="0" t="n">
        <v>0</v>
      </c>
      <c r="X14" s="0" t="n">
        <v>0</v>
      </c>
      <c r="Y14" s="0" t="n">
        <v>0</v>
      </c>
      <c r="Z14" s="0" t="n">
        <f aca="false">X14+Y14</f>
        <v>0</v>
      </c>
      <c r="AA14" s="7" t="n">
        <v>0</v>
      </c>
    </row>
    <row r="15" customFormat="false" ht="15" hidden="false" customHeight="false" outlineLevel="0" collapsed="false">
      <c r="A15" s="11" t="s">
        <v>37</v>
      </c>
      <c r="B15" s="13" t="s">
        <v>12</v>
      </c>
      <c r="C15" s="10" t="n">
        <v>70</v>
      </c>
      <c r="D15" s="10" t="n">
        <v>184</v>
      </c>
      <c r="E15" s="14" t="n">
        <v>4.54</v>
      </c>
      <c r="F15" s="13" t="n">
        <v>0.673065475970312</v>
      </c>
      <c r="G15" s="10" t="n">
        <v>34</v>
      </c>
      <c r="H15" s="13" t="n">
        <v>0.498294286167396</v>
      </c>
      <c r="I15" s="10" t="n">
        <v>11</v>
      </c>
      <c r="J15" s="13" t="n">
        <v>-1.30933507433851</v>
      </c>
      <c r="K15" s="10" t="n">
        <v>124</v>
      </c>
      <c r="L15" s="13" t="n">
        <v>0.75158667140356</v>
      </c>
      <c r="N15" s="13"/>
      <c r="P15" s="13"/>
      <c r="Q15" s="13" t="n">
        <v>0.613611359202757</v>
      </c>
      <c r="R15" s="13" t="n">
        <v>0.153402839800689</v>
      </c>
      <c r="S15" s="10" t="n">
        <v>5</v>
      </c>
      <c r="T15" s="10" t="n">
        <v>149</v>
      </c>
      <c r="U15" s="10" t="n">
        <v>133</v>
      </c>
      <c r="V15" s="12"/>
      <c r="W15" s="0" t="n">
        <v>16</v>
      </c>
      <c r="X15" s="0" t="n">
        <v>164</v>
      </c>
      <c r="Y15" s="0" t="n">
        <v>247</v>
      </c>
      <c r="Z15" s="0" t="n">
        <f aca="false">X15+Y15</f>
        <v>411</v>
      </c>
      <c r="AA15" s="7" t="n">
        <f aca="false">Z15/W15</f>
        <v>25.6875</v>
      </c>
    </row>
    <row r="16" customFormat="false" ht="15" hidden="false" customHeight="false" outlineLevel="0" collapsed="false">
      <c r="A16" s="11" t="s">
        <v>39</v>
      </c>
      <c r="B16" s="13" t="s">
        <v>12</v>
      </c>
      <c r="C16" s="10" t="n">
        <v>73</v>
      </c>
      <c r="D16" s="10" t="n">
        <v>216</v>
      </c>
      <c r="E16" s="14" t="n">
        <v>4.47</v>
      </c>
      <c r="F16" s="13" t="n">
        <v>0.899141517934658</v>
      </c>
      <c r="G16" s="10" t="n">
        <v>33.5</v>
      </c>
      <c r="H16" s="13" t="n">
        <v>0.377774559961561</v>
      </c>
      <c r="I16" s="10" t="n">
        <v>17</v>
      </c>
      <c r="J16" s="13" t="n">
        <v>-0.285710479329754</v>
      </c>
      <c r="K16" s="10" t="n">
        <v>115</v>
      </c>
      <c r="L16" s="13" t="n">
        <v>-0.209653124128361</v>
      </c>
      <c r="M16" s="10" t="n">
        <v>6.96</v>
      </c>
      <c r="N16" s="13" t="n">
        <v>0.622490190826155</v>
      </c>
      <c r="O16" s="10" t="n">
        <v>4.27</v>
      </c>
      <c r="P16" s="13" t="n">
        <v>0.574459020624126</v>
      </c>
      <c r="Q16" s="13" t="n">
        <v>1.97850168588839</v>
      </c>
      <c r="R16" s="13" t="n">
        <v>0.329750280981398</v>
      </c>
      <c r="S16" s="10" t="n">
        <v>3</v>
      </c>
      <c r="T16" s="10" t="n">
        <v>95</v>
      </c>
      <c r="U16" s="10" t="n">
        <v>86</v>
      </c>
      <c r="V16" s="12"/>
      <c r="W16" s="0" t="n">
        <v>15</v>
      </c>
      <c r="X16" s="0" t="n">
        <v>32</v>
      </c>
      <c r="Y16" s="0" t="n">
        <v>283</v>
      </c>
      <c r="Z16" s="0" t="n">
        <f aca="false">X16+Y16</f>
        <v>315</v>
      </c>
      <c r="AA16" s="7" t="n">
        <f aca="false">Z16/W16</f>
        <v>21</v>
      </c>
    </row>
    <row r="17" customFormat="false" ht="15" hidden="false" customHeight="false" outlineLevel="0" collapsed="false">
      <c r="A17" s="11" t="s">
        <v>40</v>
      </c>
      <c r="B17" s="13" t="s">
        <v>12</v>
      </c>
      <c r="C17" s="10" t="n">
        <v>70</v>
      </c>
      <c r="D17" s="10" t="n">
        <v>201</v>
      </c>
      <c r="E17" s="14"/>
      <c r="F17" s="13"/>
      <c r="G17" s="10" t="n">
        <v>34</v>
      </c>
      <c r="H17" s="13" t="n">
        <v>0.498294286167396</v>
      </c>
      <c r="I17" s="10" t="n">
        <v>14</v>
      </c>
      <c r="J17" s="13" t="n">
        <v>-0.797522776834132</v>
      </c>
      <c r="K17" s="10" t="n">
        <v>117</v>
      </c>
      <c r="L17" s="13" t="n">
        <v>0.00395571932317674</v>
      </c>
      <c r="M17" s="10" t="n">
        <v>6.67</v>
      </c>
      <c r="N17" s="13" t="n">
        <v>1.30509481898697</v>
      </c>
      <c r="O17" s="10" t="n">
        <v>4.18</v>
      </c>
      <c r="P17" s="13" t="n">
        <v>0.909411722978112</v>
      </c>
      <c r="Q17" s="13" t="n">
        <v>1.91923377062152</v>
      </c>
      <c r="R17" s="13" t="n">
        <v>0.383846754124304</v>
      </c>
      <c r="S17" s="10" t="n">
        <v>5</v>
      </c>
      <c r="T17" s="10" t="n">
        <v>151</v>
      </c>
      <c r="U17" s="10" t="n">
        <v>135</v>
      </c>
      <c r="V17" s="12"/>
      <c r="W17" s="0" t="n">
        <v>16</v>
      </c>
      <c r="X17" s="0" t="n">
        <v>716</v>
      </c>
      <c r="Y17" s="0" t="n">
        <v>190</v>
      </c>
      <c r="Z17" s="0" t="n">
        <f aca="false">X17+Y17</f>
        <v>906</v>
      </c>
      <c r="AA17" s="7" t="n">
        <f aca="false">Z17/W17</f>
        <v>56.625</v>
      </c>
    </row>
    <row r="18" customFormat="false" ht="15" hidden="false" customHeight="false" outlineLevel="0" collapsed="false">
      <c r="A18" s="11" t="s">
        <v>42</v>
      </c>
      <c r="B18" s="13" t="s">
        <v>12</v>
      </c>
      <c r="C18" s="10" t="n">
        <v>72</v>
      </c>
      <c r="D18" s="10" t="n">
        <v>201</v>
      </c>
      <c r="E18" s="14"/>
      <c r="F18" s="13"/>
      <c r="H18" s="13"/>
      <c r="I18" s="10" t="n">
        <v>10</v>
      </c>
      <c r="J18" s="13" t="n">
        <v>-1.47993917350664</v>
      </c>
      <c r="L18" s="13"/>
      <c r="N18" s="13"/>
      <c r="P18" s="13"/>
      <c r="Q18" s="13" t="n">
        <v>-1.47993917350664</v>
      </c>
      <c r="R18" s="13" t="n">
        <v>-1.47993917350664</v>
      </c>
      <c r="S18" s="10" t="n">
        <v>4</v>
      </c>
      <c r="T18" s="10" t="n">
        <v>112</v>
      </c>
      <c r="U18" s="10" t="n">
        <v>101</v>
      </c>
      <c r="V18" s="12"/>
      <c r="W18" s="0" t="n">
        <v>16</v>
      </c>
      <c r="X18" s="0" t="n">
        <v>1055</v>
      </c>
      <c r="Y18" s="0" t="n">
        <v>129</v>
      </c>
      <c r="Z18" s="0" t="n">
        <f aca="false">X18+Y18</f>
        <v>1184</v>
      </c>
      <c r="AA18" s="7" t="n">
        <f aca="false">Z18/W18</f>
        <v>74</v>
      </c>
    </row>
    <row r="19" customFormat="false" ht="15" hidden="false" customHeight="false" outlineLevel="0" collapsed="false">
      <c r="A19" s="11" t="s">
        <v>44</v>
      </c>
      <c r="B19" s="13" t="s">
        <v>12</v>
      </c>
      <c r="C19" s="10" t="n">
        <v>71</v>
      </c>
      <c r="D19" s="10" t="n">
        <v>189</v>
      </c>
      <c r="E19" s="14" t="n">
        <v>4.47</v>
      </c>
      <c r="F19" s="13" t="n">
        <v>0.899141517934658</v>
      </c>
      <c r="G19" s="10" t="n">
        <v>34</v>
      </c>
      <c r="H19" s="13" t="n">
        <v>0.498294286167396</v>
      </c>
      <c r="I19" s="10" t="n">
        <v>13</v>
      </c>
      <c r="J19" s="13" t="n">
        <v>-0.968126876002258</v>
      </c>
      <c r="K19" s="10" t="n">
        <v>130</v>
      </c>
      <c r="L19" s="13" t="n">
        <v>1.39241320175817</v>
      </c>
      <c r="N19" s="13"/>
      <c r="P19" s="13"/>
      <c r="Q19" s="13" t="n">
        <v>1.82172212985797</v>
      </c>
      <c r="R19" s="13" t="n">
        <v>0.455430532464492</v>
      </c>
      <c r="S19" s="10" t="n">
        <v>8</v>
      </c>
      <c r="V19" s="12"/>
      <c r="W19" s="0" t="n">
        <v>0</v>
      </c>
      <c r="X19" s="0" t="n">
        <v>0</v>
      </c>
      <c r="Y19" s="0" t="n">
        <v>0</v>
      </c>
      <c r="Z19" s="0" t="n">
        <f aca="false">X19+Y19</f>
        <v>0</v>
      </c>
      <c r="AA19" s="7" t="n">
        <v>0</v>
      </c>
    </row>
    <row r="20" customFormat="false" ht="15" hidden="false" customHeight="false" outlineLevel="0" collapsed="false">
      <c r="A20" s="11" t="s">
        <v>46</v>
      </c>
      <c r="B20" s="13" t="s">
        <v>12</v>
      </c>
      <c r="C20" s="10" t="n">
        <v>72</v>
      </c>
      <c r="D20" s="10" t="n">
        <v>206</v>
      </c>
      <c r="E20" s="14" t="n">
        <v>4.35</v>
      </c>
      <c r="F20" s="13" t="n">
        <v>1.28670044701639</v>
      </c>
      <c r="G20" s="10" t="n">
        <v>38</v>
      </c>
      <c r="H20" s="13" t="n">
        <v>1.46245209581407</v>
      </c>
      <c r="J20" s="13"/>
      <c r="K20" s="10" t="n">
        <v>136</v>
      </c>
      <c r="L20" s="13" t="n">
        <v>2.03323973211279</v>
      </c>
      <c r="M20" s="10" t="n">
        <v>6.94</v>
      </c>
      <c r="N20" s="13" t="n">
        <v>0.669566372078623</v>
      </c>
      <c r="O20" s="10" t="n">
        <v>4.12</v>
      </c>
      <c r="P20" s="13" t="n">
        <v>1.13271352454744</v>
      </c>
      <c r="Q20" s="13" t="n">
        <v>6.58467217156931</v>
      </c>
      <c r="R20" s="13" t="n">
        <v>1.31693443431386</v>
      </c>
      <c r="S20" s="10" t="n">
        <v>3</v>
      </c>
      <c r="T20" s="10" t="n">
        <v>81</v>
      </c>
      <c r="U20" s="10" t="n">
        <v>74</v>
      </c>
      <c r="V20" s="12"/>
      <c r="W20" s="0" t="n">
        <v>16</v>
      </c>
      <c r="X20" s="0" t="n">
        <v>59</v>
      </c>
      <c r="Y20" s="0" t="n">
        <v>349</v>
      </c>
      <c r="Z20" s="0" t="n">
        <f aca="false">X20+Y20</f>
        <v>408</v>
      </c>
      <c r="AA20" s="7" t="n">
        <f aca="false">Z20/W20</f>
        <v>25.5</v>
      </c>
    </row>
    <row r="21" customFormat="false" ht="15" hidden="false" customHeight="false" outlineLevel="0" collapsed="false">
      <c r="A21" s="11" t="s">
        <v>48</v>
      </c>
      <c r="B21" s="13" t="s">
        <v>12</v>
      </c>
      <c r="C21" s="10" t="n">
        <v>72</v>
      </c>
      <c r="D21" s="10" t="n">
        <v>195</v>
      </c>
      <c r="E21" s="14" t="n">
        <v>4.44</v>
      </c>
      <c r="F21" s="13" t="n">
        <v>0.996031250205089</v>
      </c>
      <c r="G21" s="10" t="n">
        <v>37</v>
      </c>
      <c r="H21" s="13" t="n">
        <v>1.2214126434024</v>
      </c>
      <c r="I21" s="10" t="n">
        <v>11</v>
      </c>
      <c r="J21" s="13" t="n">
        <v>-1.30933507433851</v>
      </c>
      <c r="K21" s="10" t="n">
        <v>129</v>
      </c>
      <c r="L21" s="13" t="n">
        <v>1.2856087800324</v>
      </c>
      <c r="M21" s="10" t="n">
        <v>6.68</v>
      </c>
      <c r="N21" s="13" t="n">
        <v>1.28155672836073</v>
      </c>
      <c r="O21" s="10" t="n">
        <v>4.18</v>
      </c>
      <c r="P21" s="13" t="n">
        <v>0.909411722978112</v>
      </c>
      <c r="Q21" s="13" t="n">
        <v>4.38468605064023</v>
      </c>
      <c r="R21" s="13" t="n">
        <v>0.730781008440038</v>
      </c>
      <c r="S21" s="10" t="n">
        <v>1</v>
      </c>
      <c r="T21" s="10" t="n">
        <v>24</v>
      </c>
      <c r="U21" s="10" t="n">
        <v>24</v>
      </c>
      <c r="V21" s="12"/>
      <c r="W21" s="0" t="n">
        <v>2</v>
      </c>
      <c r="X21" s="0" t="n">
        <v>92</v>
      </c>
      <c r="Y21" s="0" t="n">
        <v>5</v>
      </c>
      <c r="Z21" s="0" t="n">
        <f aca="false">X21+Y21</f>
        <v>97</v>
      </c>
      <c r="AA21" s="7" t="n">
        <f aca="false">Z21/W21</f>
        <v>48.5</v>
      </c>
    </row>
    <row r="22" customFormat="false" ht="15" hidden="false" customHeight="false" outlineLevel="0" collapsed="false">
      <c r="A22" s="11" t="s">
        <v>50</v>
      </c>
      <c r="B22" s="13" t="s">
        <v>12</v>
      </c>
      <c r="C22" s="10" t="n">
        <v>73</v>
      </c>
      <c r="D22" s="10" t="n">
        <v>184</v>
      </c>
      <c r="E22" s="14" t="n">
        <v>4.57</v>
      </c>
      <c r="F22" s="13" t="n">
        <v>0.576175743699878</v>
      </c>
      <c r="G22" s="10" t="n">
        <v>33.5</v>
      </c>
      <c r="H22" s="13" t="n">
        <v>0.377774559961561</v>
      </c>
      <c r="J22" s="13"/>
      <c r="K22" s="10" t="n">
        <v>119</v>
      </c>
      <c r="L22" s="13" t="n">
        <v>0.217564562774715</v>
      </c>
      <c r="M22" s="10" t="n">
        <v>6.68</v>
      </c>
      <c r="N22" s="13" t="n">
        <v>1.28155672836073</v>
      </c>
      <c r="O22" s="10" t="n">
        <v>3.94</v>
      </c>
      <c r="P22" s="13" t="n">
        <v>1.80261892925541</v>
      </c>
      <c r="Q22" s="13" t="n">
        <v>4.2556905240523</v>
      </c>
      <c r="R22" s="13" t="n">
        <v>0.851138104810459</v>
      </c>
      <c r="S22" s="10" t="n">
        <v>4</v>
      </c>
      <c r="T22" s="10" t="n">
        <v>126</v>
      </c>
      <c r="U22" s="10" t="n">
        <v>113</v>
      </c>
      <c r="V22" s="12"/>
      <c r="W22" s="0" t="n">
        <v>0</v>
      </c>
      <c r="X22" s="0" t="n">
        <v>0</v>
      </c>
      <c r="Y22" s="0" t="n">
        <v>0</v>
      </c>
      <c r="Z22" s="0" t="n">
        <f aca="false">X22+Y22</f>
        <v>0</v>
      </c>
      <c r="AA22" s="7" t="n">
        <v>0</v>
      </c>
    </row>
    <row r="23" customFormat="false" ht="15" hidden="false" customHeight="false" outlineLevel="0" collapsed="false">
      <c r="A23" s="11" t="s">
        <v>52</v>
      </c>
      <c r="B23" s="13" t="s">
        <v>12</v>
      </c>
      <c r="C23" s="10" t="n">
        <v>71</v>
      </c>
      <c r="D23" s="10" t="n">
        <v>213</v>
      </c>
      <c r="E23" s="14" t="n">
        <v>4.46</v>
      </c>
      <c r="F23" s="13" t="n">
        <v>0.931438095358135</v>
      </c>
      <c r="G23" s="10" t="n">
        <v>35.5</v>
      </c>
      <c r="H23" s="13" t="n">
        <v>0.8598534647849</v>
      </c>
      <c r="I23" s="10" t="n">
        <v>19</v>
      </c>
      <c r="J23" s="13" t="n">
        <v>0.0554977190064987</v>
      </c>
      <c r="K23" s="10" t="n">
        <v>128</v>
      </c>
      <c r="L23" s="13" t="n">
        <v>1.17880435830664</v>
      </c>
      <c r="N23" s="13"/>
      <c r="P23" s="13"/>
      <c r="Q23" s="13" t="n">
        <v>3.02559363745617</v>
      </c>
      <c r="R23" s="13" t="n">
        <v>0.756398409364042</v>
      </c>
      <c r="S23" s="10" t="n">
        <v>1</v>
      </c>
      <c r="T23" s="10" t="n">
        <v>25</v>
      </c>
      <c r="U23" s="10" t="n">
        <v>25</v>
      </c>
      <c r="V23" s="12"/>
      <c r="W23" s="0" t="n">
        <v>13</v>
      </c>
      <c r="X23" s="0" t="n">
        <v>809</v>
      </c>
      <c r="Y23" s="0" t="n">
        <v>169</v>
      </c>
      <c r="Z23" s="0" t="n">
        <f aca="false">X23+Y23</f>
        <v>978</v>
      </c>
      <c r="AA23" s="7" t="n">
        <f aca="false">Z23/W23</f>
        <v>75.2307692307692</v>
      </c>
    </row>
    <row r="24" customFormat="false" ht="15" hidden="false" customHeight="false" outlineLevel="0" collapsed="false">
      <c r="A24" s="11" t="s">
        <v>53</v>
      </c>
      <c r="B24" s="13" t="s">
        <v>12</v>
      </c>
      <c r="C24" s="10" t="n">
        <v>72</v>
      </c>
      <c r="D24" s="10" t="n">
        <v>202</v>
      </c>
      <c r="E24" s="14" t="n">
        <v>4.54</v>
      </c>
      <c r="F24" s="13" t="n">
        <v>0.673065475970312</v>
      </c>
      <c r="G24" s="10" t="n">
        <v>35</v>
      </c>
      <c r="H24" s="13" t="n">
        <v>0.739333738579065</v>
      </c>
      <c r="I24" s="10" t="n">
        <v>21</v>
      </c>
      <c r="J24" s="13" t="n">
        <v>0.396705917342751</v>
      </c>
      <c r="K24" s="10" t="n">
        <v>125</v>
      </c>
      <c r="L24" s="13" t="n">
        <v>0.858391093129328</v>
      </c>
      <c r="N24" s="13"/>
      <c r="P24" s="13"/>
      <c r="Q24" s="13" t="n">
        <v>2.66749622502146</v>
      </c>
      <c r="R24" s="13" t="n">
        <v>0.666874056255364</v>
      </c>
      <c r="S24" s="10" t="n">
        <v>7</v>
      </c>
      <c r="T24" s="10" t="n">
        <v>245</v>
      </c>
      <c r="U24" s="10" t="n">
        <v>202</v>
      </c>
      <c r="V24" s="12"/>
      <c r="W24" s="0" t="n">
        <v>0</v>
      </c>
      <c r="X24" s="0" t="n">
        <v>0</v>
      </c>
      <c r="Y24" s="0" t="n">
        <v>0</v>
      </c>
      <c r="Z24" s="0" t="n">
        <f aca="false">X24+Y24</f>
        <v>0</v>
      </c>
      <c r="AA24" s="7" t="n">
        <v>0</v>
      </c>
    </row>
    <row r="25" customFormat="false" ht="15" hidden="false" customHeight="false" outlineLevel="0" collapsed="false">
      <c r="A25" s="11" t="s">
        <v>55</v>
      </c>
      <c r="B25" s="13" t="s">
        <v>12</v>
      </c>
      <c r="C25" s="10" t="n">
        <v>72</v>
      </c>
      <c r="D25" s="10" t="n">
        <v>206</v>
      </c>
      <c r="E25" s="14" t="n">
        <v>4.6</v>
      </c>
      <c r="F25" s="13" t="n">
        <v>0.479286011429446</v>
      </c>
      <c r="G25" s="10" t="n">
        <v>33</v>
      </c>
      <c r="H25" s="13" t="n">
        <v>0.257254833755727</v>
      </c>
      <c r="I25" s="10" t="n">
        <v>19</v>
      </c>
      <c r="J25" s="13" t="n">
        <v>0.0554977190064987</v>
      </c>
      <c r="K25" s="10" t="n">
        <v>119</v>
      </c>
      <c r="L25" s="13" t="n">
        <v>0.217564562774715</v>
      </c>
      <c r="M25" s="10" t="n">
        <v>6.9</v>
      </c>
      <c r="N25" s="13" t="n">
        <v>0.763718734583563</v>
      </c>
      <c r="O25" s="10" t="n">
        <v>4.2</v>
      </c>
      <c r="P25" s="13" t="n">
        <v>0.834977789121669</v>
      </c>
      <c r="Q25" s="13" t="n">
        <v>2.60829965067162</v>
      </c>
      <c r="R25" s="13" t="n">
        <v>0.43471660844527</v>
      </c>
      <c r="S25" s="10" t="n">
        <v>8</v>
      </c>
      <c r="V25" s="12"/>
      <c r="W25" s="0" t="n">
        <v>0</v>
      </c>
      <c r="X25" s="0" t="n">
        <v>0</v>
      </c>
      <c r="Z25" s="0" t="n">
        <f aca="false">X25+Y25</f>
        <v>0</v>
      </c>
      <c r="AA25" s="7" t="n">
        <v>0</v>
      </c>
    </row>
    <row r="26" customFormat="false" ht="15" hidden="false" customHeight="false" outlineLevel="0" collapsed="false">
      <c r="A26" s="11" t="s">
        <v>56</v>
      </c>
      <c r="B26" s="13" t="s">
        <v>12</v>
      </c>
      <c r="C26" s="10" t="n">
        <v>70</v>
      </c>
      <c r="D26" s="10" t="n">
        <v>200</v>
      </c>
      <c r="E26" s="14" t="n">
        <v>4.28</v>
      </c>
      <c r="F26" s="13" t="n">
        <v>1.51277648898074</v>
      </c>
      <c r="G26" s="10" t="n">
        <v>37.5</v>
      </c>
      <c r="H26" s="13" t="n">
        <v>1.34193236960824</v>
      </c>
      <c r="I26" s="10" t="n">
        <v>13</v>
      </c>
      <c r="J26" s="13" t="n">
        <v>-0.968126876002258</v>
      </c>
      <c r="K26" s="10" t="n">
        <v>124</v>
      </c>
      <c r="L26" s="13" t="n">
        <v>0.75158667140356</v>
      </c>
      <c r="M26" s="10" t="n">
        <v>7.06</v>
      </c>
      <c r="N26" s="13" t="n">
        <v>0.387109284563807</v>
      </c>
      <c r="O26" s="10" t="n">
        <v>4.22</v>
      </c>
      <c r="P26" s="13" t="n">
        <v>0.760543855265229</v>
      </c>
      <c r="Q26" s="13" t="n">
        <v>3.78582179381931</v>
      </c>
      <c r="R26" s="13" t="n">
        <v>0.630970298969885</v>
      </c>
      <c r="S26" s="10" t="n">
        <v>7</v>
      </c>
      <c r="T26" s="10" t="n">
        <v>222</v>
      </c>
      <c r="U26" s="10" t="n">
        <v>189</v>
      </c>
      <c r="V26" s="12"/>
      <c r="W26" s="0" t="n">
        <v>5</v>
      </c>
      <c r="X26" s="0" t="n">
        <v>24</v>
      </c>
      <c r="Y26" s="0" t="n">
        <v>68</v>
      </c>
      <c r="Z26" s="0" t="n">
        <f aca="false">X26+Y26</f>
        <v>92</v>
      </c>
      <c r="AA26" s="7" t="n">
        <f aca="false">Z26/W26</f>
        <v>18.4</v>
      </c>
    </row>
    <row r="27" customFormat="false" ht="15" hidden="false" customHeight="false" outlineLevel="0" collapsed="false">
      <c r="A27" s="11" t="s">
        <v>57</v>
      </c>
      <c r="B27" s="13" t="s">
        <v>12</v>
      </c>
      <c r="C27" s="10" t="n">
        <v>72</v>
      </c>
      <c r="D27" s="10" t="n">
        <v>214</v>
      </c>
      <c r="E27" s="14" t="n">
        <v>4.56</v>
      </c>
      <c r="F27" s="13" t="n">
        <v>0.608472321123358</v>
      </c>
      <c r="G27" s="10" t="n">
        <v>31.5</v>
      </c>
      <c r="H27" s="13" t="n">
        <v>-0.104304344861777</v>
      </c>
      <c r="I27" s="10" t="n">
        <v>18</v>
      </c>
      <c r="J27" s="13" t="n">
        <v>-0.115106380161627</v>
      </c>
      <c r="K27" s="10" t="n">
        <v>120</v>
      </c>
      <c r="L27" s="13" t="n">
        <v>0.324368984500484</v>
      </c>
      <c r="M27" s="10" t="n">
        <v>6.96</v>
      </c>
      <c r="N27" s="13" t="n">
        <v>0.622490190826155</v>
      </c>
      <c r="O27" s="10" t="n">
        <v>4.13</v>
      </c>
      <c r="P27" s="13" t="n">
        <v>1.09549655761922</v>
      </c>
      <c r="Q27" s="13" t="n">
        <v>2.43141732904581</v>
      </c>
      <c r="R27" s="13" t="n">
        <v>0.405236221507634</v>
      </c>
      <c r="S27" s="10" t="n">
        <v>1</v>
      </c>
      <c r="T27" s="10" t="n">
        <v>6</v>
      </c>
      <c r="U27" s="10" t="n">
        <v>6</v>
      </c>
      <c r="V27" s="12"/>
      <c r="W27" s="0" t="n">
        <v>16</v>
      </c>
      <c r="X27" s="0" t="n">
        <v>1103</v>
      </c>
      <c r="Y27" s="0" t="n">
        <v>105</v>
      </c>
      <c r="Z27" s="0" t="n">
        <f aca="false">X27+Y27</f>
        <v>1208</v>
      </c>
      <c r="AA27" s="7" t="n">
        <f aca="false">Z27/W27</f>
        <v>75.5</v>
      </c>
    </row>
    <row r="28" customFormat="false" ht="15" hidden="false" customHeight="false" outlineLevel="0" collapsed="false">
      <c r="A28" s="11" t="s">
        <v>59</v>
      </c>
      <c r="B28" s="13" t="s">
        <v>12</v>
      </c>
      <c r="C28" s="10" t="n">
        <v>73</v>
      </c>
      <c r="D28" s="10" t="n">
        <v>218</v>
      </c>
      <c r="E28" s="14" t="n">
        <v>4.64</v>
      </c>
      <c r="F28" s="13" t="n">
        <v>0.350099701735534</v>
      </c>
      <c r="G28" s="10" t="n">
        <v>35</v>
      </c>
      <c r="H28" s="13" t="n">
        <v>0.739333738579065</v>
      </c>
      <c r="I28" s="10" t="n">
        <v>19</v>
      </c>
      <c r="J28" s="13" t="n">
        <v>0.0554977190064987</v>
      </c>
      <c r="K28" s="10" t="n">
        <v>122</v>
      </c>
      <c r="L28" s="13" t="n">
        <v>0.537977827952022</v>
      </c>
      <c r="N28" s="13"/>
      <c r="P28" s="13"/>
      <c r="Q28" s="13" t="n">
        <v>1.68290898727312</v>
      </c>
      <c r="R28" s="13" t="n">
        <v>0.42072724681828</v>
      </c>
      <c r="S28" s="10" t="n">
        <v>8</v>
      </c>
      <c r="V28" s="12"/>
      <c r="W28" s="0" t="n">
        <v>16</v>
      </c>
      <c r="X28" s="0" t="n">
        <v>81</v>
      </c>
      <c r="Y28" s="0" t="n">
        <v>340</v>
      </c>
      <c r="Z28" s="0" t="n">
        <f aca="false">X28+Y28</f>
        <v>421</v>
      </c>
      <c r="AA28" s="7" t="n">
        <f aca="false">Z28/W28</f>
        <v>26.3125</v>
      </c>
    </row>
    <row r="29" customFormat="false" ht="15" hidden="false" customHeight="false" outlineLevel="0" collapsed="false">
      <c r="A29" s="11" t="s">
        <v>60</v>
      </c>
      <c r="B29" s="13" t="s">
        <v>12</v>
      </c>
      <c r="C29" s="10" t="n">
        <v>75</v>
      </c>
      <c r="D29" s="10" t="n">
        <v>220</v>
      </c>
      <c r="E29" s="14"/>
      <c r="F29" s="13"/>
      <c r="H29" s="13"/>
      <c r="I29" s="10" t="n">
        <v>20</v>
      </c>
      <c r="J29" s="13" t="n">
        <v>0.226101818174625</v>
      </c>
      <c r="L29" s="13"/>
      <c r="N29" s="13"/>
      <c r="P29" s="13"/>
      <c r="Q29" s="13" t="n">
        <v>0.226101818174625</v>
      </c>
      <c r="R29" s="13" t="n">
        <v>0.226101818174625</v>
      </c>
      <c r="S29" s="10" t="n">
        <v>6</v>
      </c>
      <c r="T29" s="10" t="n">
        <v>197</v>
      </c>
      <c r="U29" s="10" t="n">
        <v>172</v>
      </c>
      <c r="V29" s="12"/>
      <c r="W29" s="0" t="n">
        <v>1</v>
      </c>
      <c r="X29" s="0" t="n">
        <v>1</v>
      </c>
      <c r="Y29" s="0" t="n">
        <v>6</v>
      </c>
      <c r="Z29" s="0" t="n">
        <f aca="false">X29+Y29</f>
        <v>7</v>
      </c>
      <c r="AA29" s="7" t="n">
        <f aca="false">Z29/W29</f>
        <v>7</v>
      </c>
    </row>
    <row r="30" customFormat="false" ht="15" hidden="false" customHeight="false" outlineLevel="0" collapsed="false">
      <c r="A30" s="11" t="s">
        <v>61</v>
      </c>
      <c r="B30" s="13" t="s">
        <v>12</v>
      </c>
      <c r="C30" s="10" t="n">
        <v>73</v>
      </c>
      <c r="D30" s="10" t="n">
        <v>205</v>
      </c>
      <c r="E30" s="14" t="n">
        <v>4.61</v>
      </c>
      <c r="F30" s="13" t="n">
        <v>0.446989434005966</v>
      </c>
      <c r="G30" s="10" t="n">
        <v>37</v>
      </c>
      <c r="H30" s="13" t="n">
        <v>1.2214126434024</v>
      </c>
      <c r="I30" s="10" t="n">
        <v>14</v>
      </c>
      <c r="J30" s="13" t="n">
        <v>-0.797522776834132</v>
      </c>
      <c r="K30" s="10" t="n">
        <v>119</v>
      </c>
      <c r="L30" s="13" t="n">
        <v>0.217564562774715</v>
      </c>
      <c r="M30" s="10" t="n">
        <v>6.72</v>
      </c>
      <c r="N30" s="13" t="n">
        <v>1.18740436585579</v>
      </c>
      <c r="O30" s="10" t="n">
        <v>4.18</v>
      </c>
      <c r="P30" s="13" t="n">
        <v>0.909411722978112</v>
      </c>
      <c r="Q30" s="13" t="n">
        <v>3.18525995218286</v>
      </c>
      <c r="R30" s="13" t="n">
        <v>0.530876658697143</v>
      </c>
      <c r="S30" s="10" t="n">
        <v>8</v>
      </c>
      <c r="V30" s="12"/>
      <c r="W30" s="0" t="n">
        <v>16</v>
      </c>
      <c r="X30" s="0" t="n">
        <v>718</v>
      </c>
      <c r="Y30" s="0" t="n">
        <v>177</v>
      </c>
      <c r="Z30" s="0" t="n">
        <f aca="false">X30+Y30</f>
        <v>895</v>
      </c>
      <c r="AA30" s="7" t="n">
        <f aca="false">Z30/W30</f>
        <v>55.9375</v>
      </c>
    </row>
    <row r="31" customFormat="false" ht="15" hidden="false" customHeight="false" outlineLevel="0" collapsed="false">
      <c r="A31" s="11" t="s">
        <v>63</v>
      </c>
      <c r="B31" s="13" t="s">
        <v>12</v>
      </c>
      <c r="C31" s="10" t="n">
        <v>71</v>
      </c>
      <c r="D31" s="10" t="n">
        <v>205</v>
      </c>
      <c r="E31" s="14"/>
      <c r="F31" s="13"/>
      <c r="H31" s="13"/>
      <c r="I31" s="10" t="n">
        <v>20</v>
      </c>
      <c r="J31" s="13" t="n">
        <v>0.226101818174625</v>
      </c>
      <c r="L31" s="13"/>
      <c r="N31" s="13"/>
      <c r="P31" s="13"/>
      <c r="Q31" s="13" t="n">
        <v>0.226101818174625</v>
      </c>
      <c r="R31" s="13" t="n">
        <v>0.226101818174625</v>
      </c>
      <c r="S31" s="10" t="n">
        <v>8</v>
      </c>
      <c r="V31" s="12"/>
      <c r="W31" s="0" t="n">
        <v>0</v>
      </c>
      <c r="X31" s="0" t="n">
        <v>0</v>
      </c>
      <c r="Y31" s="0" t="n">
        <v>0</v>
      </c>
      <c r="Z31" s="0" t="n">
        <f aca="false">X31+Y31</f>
        <v>0</v>
      </c>
      <c r="AA31" s="7" t="n">
        <v>0</v>
      </c>
    </row>
    <row r="32" customFormat="false" ht="15" hidden="false" customHeight="false" outlineLevel="0" collapsed="false">
      <c r="A32" s="11" t="s">
        <v>65</v>
      </c>
      <c r="B32" s="13" t="s">
        <v>12</v>
      </c>
      <c r="C32" s="10" t="n">
        <v>76</v>
      </c>
      <c r="D32" s="10" t="n">
        <v>217</v>
      </c>
      <c r="E32" s="14"/>
      <c r="F32" s="13"/>
      <c r="G32" s="10" t="n">
        <v>31.5</v>
      </c>
      <c r="H32" s="13" t="n">
        <v>-0.104304344861777</v>
      </c>
      <c r="I32" s="10" t="n">
        <v>12</v>
      </c>
      <c r="J32" s="13" t="n">
        <v>-1.13873097517038</v>
      </c>
      <c r="K32" s="10" t="n">
        <v>121</v>
      </c>
      <c r="L32" s="13" t="n">
        <v>0.431173406226253</v>
      </c>
      <c r="N32" s="13"/>
      <c r="P32" s="13"/>
      <c r="Q32" s="13" t="n">
        <v>-0.811861913805909</v>
      </c>
      <c r="R32" s="13" t="n">
        <v>-0.270620637935303</v>
      </c>
      <c r="S32" s="10" t="n">
        <v>7</v>
      </c>
      <c r="T32" s="10" t="n">
        <v>230</v>
      </c>
      <c r="U32" s="10" t="n">
        <v>194</v>
      </c>
      <c r="V32" s="12"/>
      <c r="W32" s="0" t="n">
        <v>0</v>
      </c>
      <c r="X32" s="0" t="n">
        <v>0</v>
      </c>
      <c r="Y32" s="0" t="n">
        <v>0</v>
      </c>
      <c r="Z32" s="0" t="n">
        <f aca="false">X32+Y32</f>
        <v>0</v>
      </c>
      <c r="AA32" s="7" t="n">
        <v>0</v>
      </c>
    </row>
    <row r="33" customFormat="false" ht="15" hidden="false" customHeight="false" outlineLevel="0" collapsed="false">
      <c r="A33" s="11" t="s">
        <v>67</v>
      </c>
      <c r="B33" s="13" t="s">
        <v>12</v>
      </c>
      <c r="C33" s="10" t="n">
        <v>73</v>
      </c>
      <c r="D33" s="10" t="n">
        <v>220</v>
      </c>
      <c r="E33" s="14" t="n">
        <v>4.41</v>
      </c>
      <c r="F33" s="13" t="n">
        <v>1.09292098247552</v>
      </c>
      <c r="G33" s="10" t="n">
        <v>37.5</v>
      </c>
      <c r="H33" s="13" t="n">
        <v>1.34193236960824</v>
      </c>
      <c r="I33" s="10" t="n">
        <v>20</v>
      </c>
      <c r="J33" s="13" t="n">
        <v>0.226101818174625</v>
      </c>
      <c r="K33" s="10" t="n">
        <v>132</v>
      </c>
      <c r="L33" s="13" t="n">
        <v>1.60602204520971</v>
      </c>
      <c r="N33" s="13"/>
      <c r="P33" s="13"/>
      <c r="Q33" s="13" t="n">
        <v>4.2669772154681</v>
      </c>
      <c r="R33" s="13" t="n">
        <v>1.06674430386702</v>
      </c>
      <c r="S33" s="10" t="n">
        <v>2</v>
      </c>
      <c r="T33" s="10" t="n">
        <v>61</v>
      </c>
      <c r="U33" s="10" t="n">
        <v>56</v>
      </c>
      <c r="V33" s="12"/>
      <c r="W33" s="0" t="n">
        <v>16</v>
      </c>
      <c r="X33" s="0" t="n">
        <v>735</v>
      </c>
      <c r="Y33" s="0" t="n">
        <v>155</v>
      </c>
      <c r="Z33" s="0" t="n">
        <f aca="false">X33+Y33</f>
        <v>890</v>
      </c>
      <c r="AA33" s="7" t="n">
        <f aca="false">Z33/W33</f>
        <v>55.625</v>
      </c>
    </row>
    <row r="34" customFormat="false" ht="15" hidden="false" customHeight="false" outlineLevel="0" collapsed="false">
      <c r="A34" s="11" t="s">
        <v>68</v>
      </c>
      <c r="B34" s="13" t="s">
        <v>12</v>
      </c>
      <c r="C34" s="10" t="n">
        <v>70</v>
      </c>
      <c r="D34" s="10" t="n">
        <v>188</v>
      </c>
      <c r="E34" s="14" t="n">
        <v>4.54</v>
      </c>
      <c r="F34" s="13" t="n">
        <v>0.673065475970312</v>
      </c>
      <c r="G34" s="10" t="n">
        <v>34.5</v>
      </c>
      <c r="H34" s="13" t="n">
        <v>0.618814012373231</v>
      </c>
      <c r="I34" s="10" t="n">
        <v>15</v>
      </c>
      <c r="J34" s="13" t="n">
        <v>-0.626918677666006</v>
      </c>
      <c r="K34" s="10" t="n">
        <v>121</v>
      </c>
      <c r="L34" s="13" t="n">
        <v>0.431173406226253</v>
      </c>
      <c r="N34" s="13"/>
      <c r="P34" s="13"/>
      <c r="Q34" s="13" t="n">
        <v>1.09613421690379</v>
      </c>
      <c r="R34" s="13" t="n">
        <v>0.274033554225947</v>
      </c>
      <c r="S34" s="10" t="n">
        <v>3</v>
      </c>
      <c r="T34" s="10" t="n">
        <v>92</v>
      </c>
      <c r="U34" s="10" t="n">
        <v>83</v>
      </c>
      <c r="V34" s="12"/>
      <c r="W34" s="0" t="n">
        <v>15</v>
      </c>
      <c r="X34" s="0" t="n">
        <v>748</v>
      </c>
      <c r="Y34" s="0" t="n">
        <v>36</v>
      </c>
      <c r="Z34" s="0" t="n">
        <f aca="false">X34+Y34</f>
        <v>784</v>
      </c>
      <c r="AA34" s="7" t="n">
        <f aca="false">Z34/W34</f>
        <v>52.2666666666667</v>
      </c>
    </row>
    <row r="35" customFormat="false" ht="15" hidden="false" customHeight="false" outlineLevel="0" collapsed="false">
      <c r="A35" s="11" t="s">
        <v>69</v>
      </c>
      <c r="B35" s="13" t="s">
        <v>12</v>
      </c>
      <c r="C35" s="10" t="n">
        <v>72</v>
      </c>
      <c r="D35" s="10" t="n">
        <v>199</v>
      </c>
      <c r="E35" s="14"/>
      <c r="F35" s="13"/>
      <c r="H35" s="13"/>
      <c r="I35" s="10" t="n">
        <v>14</v>
      </c>
      <c r="J35" s="13" t="n">
        <v>-0.797522776834132</v>
      </c>
      <c r="L35" s="13"/>
      <c r="N35" s="13"/>
      <c r="P35" s="13"/>
      <c r="Q35" s="13" t="n">
        <v>-0.797522776834132</v>
      </c>
      <c r="R35" s="13" t="n">
        <v>-0.797522776834132</v>
      </c>
      <c r="S35" s="10" t="n">
        <v>2</v>
      </c>
      <c r="T35" s="10" t="n">
        <v>50</v>
      </c>
      <c r="U35" s="10" t="n">
        <v>46</v>
      </c>
      <c r="V35" s="12"/>
      <c r="W35" s="0" t="n">
        <v>14</v>
      </c>
      <c r="X35" s="0" t="n">
        <v>716</v>
      </c>
      <c r="Y35" s="0" t="n">
        <v>108</v>
      </c>
      <c r="Z35" s="0" t="n">
        <f aca="false">X35+Y35</f>
        <v>824</v>
      </c>
      <c r="AA35" s="7" t="n">
        <f aca="false">Z35/W35</f>
        <v>58.8571428571429</v>
      </c>
    </row>
    <row r="36" customFormat="false" ht="15" hidden="false" customHeight="false" outlineLevel="0" collapsed="false">
      <c r="A36" s="11" t="s">
        <v>71</v>
      </c>
      <c r="B36" s="13" t="s">
        <v>12</v>
      </c>
      <c r="C36" s="10" t="n">
        <v>75</v>
      </c>
      <c r="D36" s="10" t="n">
        <v>200</v>
      </c>
      <c r="E36" s="14" t="n">
        <v>4.43</v>
      </c>
      <c r="F36" s="13" t="n">
        <v>1.02832782762857</v>
      </c>
      <c r="G36" s="10" t="n">
        <v>39.5</v>
      </c>
      <c r="H36" s="13" t="n">
        <v>1.82401127443158</v>
      </c>
      <c r="I36" s="10" t="n">
        <v>11</v>
      </c>
      <c r="J36" s="13" t="n">
        <v>-1.30933507433851</v>
      </c>
      <c r="L36" s="13"/>
      <c r="M36" s="10" t="n">
        <v>6.56</v>
      </c>
      <c r="N36" s="13" t="n">
        <v>1.56401381587555</v>
      </c>
      <c r="O36" s="10" t="n">
        <v>3.89</v>
      </c>
      <c r="P36" s="13" t="n">
        <v>1.98870376389651</v>
      </c>
      <c r="Q36" s="13" t="n">
        <v>5.0957216074937</v>
      </c>
      <c r="R36" s="13" t="n">
        <v>1.01914432149874</v>
      </c>
      <c r="S36" s="10" t="n">
        <v>2</v>
      </c>
      <c r="T36" s="10" t="n">
        <v>33</v>
      </c>
      <c r="U36" s="10" t="n">
        <v>33</v>
      </c>
      <c r="V36" s="12"/>
      <c r="W36" s="0" t="n">
        <v>9</v>
      </c>
      <c r="X36" s="0" t="n">
        <v>382</v>
      </c>
      <c r="Y36" s="0" t="n">
        <v>73</v>
      </c>
      <c r="Z36" s="0" t="n">
        <f aca="false">X36+Y36</f>
        <v>455</v>
      </c>
      <c r="AA36" s="7" t="n">
        <f aca="false">Z36/W36</f>
        <v>50.5555555555556</v>
      </c>
    </row>
    <row r="37" customFormat="false" ht="15" hidden="false" customHeight="false" outlineLevel="0" collapsed="false">
      <c r="A37" s="11" t="s">
        <v>72</v>
      </c>
      <c r="B37" s="13" t="s">
        <v>12</v>
      </c>
      <c r="C37" s="10" t="n">
        <v>73</v>
      </c>
      <c r="D37" s="10" t="n">
        <v>206</v>
      </c>
      <c r="E37" s="14"/>
      <c r="F37" s="13"/>
      <c r="H37" s="13"/>
      <c r="J37" s="13"/>
      <c r="L37" s="13"/>
      <c r="N37" s="13"/>
      <c r="P37" s="13"/>
      <c r="Q37" s="13"/>
      <c r="R37" s="13"/>
      <c r="S37" s="10" t="n">
        <v>1</v>
      </c>
      <c r="T37" s="10" t="n">
        <v>15</v>
      </c>
      <c r="U37" s="10" t="n">
        <v>15</v>
      </c>
      <c r="V37" s="12"/>
      <c r="W37" s="0" t="n">
        <v>7</v>
      </c>
      <c r="X37" s="0" t="n">
        <v>410</v>
      </c>
      <c r="Y37" s="0" t="n">
        <v>27</v>
      </c>
      <c r="Z37" s="0" t="n">
        <f aca="false">X37+Y37</f>
        <v>437</v>
      </c>
      <c r="AA37" s="7" t="n">
        <f aca="false">Z37/W37</f>
        <v>62.4285714285714</v>
      </c>
    </row>
    <row r="38" customFormat="false" ht="15" hidden="false" customHeight="false" outlineLevel="0" collapsed="false">
      <c r="A38" s="11" t="s">
        <v>73</v>
      </c>
      <c r="B38" s="13" t="s">
        <v>12</v>
      </c>
      <c r="C38" s="10" t="n">
        <v>72</v>
      </c>
      <c r="D38" s="10" t="n">
        <v>210</v>
      </c>
      <c r="E38" s="14"/>
      <c r="F38" s="13"/>
      <c r="H38" s="13"/>
      <c r="J38" s="13"/>
      <c r="L38" s="13"/>
      <c r="N38" s="13"/>
      <c r="P38" s="13"/>
      <c r="Q38" s="13"/>
      <c r="R38" s="13"/>
      <c r="S38" s="10" t="n">
        <v>2</v>
      </c>
      <c r="T38" s="10" t="n">
        <v>39</v>
      </c>
      <c r="U38" s="10" t="n">
        <v>38</v>
      </c>
      <c r="V38" s="12"/>
      <c r="W38" s="0" t="n">
        <v>16</v>
      </c>
      <c r="X38" s="0" t="n">
        <v>1066</v>
      </c>
      <c r="Y38" s="0" t="n">
        <v>51</v>
      </c>
      <c r="Z38" s="0" t="n">
        <f aca="false">X38+Y38</f>
        <v>1117</v>
      </c>
      <c r="AA38" s="7" t="n">
        <f aca="false">Z38/W38</f>
        <v>69.8125</v>
      </c>
    </row>
    <row r="39" customFormat="false" ht="15" hidden="false" customHeight="false" outlineLevel="0" collapsed="false">
      <c r="A39" s="11" t="s">
        <v>75</v>
      </c>
      <c r="B39" s="13" t="s">
        <v>12</v>
      </c>
      <c r="C39" s="10" t="n">
        <v>73</v>
      </c>
      <c r="D39" s="10" t="n">
        <v>202</v>
      </c>
      <c r="E39" s="14" t="n">
        <v>4.56</v>
      </c>
      <c r="F39" s="13" t="n">
        <v>0.608472321123358</v>
      </c>
      <c r="G39" s="10" t="n">
        <v>43.5</v>
      </c>
      <c r="H39" s="13" t="n">
        <v>2.78816908407825</v>
      </c>
      <c r="I39" s="10" t="n">
        <v>14</v>
      </c>
      <c r="J39" s="13" t="n">
        <v>-0.797522776834132</v>
      </c>
      <c r="K39" s="10" t="n">
        <v>129</v>
      </c>
      <c r="L39" s="13" t="n">
        <v>1.2856087800324</v>
      </c>
      <c r="M39" s="10" t="n">
        <v>6.85</v>
      </c>
      <c r="N39" s="13" t="n">
        <v>0.881409187714739</v>
      </c>
      <c r="O39" s="10" t="n">
        <v>4.2</v>
      </c>
      <c r="P39" s="13" t="n">
        <v>0.834977789121669</v>
      </c>
      <c r="Q39" s="13" t="n">
        <v>5.60111438523629</v>
      </c>
      <c r="R39" s="13" t="n">
        <v>0.933519064206048</v>
      </c>
      <c r="S39" s="10" t="n">
        <v>8</v>
      </c>
      <c r="V39" s="12"/>
      <c r="W39" s="0" t="n">
        <v>15</v>
      </c>
      <c r="X39" s="0" t="n">
        <v>960</v>
      </c>
      <c r="Y39" s="0" t="n">
        <v>111</v>
      </c>
      <c r="Z39" s="0" t="n">
        <f aca="false">X39+Y39</f>
        <v>1071</v>
      </c>
      <c r="AA39" s="7" t="n">
        <f aca="false">Z39/W39</f>
        <v>71.4</v>
      </c>
    </row>
    <row r="40" customFormat="false" ht="15" hidden="false" customHeight="false" outlineLevel="0" collapsed="false">
      <c r="A40" s="11" t="s">
        <v>76</v>
      </c>
      <c r="B40" s="13" t="s">
        <v>12</v>
      </c>
      <c r="C40" s="10" t="n">
        <v>72</v>
      </c>
      <c r="D40" s="10" t="n">
        <v>197</v>
      </c>
      <c r="E40" s="14" t="n">
        <v>4.41</v>
      </c>
      <c r="F40" s="13" t="n">
        <v>1.09292098247552</v>
      </c>
      <c r="H40" s="13"/>
      <c r="I40" s="10" t="n">
        <v>10</v>
      </c>
      <c r="J40" s="13" t="n">
        <v>-1.47993917350664</v>
      </c>
      <c r="K40" s="10" t="n">
        <v>125</v>
      </c>
      <c r="L40" s="13" t="n">
        <v>0.858391093129328</v>
      </c>
      <c r="M40" s="10" t="n">
        <v>6.75</v>
      </c>
      <c r="N40" s="13" t="n">
        <v>1.11679009397709</v>
      </c>
      <c r="P40" s="13"/>
      <c r="Q40" s="13" t="n">
        <v>1.5881629960753</v>
      </c>
      <c r="R40" s="13" t="n">
        <v>0.397040749018826</v>
      </c>
      <c r="S40" s="10" t="n">
        <v>1</v>
      </c>
      <c r="T40" s="10" t="n">
        <v>16</v>
      </c>
      <c r="U40" s="10" t="n">
        <v>16</v>
      </c>
      <c r="V40" s="12"/>
      <c r="W40" s="0" t="n">
        <v>16</v>
      </c>
      <c r="X40" s="0" t="n">
        <v>596</v>
      </c>
      <c r="Y40" s="0" t="n">
        <v>171</v>
      </c>
      <c r="Z40" s="0" t="n">
        <f aca="false">X40+Y40</f>
        <v>767</v>
      </c>
      <c r="AA40" s="7" t="n">
        <f aca="false">Z40/W40</f>
        <v>47.9375</v>
      </c>
    </row>
    <row r="41" customFormat="false" ht="15" hidden="false" customHeight="false" outlineLevel="0" collapsed="false">
      <c r="A41" s="11" t="s">
        <v>77</v>
      </c>
      <c r="B41" s="13" t="s">
        <v>12</v>
      </c>
      <c r="C41" s="10" t="n">
        <v>72</v>
      </c>
      <c r="D41" s="10" t="n">
        <v>194</v>
      </c>
      <c r="E41" s="14" t="n">
        <v>4.59</v>
      </c>
      <c r="F41" s="13" t="n">
        <v>0.511582588852923</v>
      </c>
      <c r="G41" s="10" t="n">
        <v>36</v>
      </c>
      <c r="H41" s="13" t="n">
        <v>0.980373190990734</v>
      </c>
      <c r="J41" s="13"/>
      <c r="K41" s="10" t="n">
        <v>123</v>
      </c>
      <c r="L41" s="13" t="n">
        <v>0.64478224967779</v>
      </c>
      <c r="N41" s="13"/>
      <c r="P41" s="13"/>
      <c r="Q41" s="13" t="n">
        <v>2.13673802952145</v>
      </c>
      <c r="R41" s="13" t="n">
        <v>0.712246009840483</v>
      </c>
      <c r="S41" s="10" t="n">
        <v>6</v>
      </c>
      <c r="T41" s="10" t="n">
        <v>216</v>
      </c>
      <c r="U41" s="10" t="n">
        <v>185</v>
      </c>
      <c r="V41" s="12"/>
      <c r="W41" s="0" t="n">
        <v>0</v>
      </c>
      <c r="X41" s="0" t="n">
        <v>0</v>
      </c>
      <c r="Y41" s="0" t="n">
        <v>0</v>
      </c>
      <c r="Z41" s="0" t="n">
        <f aca="false">X41+Y41</f>
        <v>0</v>
      </c>
      <c r="AA41" s="7" t="n">
        <v>0</v>
      </c>
    </row>
    <row r="42" customFormat="false" ht="15" hidden="false" customHeight="false" outlineLevel="0" collapsed="false">
      <c r="A42" s="11" t="s">
        <v>79</v>
      </c>
      <c r="B42" s="13" t="s">
        <v>12</v>
      </c>
      <c r="C42" s="10" t="n">
        <v>72</v>
      </c>
      <c r="D42" s="10" t="n">
        <v>193</v>
      </c>
      <c r="E42" s="14" t="n">
        <v>4.36</v>
      </c>
      <c r="F42" s="13" t="n">
        <v>1.25440386959291</v>
      </c>
      <c r="G42" s="10" t="n">
        <v>38.5</v>
      </c>
      <c r="H42" s="13" t="n">
        <v>1.58297182201991</v>
      </c>
      <c r="J42" s="13"/>
      <c r="K42" s="10" t="n">
        <v>132</v>
      </c>
      <c r="L42" s="13" t="n">
        <v>1.60602204520971</v>
      </c>
      <c r="N42" s="13"/>
      <c r="P42" s="13"/>
      <c r="Q42" s="13" t="n">
        <v>4.44339773682253</v>
      </c>
      <c r="R42" s="13" t="n">
        <v>1.48113257894084</v>
      </c>
      <c r="S42" s="10" t="n">
        <v>1</v>
      </c>
      <c r="T42" s="10" t="n">
        <v>11</v>
      </c>
      <c r="U42" s="10" t="n">
        <v>11</v>
      </c>
      <c r="V42" s="12"/>
      <c r="W42" s="0" t="n">
        <v>13</v>
      </c>
      <c r="X42" s="0" t="n">
        <v>754</v>
      </c>
      <c r="Y42" s="0" t="n">
        <v>48</v>
      </c>
      <c r="Z42" s="0" t="n">
        <f aca="false">X42+Y42</f>
        <v>802</v>
      </c>
      <c r="AA42" s="7" t="n">
        <f aca="false">Z42/W42</f>
        <v>61.6923076923077</v>
      </c>
    </row>
    <row r="43" customFormat="false" ht="15" hidden="false" customHeight="false" outlineLevel="0" collapsed="false">
      <c r="A43" s="11" t="s">
        <v>80</v>
      </c>
      <c r="B43" s="13" t="s">
        <v>12</v>
      </c>
      <c r="C43" s="10" t="n">
        <v>73</v>
      </c>
      <c r="D43" s="10" t="n">
        <v>204</v>
      </c>
      <c r="E43" s="14" t="n">
        <v>4.56</v>
      </c>
      <c r="F43" s="13" t="n">
        <v>0.608472321123358</v>
      </c>
      <c r="G43" s="10" t="n">
        <v>33</v>
      </c>
      <c r="H43" s="13" t="n">
        <v>0.257254833755727</v>
      </c>
      <c r="I43" s="10" t="n">
        <v>17</v>
      </c>
      <c r="J43" s="13" t="n">
        <v>-0.285710479329754</v>
      </c>
      <c r="K43" s="10" t="n">
        <v>118</v>
      </c>
      <c r="L43" s="13" t="n">
        <v>0.110760141048946</v>
      </c>
      <c r="N43" s="13"/>
      <c r="P43" s="13"/>
      <c r="Q43" s="13" t="n">
        <v>0.690776816598276</v>
      </c>
      <c r="R43" s="13" t="n">
        <v>0.172694204149569</v>
      </c>
      <c r="S43" s="10" t="n">
        <v>6</v>
      </c>
      <c r="T43" s="10" t="n">
        <v>187</v>
      </c>
      <c r="U43" s="10" t="n">
        <v>164</v>
      </c>
      <c r="V43" s="12"/>
      <c r="W43" s="0" t="n">
        <v>0</v>
      </c>
      <c r="X43" s="0" t="n">
        <v>0</v>
      </c>
      <c r="Y43" s="0" t="n">
        <v>0</v>
      </c>
      <c r="Z43" s="0" t="n">
        <f aca="false">X43+Y43</f>
        <v>0</v>
      </c>
      <c r="AA43" s="7" t="n">
        <v>0</v>
      </c>
    </row>
    <row r="44" customFormat="false" ht="15" hidden="false" customHeight="false" outlineLevel="0" collapsed="false">
      <c r="A44" s="11" t="s">
        <v>82</v>
      </c>
      <c r="B44" s="13" t="s">
        <v>12</v>
      </c>
      <c r="C44" s="10" t="n">
        <v>74</v>
      </c>
      <c r="D44" s="10" t="n">
        <v>212</v>
      </c>
      <c r="E44" s="14" t="n">
        <v>4.42</v>
      </c>
      <c r="F44" s="13" t="n">
        <v>1.06062440505205</v>
      </c>
      <c r="G44" s="10" t="n">
        <v>35</v>
      </c>
      <c r="H44" s="13" t="n">
        <v>0.739333738579065</v>
      </c>
      <c r="J44" s="13"/>
      <c r="K44" s="10" t="n">
        <v>125</v>
      </c>
      <c r="L44" s="13" t="n">
        <v>0.858391093129328</v>
      </c>
      <c r="N44" s="13"/>
      <c r="P44" s="13"/>
      <c r="Q44" s="13" t="n">
        <v>2.65834923676044</v>
      </c>
      <c r="R44" s="13" t="n">
        <v>0.88611641225348</v>
      </c>
      <c r="S44" s="10" t="n">
        <v>4</v>
      </c>
      <c r="T44" s="10" t="n">
        <v>123</v>
      </c>
      <c r="U44" s="10" t="n">
        <v>111</v>
      </c>
      <c r="V44" s="12"/>
      <c r="W44" s="0" t="n">
        <v>8</v>
      </c>
      <c r="X44" s="0" t="n">
        <v>318</v>
      </c>
      <c r="Y44" s="0" t="n">
        <v>58</v>
      </c>
      <c r="Z44" s="0" t="n">
        <f aca="false">X44+Y44</f>
        <v>376</v>
      </c>
      <c r="AA44" s="7" t="n">
        <f aca="false">Z44/W44</f>
        <v>47</v>
      </c>
    </row>
    <row r="45" customFormat="false" ht="15" hidden="false" customHeight="false" outlineLevel="0" collapsed="false">
      <c r="A45" s="11" t="s">
        <v>84</v>
      </c>
      <c r="B45" s="13" t="s">
        <v>12</v>
      </c>
      <c r="C45" s="10" t="n">
        <v>74</v>
      </c>
      <c r="D45" s="10" t="n">
        <v>218</v>
      </c>
      <c r="E45" s="14" t="n">
        <v>4.58</v>
      </c>
      <c r="F45" s="13" t="n">
        <v>0.5438791662764</v>
      </c>
      <c r="G45" s="10" t="n">
        <v>30.5</v>
      </c>
      <c r="H45" s="13" t="n">
        <v>-0.345343797273446</v>
      </c>
      <c r="I45" s="10" t="n">
        <v>17</v>
      </c>
      <c r="J45" s="13" t="n">
        <v>-0.285710479329754</v>
      </c>
      <c r="K45" s="10" t="n">
        <v>122</v>
      </c>
      <c r="L45" s="13" t="n">
        <v>0.537977827952022</v>
      </c>
      <c r="N45" s="13"/>
      <c r="P45" s="13"/>
      <c r="Q45" s="13" t="n">
        <v>0.450802717625222</v>
      </c>
      <c r="R45" s="13" t="n">
        <v>0.112700679406306</v>
      </c>
      <c r="S45" s="10" t="n">
        <v>5</v>
      </c>
      <c r="T45" s="10" t="n">
        <v>184</v>
      </c>
      <c r="U45" s="10" t="n">
        <v>161</v>
      </c>
      <c r="V45" s="12"/>
      <c r="W45" s="0" t="n">
        <v>0</v>
      </c>
      <c r="X45" s="0" t="n">
        <v>0</v>
      </c>
      <c r="Y45" s="0" t="n">
        <v>0</v>
      </c>
      <c r="Z45" s="0" t="n">
        <f aca="false">X45+Y45</f>
        <v>0</v>
      </c>
      <c r="AA45" s="7" t="n">
        <v>0</v>
      </c>
    </row>
    <row r="46" customFormat="false" ht="15" hidden="false" customHeight="false" outlineLevel="0" collapsed="false">
      <c r="A46" s="11" t="s">
        <v>86</v>
      </c>
      <c r="B46" s="13" t="s">
        <v>12</v>
      </c>
      <c r="C46" s="10" t="n">
        <v>72</v>
      </c>
      <c r="D46" s="10" t="n">
        <v>196</v>
      </c>
      <c r="E46" s="14" t="n">
        <v>4.52</v>
      </c>
      <c r="F46" s="13" t="n">
        <v>0.737658630817269</v>
      </c>
      <c r="G46" s="10" t="n">
        <v>35.5</v>
      </c>
      <c r="H46" s="13" t="n">
        <v>0.8598534647849</v>
      </c>
      <c r="I46" s="10" t="n">
        <v>14</v>
      </c>
      <c r="J46" s="13" t="n">
        <v>-0.797522776834132</v>
      </c>
      <c r="K46" s="10" t="n">
        <v>118</v>
      </c>
      <c r="L46" s="13" t="n">
        <v>0.110760141048946</v>
      </c>
      <c r="N46" s="13"/>
      <c r="P46" s="13"/>
      <c r="Q46" s="13" t="n">
        <v>0.910749459816982</v>
      </c>
      <c r="R46" s="13" t="n">
        <v>0.227687364954246</v>
      </c>
      <c r="S46" s="10" t="n">
        <v>5</v>
      </c>
      <c r="T46" s="10" t="n">
        <v>158</v>
      </c>
      <c r="U46" s="10" t="n">
        <v>142</v>
      </c>
      <c r="V46" s="12"/>
      <c r="W46" s="0" t="n">
        <v>14</v>
      </c>
      <c r="X46" s="0" t="n">
        <v>536</v>
      </c>
      <c r="Y46" s="0" t="n">
        <v>34</v>
      </c>
      <c r="Z46" s="0" t="n">
        <f aca="false">X46+Y46</f>
        <v>570</v>
      </c>
      <c r="AA46" s="7" t="n">
        <f aca="false">Z46/W46</f>
        <v>40.7142857142857</v>
      </c>
    </row>
    <row r="47" customFormat="false" ht="15" hidden="false" customHeight="false" outlineLevel="0" collapsed="false">
      <c r="A47" s="11" t="s">
        <v>88</v>
      </c>
      <c r="B47" s="13" t="s">
        <v>12</v>
      </c>
      <c r="C47" s="10" t="n">
        <v>76</v>
      </c>
      <c r="D47" s="10" t="n">
        <v>224</v>
      </c>
      <c r="E47" s="14" t="n">
        <v>4.4</v>
      </c>
      <c r="F47" s="13" t="n">
        <v>1.125217559899</v>
      </c>
      <c r="G47" s="10" t="n">
        <v>44</v>
      </c>
      <c r="H47" s="13" t="n">
        <v>2.90868881028409</v>
      </c>
      <c r="I47" s="10" t="n">
        <v>17</v>
      </c>
      <c r="J47" s="13" t="n">
        <v>-0.285710479329754</v>
      </c>
      <c r="K47" s="10" t="n">
        <v>141</v>
      </c>
      <c r="L47" s="13" t="n">
        <v>2.56726184074163</v>
      </c>
      <c r="N47" s="13"/>
      <c r="P47" s="13"/>
      <c r="Q47" s="13" t="n">
        <v>6.31545773159497</v>
      </c>
      <c r="R47" s="13" t="n">
        <v>1.57886443289874</v>
      </c>
      <c r="S47" s="10" t="n">
        <v>2</v>
      </c>
      <c r="T47" s="10" t="n">
        <v>56</v>
      </c>
      <c r="U47" s="10" t="n">
        <v>52</v>
      </c>
      <c r="V47" s="12"/>
      <c r="W47" s="0" t="n">
        <v>5</v>
      </c>
      <c r="X47" s="0" t="n">
        <v>34</v>
      </c>
      <c r="Y47" s="0" t="n">
        <v>43</v>
      </c>
      <c r="Z47" s="0" t="n">
        <f aca="false">X47+Y47</f>
        <v>77</v>
      </c>
      <c r="AA47" s="7" t="n">
        <f aca="false">Z47/W47</f>
        <v>15.4</v>
      </c>
    </row>
    <row r="48" customFormat="false" ht="15" hidden="false" customHeight="false" outlineLevel="0" collapsed="false">
      <c r="A48" s="11" t="s">
        <v>90</v>
      </c>
      <c r="B48" s="13" t="s">
        <v>12</v>
      </c>
      <c r="C48" s="10" t="n">
        <v>73</v>
      </c>
      <c r="D48" s="10" t="n">
        <v>211</v>
      </c>
      <c r="E48" s="14" t="n">
        <v>4.54</v>
      </c>
      <c r="F48" s="13" t="n">
        <v>0.673065475970312</v>
      </c>
      <c r="G48" s="10" t="n">
        <v>32</v>
      </c>
      <c r="H48" s="13" t="n">
        <v>0.0162153813440576</v>
      </c>
      <c r="I48" s="10" t="n">
        <v>14</v>
      </c>
      <c r="J48" s="13" t="n">
        <v>-0.797522776834132</v>
      </c>
      <c r="K48" s="10" t="n">
        <v>118</v>
      </c>
      <c r="L48" s="13" t="n">
        <v>0.110760141048946</v>
      </c>
      <c r="M48" s="10" t="n">
        <v>6.86</v>
      </c>
      <c r="N48" s="13" t="n">
        <v>0.857871097088503</v>
      </c>
      <c r="O48" s="10" t="n">
        <v>4.02</v>
      </c>
      <c r="P48" s="13" t="n">
        <v>1.50488319382965</v>
      </c>
      <c r="Q48" s="13" t="n">
        <v>2.36527251244733</v>
      </c>
      <c r="R48" s="13" t="n">
        <v>0.394212085407888</v>
      </c>
      <c r="S48" s="10" t="n">
        <v>2</v>
      </c>
      <c r="T48" s="10" t="n">
        <v>46</v>
      </c>
      <c r="U48" s="10" t="n">
        <v>43</v>
      </c>
      <c r="V48" s="12"/>
      <c r="W48" s="0" t="n">
        <v>7</v>
      </c>
      <c r="X48" s="0" t="n">
        <v>402</v>
      </c>
      <c r="Y48" s="0" t="n">
        <v>20</v>
      </c>
      <c r="Z48" s="0" t="n">
        <f aca="false">X48+Y48</f>
        <v>422</v>
      </c>
      <c r="AA48" s="7" t="n">
        <f aca="false">Z48/W48</f>
        <v>60.2857142857143</v>
      </c>
    </row>
    <row r="49" customFormat="false" ht="15" hidden="false" customHeight="false" outlineLevel="0" collapsed="false">
      <c r="A49" s="11" t="s">
        <v>91</v>
      </c>
      <c r="B49" s="13" t="s">
        <v>12</v>
      </c>
      <c r="C49" s="10" t="n">
        <v>74</v>
      </c>
      <c r="D49" s="10" t="n">
        <v>209</v>
      </c>
      <c r="E49" s="14" t="n">
        <v>4.59</v>
      </c>
      <c r="F49" s="13" t="n">
        <v>0.511582588852923</v>
      </c>
      <c r="G49" s="10" t="n">
        <v>33.5</v>
      </c>
      <c r="H49" s="13" t="n">
        <v>0.377774559961561</v>
      </c>
      <c r="I49" s="10" t="n">
        <v>16</v>
      </c>
      <c r="J49" s="13" t="n">
        <v>-0.45631457849788</v>
      </c>
      <c r="K49" s="10" t="n">
        <v>120</v>
      </c>
      <c r="L49" s="13" t="n">
        <v>0.324368984500484</v>
      </c>
      <c r="M49" s="10" t="n">
        <v>6.97</v>
      </c>
      <c r="N49" s="13" t="n">
        <v>0.59895210019992</v>
      </c>
      <c r="O49" s="10" t="n">
        <v>4.26</v>
      </c>
      <c r="P49" s="13" t="n">
        <v>0.611675987552346</v>
      </c>
      <c r="Q49" s="13" t="n">
        <v>1.96803964256935</v>
      </c>
      <c r="R49" s="13" t="n">
        <v>0.328006607094892</v>
      </c>
      <c r="S49" s="10" t="n">
        <v>3</v>
      </c>
      <c r="T49" s="10" t="n">
        <v>99</v>
      </c>
      <c r="U49" s="10" t="n">
        <v>89</v>
      </c>
      <c r="V49" s="12"/>
      <c r="W49" s="0" t="n">
        <v>14</v>
      </c>
      <c r="X49" s="0" t="n">
        <v>420</v>
      </c>
      <c r="Y49" s="0" t="n">
        <v>81</v>
      </c>
      <c r="Z49" s="0" t="n">
        <f aca="false">X49+Y49</f>
        <v>501</v>
      </c>
      <c r="AA49" s="7" t="n">
        <f aca="false">Z49/W49</f>
        <v>35.7857142857143</v>
      </c>
    </row>
    <row r="50" customFormat="false" ht="15" hidden="false" customHeight="false" outlineLevel="0" collapsed="false">
      <c r="A50" s="11" t="s">
        <v>93</v>
      </c>
      <c r="B50" s="13" t="s">
        <v>12</v>
      </c>
      <c r="C50" s="10" t="n">
        <v>73</v>
      </c>
      <c r="D50" s="10" t="n">
        <v>214</v>
      </c>
      <c r="E50" s="14" t="n">
        <v>4.51</v>
      </c>
      <c r="F50" s="13" t="n">
        <v>0.769955208240746</v>
      </c>
      <c r="G50" s="10" t="n">
        <v>37</v>
      </c>
      <c r="H50" s="13" t="n">
        <v>1.2214126434024</v>
      </c>
      <c r="I50" s="10" t="n">
        <v>19</v>
      </c>
      <c r="J50" s="13" t="n">
        <v>0.0554977190064987</v>
      </c>
      <c r="K50" s="10" t="n">
        <v>128</v>
      </c>
      <c r="L50" s="13" t="n">
        <v>1.17880435830664</v>
      </c>
      <c r="N50" s="13"/>
      <c r="P50" s="13"/>
      <c r="Q50" s="13" t="n">
        <v>3.22566992895628</v>
      </c>
      <c r="R50" s="13" t="n">
        <v>0.806417482239071</v>
      </c>
      <c r="S50" s="10" t="n">
        <v>4</v>
      </c>
      <c r="T50" s="10" t="n">
        <v>113</v>
      </c>
      <c r="U50" s="10" t="n">
        <v>102</v>
      </c>
      <c r="V50" s="12"/>
      <c r="W50" s="0" t="n">
        <v>15</v>
      </c>
      <c r="X50" s="0" t="n">
        <v>76</v>
      </c>
      <c r="Y50" s="0" t="n">
        <v>316</v>
      </c>
      <c r="Z50" s="0" t="n">
        <f aca="false">X50+Y50</f>
        <v>392</v>
      </c>
      <c r="AA50" s="7" t="n">
        <f aca="false">Z50/W50</f>
        <v>26.1333333333333</v>
      </c>
    </row>
    <row r="51" customFormat="false" ht="15" hidden="false" customHeight="false" outlineLevel="0" collapsed="false">
      <c r="A51" s="11" t="s">
        <v>94</v>
      </c>
      <c r="B51" s="13" t="s">
        <v>12</v>
      </c>
      <c r="C51" s="10" t="n">
        <v>71</v>
      </c>
      <c r="D51" s="10" t="n">
        <v>202</v>
      </c>
      <c r="E51" s="14" t="n">
        <v>4.55</v>
      </c>
      <c r="F51" s="13" t="n">
        <v>0.640768898546835</v>
      </c>
      <c r="G51" s="10" t="n">
        <v>31</v>
      </c>
      <c r="H51" s="13" t="n">
        <v>-0.224824071067612</v>
      </c>
      <c r="I51" s="10" t="n">
        <v>12</v>
      </c>
      <c r="J51" s="13" t="n">
        <v>-1.13873097517038</v>
      </c>
      <c r="K51" s="10" t="n">
        <v>116</v>
      </c>
      <c r="L51" s="13" t="n">
        <v>-0.102848702402592</v>
      </c>
      <c r="M51" s="10" t="n">
        <v>6.87</v>
      </c>
      <c r="N51" s="13" t="n">
        <v>0.834333006462268</v>
      </c>
      <c r="O51" s="10" t="n">
        <v>4.21</v>
      </c>
      <c r="P51" s="13" t="n">
        <v>0.797760822193449</v>
      </c>
      <c r="Q51" s="13" t="n">
        <v>0.806458978561964</v>
      </c>
      <c r="R51" s="13" t="n">
        <v>0.134409829760327</v>
      </c>
      <c r="S51" s="10" t="n">
        <v>7</v>
      </c>
      <c r="T51" s="10" t="n">
        <v>221</v>
      </c>
      <c r="U51" s="10" t="n">
        <v>188</v>
      </c>
      <c r="V51" s="12"/>
      <c r="W51" s="0" t="n">
        <v>16</v>
      </c>
      <c r="X51" s="0" t="n">
        <v>187</v>
      </c>
      <c r="Y51" s="0" t="n">
        <v>289</v>
      </c>
      <c r="Z51" s="0" t="n">
        <f aca="false">X51+Y51</f>
        <v>476</v>
      </c>
      <c r="AA51" s="7" t="n">
        <f aca="false">Z51/W51</f>
        <v>29.75</v>
      </c>
    </row>
    <row r="52" customFormat="false" ht="15" hidden="false" customHeight="false" outlineLevel="0" collapsed="false">
      <c r="A52" s="11" t="s">
        <v>96</v>
      </c>
      <c r="B52" s="13" t="s">
        <v>12</v>
      </c>
      <c r="C52" s="10" t="n">
        <v>72</v>
      </c>
      <c r="D52" s="10" t="n">
        <v>194</v>
      </c>
      <c r="E52" s="14" t="n">
        <v>4.38</v>
      </c>
      <c r="F52" s="13" t="n">
        <v>1.18981071474596</v>
      </c>
      <c r="G52" s="10" t="n">
        <v>38.5</v>
      </c>
      <c r="H52" s="13" t="n">
        <v>1.58297182201991</v>
      </c>
      <c r="I52" s="10" t="n">
        <v>17</v>
      </c>
      <c r="J52" s="13" t="n">
        <v>-0.285710479329754</v>
      </c>
      <c r="K52" s="10" t="n">
        <v>132</v>
      </c>
      <c r="L52" s="13" t="n">
        <v>1.60602204520971</v>
      </c>
      <c r="M52" s="10" t="n">
        <v>6.87</v>
      </c>
      <c r="N52" s="13" t="n">
        <v>0.834333006462268</v>
      </c>
      <c r="O52" s="10" t="n">
        <v>4.14</v>
      </c>
      <c r="P52" s="13" t="n">
        <v>1.058279590691</v>
      </c>
      <c r="Q52" s="13" t="n">
        <v>5.98570669979909</v>
      </c>
      <c r="R52" s="13" t="n">
        <v>0.997617783299848</v>
      </c>
      <c r="S52" s="10" t="n">
        <v>3</v>
      </c>
      <c r="T52" s="10" t="n">
        <v>90</v>
      </c>
      <c r="U52" s="10" t="n">
        <v>82</v>
      </c>
      <c r="V52" s="12"/>
      <c r="W52" s="0" t="n">
        <v>15</v>
      </c>
      <c r="X52" s="0" t="n">
        <v>877</v>
      </c>
      <c r="Y52" s="0" t="n">
        <v>51</v>
      </c>
      <c r="Z52" s="0" t="n">
        <f aca="false">X52+Y52</f>
        <v>928</v>
      </c>
      <c r="AA52" s="7" t="n">
        <f aca="false">Z52/W52</f>
        <v>61.8666666666667</v>
      </c>
    </row>
    <row r="53" customFormat="false" ht="15" hidden="false" customHeight="false" outlineLevel="0" collapsed="false">
      <c r="A53" s="11" t="s">
        <v>98</v>
      </c>
      <c r="B53" s="13" t="s">
        <v>12</v>
      </c>
      <c r="C53" s="10" t="n">
        <v>72</v>
      </c>
      <c r="D53" s="10" t="n">
        <v>186</v>
      </c>
      <c r="E53" s="14" t="n">
        <v>4.47</v>
      </c>
      <c r="F53" s="13" t="n">
        <v>0.899141517934658</v>
      </c>
      <c r="G53" s="10" t="n">
        <v>33.5</v>
      </c>
      <c r="H53" s="13" t="n">
        <v>0.377774559961561</v>
      </c>
      <c r="J53" s="13"/>
      <c r="K53" s="10" t="n">
        <v>123</v>
      </c>
      <c r="L53" s="13" t="n">
        <v>0.64478224967779</v>
      </c>
      <c r="M53" s="10" t="n">
        <v>7.02</v>
      </c>
      <c r="N53" s="13" t="n">
        <v>0.481261647068746</v>
      </c>
      <c r="O53" s="10" t="n">
        <v>4.28</v>
      </c>
      <c r="P53" s="13" t="n">
        <v>0.537242053695903</v>
      </c>
      <c r="Q53" s="13" t="n">
        <v>2.94020202833866</v>
      </c>
      <c r="R53" s="13" t="n">
        <v>0.588040405667732</v>
      </c>
      <c r="S53" s="10" t="n">
        <v>2</v>
      </c>
      <c r="T53" s="10" t="n">
        <v>43</v>
      </c>
      <c r="U53" s="10" t="n">
        <v>41</v>
      </c>
      <c r="V53" s="12"/>
      <c r="W53" s="0" t="n">
        <v>1</v>
      </c>
      <c r="X53" s="0" t="n">
        <v>29</v>
      </c>
      <c r="Y53" s="0" t="n">
        <v>7</v>
      </c>
      <c r="Z53" s="0" t="n">
        <f aca="false">X53+Y53</f>
        <v>36</v>
      </c>
      <c r="AA53" s="7" t="n">
        <f aca="false">Z53/W53</f>
        <v>36</v>
      </c>
    </row>
    <row r="54" customFormat="false" ht="15" hidden="false" customHeight="false" outlineLevel="0" collapsed="false">
      <c r="A54" s="11" t="s">
        <v>99</v>
      </c>
      <c r="B54" s="13" t="s">
        <v>12</v>
      </c>
      <c r="C54" s="10" t="n">
        <v>69</v>
      </c>
      <c r="D54" s="10" t="n">
        <v>177</v>
      </c>
      <c r="E54" s="14" t="n">
        <v>4.51</v>
      </c>
      <c r="F54" s="13" t="n">
        <v>0.769955208240746</v>
      </c>
      <c r="G54" s="10" t="n">
        <v>35</v>
      </c>
      <c r="H54" s="13" t="n">
        <v>0.739333738579065</v>
      </c>
      <c r="I54" s="10" t="n">
        <v>10</v>
      </c>
      <c r="J54" s="13" t="n">
        <v>-1.47993917350664</v>
      </c>
      <c r="K54" s="10" t="n">
        <v>120</v>
      </c>
      <c r="L54" s="13" t="n">
        <v>0.324368984500484</v>
      </c>
      <c r="M54" s="10" t="n">
        <v>6.92</v>
      </c>
      <c r="N54" s="13" t="n">
        <v>0.716642553331094</v>
      </c>
      <c r="O54" s="10" t="n">
        <v>4.02</v>
      </c>
      <c r="P54" s="13" t="n">
        <v>1.50488319382965</v>
      </c>
      <c r="Q54" s="13" t="n">
        <v>2.5752445049744</v>
      </c>
      <c r="R54" s="13" t="n">
        <v>0.429207417495733</v>
      </c>
      <c r="S54" s="10" t="n">
        <v>8</v>
      </c>
      <c r="V54" s="12"/>
      <c r="W54" s="0" t="n">
        <v>0</v>
      </c>
      <c r="X54" s="0" t="n">
        <v>0</v>
      </c>
      <c r="Y54" s="0" t="n">
        <v>0</v>
      </c>
      <c r="Z54" s="0" t="n">
        <f aca="false">X54+Y54</f>
        <v>0</v>
      </c>
      <c r="AA54" s="7" t="n">
        <v>0</v>
      </c>
    </row>
    <row r="55" customFormat="false" ht="15" hidden="false" customHeight="false" outlineLevel="0" collapsed="false">
      <c r="A55" s="11" t="s">
        <v>101</v>
      </c>
      <c r="B55" s="13" t="s">
        <v>12</v>
      </c>
      <c r="C55" s="10" t="n">
        <v>72</v>
      </c>
      <c r="D55" s="10" t="n">
        <v>204</v>
      </c>
      <c r="E55" s="14" t="n">
        <v>4.6</v>
      </c>
      <c r="F55" s="13" t="n">
        <v>0.479286011429446</v>
      </c>
      <c r="G55" s="10" t="n">
        <v>32.5</v>
      </c>
      <c r="H55" s="13" t="n">
        <v>0.136735107549892</v>
      </c>
      <c r="I55" s="10" t="n">
        <v>17</v>
      </c>
      <c r="J55" s="13" t="n">
        <v>-0.285710479329754</v>
      </c>
      <c r="K55" s="10" t="n">
        <v>117</v>
      </c>
      <c r="L55" s="13" t="n">
        <v>0.00395571932317674</v>
      </c>
      <c r="M55" s="10" t="n">
        <v>7.11</v>
      </c>
      <c r="N55" s="13" t="n">
        <v>0.269418831432631</v>
      </c>
      <c r="O55" s="10" t="n">
        <v>4.36</v>
      </c>
      <c r="P55" s="13" t="n">
        <v>0.239506318270136</v>
      </c>
      <c r="Q55" s="13" t="n">
        <v>0.843191508675528</v>
      </c>
      <c r="R55" s="13" t="n">
        <v>0.140531918112588</v>
      </c>
      <c r="S55" s="10" t="n">
        <v>4</v>
      </c>
      <c r="T55" s="10" t="n">
        <v>111</v>
      </c>
      <c r="U55" s="10" t="n">
        <v>100</v>
      </c>
      <c r="V55" s="12"/>
      <c r="W55" s="0" t="n">
        <v>9</v>
      </c>
      <c r="X55" s="0" t="n">
        <v>9</v>
      </c>
      <c r="Y55" s="0" t="n">
        <v>105</v>
      </c>
      <c r="Z55" s="0" t="n">
        <f aca="false">X55+Y55</f>
        <v>114</v>
      </c>
      <c r="AA55" s="7" t="n">
        <f aca="false">Z55/W55</f>
        <v>12.6666666666667</v>
      </c>
    </row>
    <row r="56" customFormat="false" ht="15" hidden="false" customHeight="false" outlineLevel="0" collapsed="false">
      <c r="A56" s="11" t="s">
        <v>102</v>
      </c>
      <c r="B56" s="13" t="s">
        <v>12</v>
      </c>
      <c r="C56" s="10" t="n">
        <v>72</v>
      </c>
      <c r="D56" s="10" t="n">
        <v>199</v>
      </c>
      <c r="E56" s="14" t="n">
        <v>4.62</v>
      </c>
      <c r="F56" s="13" t="n">
        <v>0.414692856582489</v>
      </c>
      <c r="G56" s="10" t="n">
        <v>31</v>
      </c>
      <c r="H56" s="13" t="n">
        <v>-0.224824071067612</v>
      </c>
      <c r="I56" s="10" t="n">
        <v>9</v>
      </c>
      <c r="J56" s="13" t="n">
        <v>-1.65054327267476</v>
      </c>
      <c r="K56" s="10" t="n">
        <v>120</v>
      </c>
      <c r="L56" s="13" t="n">
        <v>0.324368984500484</v>
      </c>
      <c r="N56" s="13"/>
      <c r="P56" s="13"/>
      <c r="Q56" s="13" t="n">
        <v>-1.1363055026594</v>
      </c>
      <c r="R56" s="13" t="n">
        <v>-0.284076375664851</v>
      </c>
      <c r="S56" s="10" t="n">
        <v>2</v>
      </c>
      <c r="T56" s="10" t="n">
        <v>53</v>
      </c>
      <c r="U56" s="10" t="n">
        <v>49</v>
      </c>
      <c r="V56" s="12"/>
      <c r="W56" s="0" t="n">
        <v>10</v>
      </c>
      <c r="X56" s="0" t="n">
        <v>190</v>
      </c>
      <c r="Y56" s="0" t="n">
        <v>75</v>
      </c>
      <c r="Z56" s="0" t="n">
        <f aca="false">X56+Y56</f>
        <v>265</v>
      </c>
      <c r="AA56" s="7" t="n">
        <f aca="false">Z56/W56</f>
        <v>26.5</v>
      </c>
    </row>
    <row r="57" customFormat="false" ht="15" hidden="false" customHeight="false" outlineLevel="0" collapsed="false">
      <c r="A57" s="11" t="s">
        <v>103</v>
      </c>
      <c r="B57" s="13" t="s">
        <v>12</v>
      </c>
      <c r="C57" s="10" t="n">
        <v>71</v>
      </c>
      <c r="D57" s="10" t="n">
        <v>192</v>
      </c>
      <c r="E57" s="14" t="n">
        <v>4.47</v>
      </c>
      <c r="F57" s="13" t="n">
        <v>0.899141517934658</v>
      </c>
      <c r="G57" s="10" t="n">
        <v>32</v>
      </c>
      <c r="H57" s="13" t="n">
        <v>0.0162153813440576</v>
      </c>
      <c r="I57" s="10" t="n">
        <v>16</v>
      </c>
      <c r="J57" s="13" t="n">
        <v>-0.45631457849788</v>
      </c>
      <c r="K57" s="10" t="n">
        <v>119</v>
      </c>
      <c r="L57" s="13" t="n">
        <v>0.217564562774715</v>
      </c>
      <c r="M57" s="10" t="n">
        <v>6.9</v>
      </c>
      <c r="N57" s="13" t="n">
        <v>0.763718734583563</v>
      </c>
      <c r="O57" s="10" t="n">
        <v>4.32</v>
      </c>
      <c r="P57" s="13" t="n">
        <v>0.388374185983019</v>
      </c>
      <c r="Q57" s="13" t="n">
        <v>1.82869980412213</v>
      </c>
      <c r="R57" s="13" t="n">
        <v>0.304783300687022</v>
      </c>
      <c r="S57" s="10" t="n">
        <v>1</v>
      </c>
      <c r="T57" s="10" t="n">
        <v>27</v>
      </c>
      <c r="U57" s="10" t="n">
        <v>27</v>
      </c>
      <c r="V57" s="12"/>
      <c r="W57" s="0" t="n">
        <v>16</v>
      </c>
      <c r="X57" s="0" t="n">
        <v>1092</v>
      </c>
      <c r="Y57" s="0" t="n">
        <v>80</v>
      </c>
      <c r="Z57" s="0" t="n">
        <f aca="false">X57+Y57</f>
        <v>1172</v>
      </c>
      <c r="AA57" s="7" t="n">
        <f aca="false">Z57/W57</f>
        <v>73.25</v>
      </c>
    </row>
    <row r="58" customFormat="false" ht="15" hidden="false" customHeight="false" outlineLevel="0" collapsed="false">
      <c r="A58" s="11" t="s">
        <v>104</v>
      </c>
      <c r="B58" s="13" t="s">
        <v>12</v>
      </c>
      <c r="C58" s="10" t="n">
        <v>74</v>
      </c>
      <c r="D58" s="10" t="n">
        <v>206</v>
      </c>
      <c r="E58" s="14" t="n">
        <v>4.62</v>
      </c>
      <c r="F58" s="13" t="n">
        <v>0.414692856582489</v>
      </c>
      <c r="G58" s="10" t="n">
        <v>31</v>
      </c>
      <c r="H58" s="13" t="n">
        <v>-0.224824071067612</v>
      </c>
      <c r="I58" s="10" t="n">
        <v>11</v>
      </c>
      <c r="J58" s="13" t="n">
        <v>-1.30933507433851</v>
      </c>
      <c r="K58" s="10" t="n">
        <v>116</v>
      </c>
      <c r="L58" s="13" t="n">
        <v>-0.102848702402592</v>
      </c>
      <c r="N58" s="13"/>
      <c r="P58" s="13"/>
      <c r="Q58" s="13" t="n">
        <v>-1.22231499122623</v>
      </c>
      <c r="R58" s="13" t="n">
        <v>-0.305578747806556</v>
      </c>
      <c r="S58" s="10" t="n">
        <v>5</v>
      </c>
      <c r="T58" s="10" t="n">
        <v>169</v>
      </c>
      <c r="U58" s="10" t="n">
        <v>151</v>
      </c>
      <c r="V58" s="12"/>
      <c r="W58" s="0" t="n">
        <v>10</v>
      </c>
      <c r="X58" s="0" t="n">
        <v>51</v>
      </c>
      <c r="Y58" s="0" t="n">
        <v>92</v>
      </c>
      <c r="Z58" s="0" t="n">
        <f aca="false">X58+Y58</f>
        <v>143</v>
      </c>
      <c r="AA58" s="7" t="n">
        <f aca="false">Z58/W58</f>
        <v>14.3</v>
      </c>
    </row>
    <row r="59" customFormat="false" ht="15" hidden="false" customHeight="false" outlineLevel="0" collapsed="false">
      <c r="A59" s="11" t="s">
        <v>106</v>
      </c>
      <c r="B59" s="13" t="s">
        <v>12</v>
      </c>
      <c r="C59" s="10" t="n">
        <v>67</v>
      </c>
      <c r="D59" s="10" t="n">
        <v>180</v>
      </c>
      <c r="E59" s="14"/>
      <c r="F59" s="13"/>
      <c r="H59" s="13"/>
      <c r="I59" s="10" t="n">
        <v>15</v>
      </c>
      <c r="J59" s="13" t="n">
        <v>-0.626918677666006</v>
      </c>
      <c r="L59" s="13"/>
      <c r="N59" s="13"/>
      <c r="P59" s="13"/>
      <c r="Q59" s="13" t="n">
        <v>-0.626918677666006</v>
      </c>
      <c r="R59" s="13" t="n">
        <v>-0.626918677666006</v>
      </c>
      <c r="S59" s="10" t="n">
        <v>8</v>
      </c>
      <c r="V59" s="12"/>
      <c r="W59" s="0" t="n">
        <v>0</v>
      </c>
      <c r="X59" s="0" t="n">
        <v>0</v>
      </c>
      <c r="Y59" s="0" t="n">
        <v>0</v>
      </c>
      <c r="Z59" s="0" t="n">
        <f aca="false">X59+Y59</f>
        <v>0</v>
      </c>
      <c r="AA59" s="7" t="n">
        <v>0</v>
      </c>
    </row>
    <row r="60" customFormat="false" ht="15" hidden="false" customHeight="false" outlineLevel="0" collapsed="false">
      <c r="A60" s="11" t="s">
        <v>108</v>
      </c>
      <c r="B60" s="13" t="s">
        <v>12</v>
      </c>
      <c r="C60" s="10" t="n">
        <v>71</v>
      </c>
      <c r="D60" s="10" t="n">
        <v>197</v>
      </c>
      <c r="E60" s="14" t="n">
        <v>4.54</v>
      </c>
      <c r="F60" s="13" t="n">
        <v>0.673065475970312</v>
      </c>
      <c r="G60" s="10" t="n">
        <v>33.5</v>
      </c>
      <c r="H60" s="13" t="n">
        <v>0.377774559961561</v>
      </c>
      <c r="I60" s="10" t="n">
        <v>19</v>
      </c>
      <c r="J60" s="13" t="n">
        <v>0.0554977190064987</v>
      </c>
      <c r="K60" s="10" t="n">
        <v>122</v>
      </c>
      <c r="L60" s="13" t="n">
        <v>0.537977827952022</v>
      </c>
      <c r="M60" s="10" t="n">
        <v>6.72</v>
      </c>
      <c r="N60" s="13" t="n">
        <v>1.18740436585579</v>
      </c>
      <c r="O60" s="10" t="n">
        <v>4.13</v>
      </c>
      <c r="P60" s="13" t="n">
        <v>1.09549655761922</v>
      </c>
      <c r="Q60" s="13" t="n">
        <v>3.9272165063654</v>
      </c>
      <c r="R60" s="13" t="n">
        <v>0.654536084394233</v>
      </c>
      <c r="S60" s="10" t="n">
        <v>6</v>
      </c>
      <c r="T60" s="10" t="n">
        <v>191</v>
      </c>
      <c r="U60" s="10" t="n">
        <v>168</v>
      </c>
      <c r="V60" s="12"/>
      <c r="W60" s="0" t="n">
        <v>16</v>
      </c>
      <c r="X60" s="0" t="n">
        <v>550</v>
      </c>
      <c r="Y60" s="0" t="n">
        <v>203</v>
      </c>
      <c r="Z60" s="0" t="n">
        <f aca="false">X60+Y60</f>
        <v>753</v>
      </c>
      <c r="AA60" s="7" t="n">
        <f aca="false">Z60/W60</f>
        <v>47.0625</v>
      </c>
    </row>
    <row r="62" customFormat="false" ht="15" hidden="false" customHeight="false" outlineLevel="0" collapsed="false">
      <c r="B62" s="13" t="s">
        <v>481</v>
      </c>
      <c r="C62" s="15" t="n">
        <f aca="false">AVERAGE(C2:C60)</f>
        <v>72.1694915254237</v>
      </c>
      <c r="D62" s="15" t="n">
        <f aca="false">AVERAGE(D2:D60)</f>
        <v>200.949152542373</v>
      </c>
      <c r="E62" s="15" t="n">
        <f aca="false">AVERAGE(E2:E60)</f>
        <v>4.50387755102041</v>
      </c>
      <c r="F62" s="15"/>
      <c r="G62" s="15" t="n">
        <f aca="false">AVERAGE(G2:G60)</f>
        <v>34.73</v>
      </c>
      <c r="H62" s="15"/>
      <c r="I62" s="15" t="n">
        <f aca="false">AVERAGE(I2:I60)</f>
        <v>14.9166666666667</v>
      </c>
      <c r="J62" s="15"/>
      <c r="K62" s="15" t="n">
        <f aca="false">AVERAGE(K2:K60)</f>
        <v>122.6</v>
      </c>
      <c r="L62" s="15"/>
      <c r="M62" s="15" t="n">
        <f aca="false">AVERAGE(M2:M60)</f>
        <v>6.85966666666667</v>
      </c>
      <c r="N62" s="15"/>
      <c r="O62" s="15" t="n">
        <f aca="false">AVERAGE(O2:O60)</f>
        <v>4.18464285714286</v>
      </c>
    </row>
    <row r="63" customFormat="false" ht="15" hidden="false" customHeight="false" outlineLevel="0" collapsed="false">
      <c r="B63" s="13" t="s">
        <v>482</v>
      </c>
      <c r="C63" s="15" t="n">
        <f aca="false">STDEV(C2:C60)</f>
        <v>1.70347051807815</v>
      </c>
      <c r="D63" s="15" t="n">
        <f aca="false">STDEV(D2:D60)</f>
        <v>11.2071770859102</v>
      </c>
      <c r="E63" s="15" t="n">
        <f aca="false">STDEV(E2:E60)</f>
        <v>0.0837112180487829</v>
      </c>
      <c r="F63" s="15"/>
      <c r="G63" s="15" t="n">
        <f aca="false">STDEV(G2:G60)</f>
        <v>3.05762679747759</v>
      </c>
      <c r="H63" s="15"/>
      <c r="I63" s="15" t="n">
        <f aca="false">STDEV(I2:I60)</f>
        <v>3.52398066344185</v>
      </c>
      <c r="J63" s="15"/>
      <c r="K63" s="15" t="n">
        <f aca="false">STDEV(K2:K60)</f>
        <v>5.90399380564909</v>
      </c>
      <c r="L63" s="15"/>
      <c r="M63" s="15" t="n">
        <f aca="false">STDEV(M2:M60)</f>
        <v>0.138799864188877</v>
      </c>
      <c r="N63" s="15"/>
      <c r="O63" s="15" t="n">
        <f aca="false">STDEV(O2:O60)</f>
        <v>0.137180123353882</v>
      </c>
    </row>
  </sheetData>
  <conditionalFormatting sqref="Q1:R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6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C62"/>
  <sheetViews>
    <sheetView showFormulas="false" showGridLines="true" showRowColHeaders="true" showZeros="true" rightToLeft="false" tabSelected="false" showOutlineSymbols="true" defaultGridColor="true" view="normal" topLeftCell="A9" colorId="64" zoomScale="55" zoomScaleNormal="55" zoomScalePageLayoutView="100" workbookViewId="0">
      <selection pane="topLeft" activeCell="AC32" activeCellId="0" sqref="AC32"/>
    </sheetView>
  </sheetViews>
  <sheetFormatPr defaultColWidth="22.4375" defaultRowHeight="15" zeroHeight="false" outlineLevelRow="0" outlineLevelCol="0"/>
  <cols>
    <col collapsed="false" customWidth="true" hidden="false" outlineLevel="0" max="1" min="1" style="10" width="28"/>
    <col collapsed="false" customWidth="true" hidden="false" outlineLevel="0" max="3" min="2" style="10" width="7.14"/>
    <col collapsed="false" customWidth="true" hidden="false" outlineLevel="0" max="4" min="4" style="10" width="15.43"/>
    <col collapsed="false" customWidth="true" hidden="false" outlineLevel="0" max="5" min="5" style="10" width="8.14"/>
    <col collapsed="false" customWidth="true" hidden="false" outlineLevel="0" max="6" min="6" style="10" width="13.43"/>
    <col collapsed="false" customWidth="true" hidden="false" outlineLevel="0" max="7" min="7" style="10" width="11.57"/>
    <col collapsed="false" customWidth="true" hidden="false" outlineLevel="0" max="8" min="8" style="10" width="13.43"/>
    <col collapsed="false" customWidth="true" hidden="false" outlineLevel="0" max="9" min="9" style="10" width="15.14"/>
    <col collapsed="false" customWidth="true" hidden="false" outlineLevel="0" max="10" min="10" style="10" width="13.43"/>
    <col collapsed="false" customWidth="true" hidden="false" outlineLevel="0" max="11" min="11" style="10" width="15.43"/>
    <col collapsed="false" customWidth="true" hidden="false" outlineLevel="0" max="13" min="12" style="10" width="16.71"/>
    <col collapsed="false" customWidth="true" hidden="false" outlineLevel="0" max="14" min="14" style="10" width="13.14"/>
    <col collapsed="false" customWidth="true" hidden="false" outlineLevel="0" max="15" min="15" style="10" width="12.28"/>
    <col collapsed="false" customWidth="true" hidden="false" outlineLevel="0" max="16" min="16" style="10" width="13.14"/>
    <col collapsed="false" customWidth="true" hidden="false" outlineLevel="0" max="18" min="17" style="10" width="16.71"/>
    <col collapsed="false" customWidth="true" hidden="false" outlineLevel="0" max="19" min="19" style="10" width="5.57"/>
    <col collapsed="false" customWidth="true" hidden="false" outlineLevel="0" max="20" min="20" style="10" width="7.14"/>
    <col collapsed="false" customWidth="true" hidden="false" outlineLevel="0" max="21" min="21" style="10" width="8"/>
    <col collapsed="false" customWidth="true" hidden="false" outlineLevel="0" max="22" min="22" style="10" width="9"/>
    <col collapsed="false" customWidth="true" hidden="false" outlineLevel="0" max="23" min="23" style="10" width="5.57"/>
    <col collapsed="false" customWidth="true" hidden="false" outlineLevel="0" max="24" min="24" style="10" width="13.85"/>
    <col collapsed="false" customWidth="true" hidden="false" outlineLevel="0" max="25" min="25" style="10" width="12.28"/>
    <col collapsed="false" customWidth="true" hidden="false" outlineLevel="0" max="26" min="26" style="10" width="12.14"/>
    <col collapsed="false" customWidth="true" hidden="false" outlineLevel="0" max="27" min="27" style="10" width="16"/>
  </cols>
  <sheetData>
    <row r="1" customFormat="false" ht="15" hidden="false" customHeight="false" outlineLevel="0" collapsed="false">
      <c r="A1" s="11" t="s">
        <v>0</v>
      </c>
      <c r="B1" s="11" t="s">
        <v>463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16" t="s">
        <v>457</v>
      </c>
      <c r="X1" s="16" t="s">
        <v>477</v>
      </c>
      <c r="Y1" s="16" t="s">
        <v>478</v>
      </c>
      <c r="Z1" s="16" t="s">
        <v>479</v>
      </c>
      <c r="AA1" s="16" t="s">
        <v>480</v>
      </c>
    </row>
    <row r="2" customFormat="false" ht="15" hidden="false" customHeight="false" outlineLevel="0" collapsed="false">
      <c r="A2" s="11" t="s">
        <v>110</v>
      </c>
      <c r="B2" s="10" t="s">
        <v>111</v>
      </c>
      <c r="C2" s="13" t="n">
        <v>75</v>
      </c>
      <c r="D2" s="10" t="n">
        <v>253</v>
      </c>
      <c r="E2" s="13" t="n">
        <v>4.88</v>
      </c>
      <c r="F2" s="10" t="n">
        <v>-0.425018156427935</v>
      </c>
      <c r="G2" s="13" t="n">
        <v>30.5</v>
      </c>
      <c r="H2" s="10" t="n">
        <v>-0.345343797273446</v>
      </c>
      <c r="I2" s="13" t="n">
        <v>22</v>
      </c>
      <c r="J2" s="10" t="n">
        <v>0.567310016510877</v>
      </c>
      <c r="K2" s="13" t="n">
        <v>117</v>
      </c>
      <c r="L2" s="10" t="n">
        <v>0.00395571932317674</v>
      </c>
      <c r="M2" s="13" t="n">
        <v>7.25</v>
      </c>
      <c r="N2" s="13" t="n">
        <v>-0.0601144373346569</v>
      </c>
      <c r="O2" s="13" t="n">
        <v>4.47</v>
      </c>
      <c r="P2" s="10" t="n">
        <v>-0.16988031794029</v>
      </c>
      <c r="Q2" s="10" t="n">
        <v>-0.429090973142274</v>
      </c>
      <c r="R2" s="10" t="n">
        <v>-0.071515162190379</v>
      </c>
      <c r="S2" s="10" t="n">
        <v>6</v>
      </c>
      <c r="T2" s="10" t="n">
        <v>196</v>
      </c>
      <c r="U2" s="10" t="n">
        <v>171</v>
      </c>
      <c r="V2" s="12"/>
      <c r="W2" s="7" t="n">
        <v>4</v>
      </c>
      <c r="X2" s="10" t="n">
        <v>24</v>
      </c>
      <c r="Y2" s="10" t="n">
        <v>74</v>
      </c>
      <c r="Z2" s="10" t="n">
        <v>77</v>
      </c>
      <c r="AA2" s="10" t="n">
        <v>19.25</v>
      </c>
    </row>
    <row r="3" customFormat="false" ht="15" hidden="false" customHeight="false" outlineLevel="0" collapsed="false">
      <c r="A3" s="11" t="s">
        <v>112</v>
      </c>
      <c r="B3" s="10" t="s">
        <v>111</v>
      </c>
      <c r="C3" s="13" t="n">
        <v>75</v>
      </c>
      <c r="D3" s="10" t="n">
        <v>264</v>
      </c>
      <c r="E3" s="13" t="n">
        <v>4.79</v>
      </c>
      <c r="F3" s="10" t="n">
        <v>-0.134348959616634</v>
      </c>
      <c r="G3" s="13" t="n">
        <v>32.5</v>
      </c>
      <c r="H3" s="10" t="n">
        <v>0.136735107549892</v>
      </c>
      <c r="I3" s="13" t="n">
        <v>14</v>
      </c>
      <c r="J3" s="10" t="n">
        <v>-0.797522776834132</v>
      </c>
      <c r="K3" s="13" t="n">
        <v>114</v>
      </c>
      <c r="L3" s="10" t="n">
        <v>-0.31645754585413</v>
      </c>
      <c r="M3" s="13" t="n">
        <v>7.25</v>
      </c>
      <c r="N3" s="13" t="n">
        <v>-0.0601144373346569</v>
      </c>
      <c r="O3" s="13" t="n">
        <v>4.43</v>
      </c>
      <c r="P3" s="10" t="n">
        <v>-0.0210124502274068</v>
      </c>
      <c r="Q3" s="10" t="n">
        <v>-1.19272106231707</v>
      </c>
      <c r="R3" s="10" t="n">
        <v>-0.198786843719511</v>
      </c>
      <c r="S3" s="10" t="n">
        <v>8</v>
      </c>
      <c r="V3" s="12"/>
      <c r="W3" s="7" t="n">
        <v>11</v>
      </c>
      <c r="X3" s="10" t="n">
        <v>248</v>
      </c>
      <c r="Y3" s="10" t="n">
        <v>38</v>
      </c>
      <c r="Z3" s="10" t="n">
        <v>92</v>
      </c>
      <c r="AA3" s="10" t="n">
        <v>23</v>
      </c>
    </row>
    <row r="4" customFormat="false" ht="15" hidden="false" customHeight="false" outlineLevel="0" collapsed="false">
      <c r="A4" s="11" t="s">
        <v>114</v>
      </c>
      <c r="B4" s="10" t="s">
        <v>111</v>
      </c>
      <c r="C4" s="13" t="n">
        <v>75</v>
      </c>
      <c r="D4" s="10" t="n">
        <v>265</v>
      </c>
      <c r="E4" s="13" t="n">
        <v>4.89</v>
      </c>
      <c r="F4" s="10" t="n">
        <v>-0.457314733851412</v>
      </c>
      <c r="G4" s="13" t="n">
        <v>26.5</v>
      </c>
      <c r="H4" s="10" t="n">
        <v>-1.30950160692012</v>
      </c>
      <c r="I4" s="13" t="n">
        <v>16</v>
      </c>
      <c r="J4" s="10" t="n">
        <v>-0.45631457849788</v>
      </c>
      <c r="K4" s="13" t="n">
        <v>109</v>
      </c>
      <c r="L4" s="10" t="n">
        <v>-0.850479654482975</v>
      </c>
      <c r="M4" s="13" t="n">
        <v>7.36</v>
      </c>
      <c r="N4" s="13" t="n">
        <v>-0.319033434223241</v>
      </c>
      <c r="O4" s="13" t="n">
        <v>4.46</v>
      </c>
      <c r="P4" s="10" t="n">
        <v>-0.13266335101207</v>
      </c>
      <c r="Q4" s="10" t="n">
        <v>-3.5253073589877</v>
      </c>
      <c r="R4" s="10" t="n">
        <v>-0.58755122649795</v>
      </c>
      <c r="S4" s="10" t="n">
        <v>8</v>
      </c>
      <c r="V4" s="12"/>
      <c r="W4" s="7" t="n">
        <v>7</v>
      </c>
      <c r="X4" s="10" t="n">
        <v>130</v>
      </c>
      <c r="Y4" s="10" t="n">
        <v>2</v>
      </c>
      <c r="Z4" s="10" t="n">
        <v>403</v>
      </c>
      <c r="AA4" s="10" t="n">
        <v>25.1875</v>
      </c>
    </row>
    <row r="5" customFormat="false" ht="15" hidden="false" customHeight="false" outlineLevel="0" collapsed="false">
      <c r="A5" s="11" t="s">
        <v>115</v>
      </c>
      <c r="B5" s="10" t="s">
        <v>111</v>
      </c>
      <c r="C5" s="13" t="n">
        <v>75</v>
      </c>
      <c r="D5" s="10" t="n">
        <v>307</v>
      </c>
      <c r="E5" s="13" t="n">
        <v>5.14</v>
      </c>
      <c r="F5" s="10" t="n">
        <v>-1.26472916943836</v>
      </c>
      <c r="G5" s="13" t="n">
        <v>27</v>
      </c>
      <c r="H5" s="10" t="n">
        <v>-1.18898188071429</v>
      </c>
      <c r="I5" s="13" t="n">
        <v>21</v>
      </c>
      <c r="J5" s="10" t="n">
        <v>0.396705917342751</v>
      </c>
      <c r="K5" s="13" t="n">
        <v>105</v>
      </c>
      <c r="L5" s="10" t="n">
        <v>-1.27769734138605</v>
      </c>
      <c r="M5" s="13" t="n">
        <v>7.66</v>
      </c>
      <c r="N5" s="13" t="n">
        <v>-1.02517615301029</v>
      </c>
      <c r="O5" s="13" t="n">
        <v>4.62</v>
      </c>
      <c r="P5" s="10" t="n">
        <v>-0.728134821863603</v>
      </c>
      <c r="Q5" s="10" t="n">
        <v>-5.08801344906984</v>
      </c>
      <c r="R5" s="10" t="n">
        <v>-0.848002241511639</v>
      </c>
      <c r="S5" s="10" t="n">
        <v>6</v>
      </c>
      <c r="T5" s="10" t="n">
        <v>185</v>
      </c>
      <c r="U5" s="10" t="n">
        <v>162</v>
      </c>
      <c r="V5" s="12"/>
      <c r="W5" s="7" t="n">
        <v>12</v>
      </c>
      <c r="X5" s="10" t="n">
        <v>218</v>
      </c>
      <c r="Y5" s="10" t="n">
        <v>5</v>
      </c>
      <c r="Z5" s="10" t="n">
        <v>15</v>
      </c>
      <c r="AA5" s="10" t="n">
        <v>7.5</v>
      </c>
    </row>
    <row r="6" customFormat="false" ht="15" hidden="false" customHeight="false" outlineLevel="0" collapsed="false">
      <c r="A6" s="11" t="s">
        <v>116</v>
      </c>
      <c r="B6" s="10" t="s">
        <v>111</v>
      </c>
      <c r="C6" s="13" t="n">
        <v>74</v>
      </c>
      <c r="D6" s="10" t="n">
        <v>261</v>
      </c>
      <c r="E6" s="13" t="n">
        <v>4.67</v>
      </c>
      <c r="F6" s="10" t="n">
        <v>0.2532099694651</v>
      </c>
      <c r="G6" s="13" t="n">
        <v>33</v>
      </c>
      <c r="H6" s="10" t="n">
        <v>0.257254833755727</v>
      </c>
      <c r="I6" s="13" t="n">
        <v>35</v>
      </c>
      <c r="J6" s="10" t="n">
        <v>2.78516330569652</v>
      </c>
      <c r="K6" s="13" t="n">
        <v>114</v>
      </c>
      <c r="L6" s="10" t="n">
        <v>-0.31645754585413</v>
      </c>
      <c r="M6" s="13" t="n">
        <v>7.46</v>
      </c>
      <c r="N6" s="13" t="n">
        <v>-0.554414340485589</v>
      </c>
      <c r="O6" s="13" t="n">
        <v>4.19</v>
      </c>
      <c r="P6" s="10" t="n">
        <v>0.872194756049889</v>
      </c>
      <c r="Q6" s="10" t="n">
        <v>3.29695097862751</v>
      </c>
      <c r="R6" s="10" t="n">
        <v>0.549491829771252</v>
      </c>
      <c r="S6" s="10" t="n">
        <v>4</v>
      </c>
      <c r="T6" s="10" t="n">
        <v>116</v>
      </c>
      <c r="U6" s="10" t="n">
        <v>105</v>
      </c>
      <c r="V6" s="12"/>
      <c r="W6" s="7" t="n">
        <v>16</v>
      </c>
      <c r="X6" s="10" t="n">
        <v>482</v>
      </c>
      <c r="Y6" s="10" t="n">
        <v>21</v>
      </c>
      <c r="Z6" s="10" t="n">
        <v>45</v>
      </c>
      <c r="AA6" s="10" t="n">
        <v>11.25</v>
      </c>
    </row>
    <row r="7" customFormat="false" ht="15" hidden="false" customHeight="false" outlineLevel="0" collapsed="false">
      <c r="A7" s="11" t="s">
        <v>117</v>
      </c>
      <c r="B7" s="10" t="s">
        <v>111</v>
      </c>
      <c r="C7" s="13" t="n">
        <v>75</v>
      </c>
      <c r="D7" s="10" t="n">
        <v>309</v>
      </c>
      <c r="E7" s="13"/>
      <c r="G7" s="13"/>
      <c r="I7" s="13" t="n">
        <v>25</v>
      </c>
      <c r="J7" s="10" t="n">
        <v>1.07912231401526</v>
      </c>
      <c r="K7" s="13"/>
      <c r="M7" s="13"/>
      <c r="N7" s="13"/>
      <c r="O7" s="13"/>
      <c r="Q7" s="10" t="n">
        <v>1.07912231401526</v>
      </c>
      <c r="R7" s="10" t="n">
        <v>1.07912231401526</v>
      </c>
      <c r="S7" s="10" t="n">
        <v>4</v>
      </c>
      <c r="T7" s="10" t="n">
        <v>142</v>
      </c>
      <c r="U7" s="10" t="n">
        <v>128</v>
      </c>
      <c r="V7" s="12"/>
      <c r="W7" s="7" t="n">
        <v>12</v>
      </c>
      <c r="X7" s="10" t="n">
        <v>330</v>
      </c>
      <c r="Y7" s="10" t="n">
        <v>18</v>
      </c>
      <c r="Z7" s="10" t="n">
        <v>266</v>
      </c>
      <c r="AA7" s="10" t="n">
        <v>24.1818181818182</v>
      </c>
    </row>
    <row r="8" customFormat="false" ht="15" hidden="false" customHeight="false" outlineLevel="0" collapsed="false">
      <c r="A8" s="11" t="s">
        <v>118</v>
      </c>
      <c r="B8" s="10" t="s">
        <v>111</v>
      </c>
      <c r="C8" s="13" t="n">
        <v>75</v>
      </c>
      <c r="D8" s="10" t="n">
        <v>253</v>
      </c>
      <c r="E8" s="13" t="n">
        <v>4.82</v>
      </c>
      <c r="F8" s="10" t="n">
        <v>-0.231238691887069</v>
      </c>
      <c r="G8" s="13" t="n">
        <v>32</v>
      </c>
      <c r="H8" s="10" t="n">
        <v>0.0162153813440576</v>
      </c>
      <c r="I8" s="13" t="n">
        <v>21</v>
      </c>
      <c r="J8" s="10" t="n">
        <v>0.396705917342751</v>
      </c>
      <c r="K8" s="13" t="n">
        <v>109</v>
      </c>
      <c r="L8" s="10" t="n">
        <v>-0.850479654482975</v>
      </c>
      <c r="M8" s="13" t="n">
        <v>7.47</v>
      </c>
      <c r="N8" s="13" t="n">
        <v>-0.577952431111824</v>
      </c>
      <c r="O8" s="13" t="n">
        <v>4.42</v>
      </c>
      <c r="P8" s="10" t="n">
        <v>0.0162045167008132</v>
      </c>
      <c r="Q8" s="10" t="n">
        <v>-1.23054496209425</v>
      </c>
      <c r="R8" s="10" t="n">
        <v>-0.205090827015708</v>
      </c>
      <c r="S8" s="10" t="n">
        <v>1</v>
      </c>
      <c r="T8" s="10" t="n">
        <v>22</v>
      </c>
      <c r="U8" s="10" t="n">
        <v>22</v>
      </c>
      <c r="V8" s="12"/>
      <c r="W8" s="7" t="n">
        <v>16</v>
      </c>
      <c r="X8" s="10" t="n">
        <v>500</v>
      </c>
      <c r="Y8" s="10" t="n">
        <v>2</v>
      </c>
      <c r="Z8" s="10" t="n">
        <v>220</v>
      </c>
      <c r="AA8" s="10" t="n">
        <v>18.3333333333333</v>
      </c>
    </row>
    <row r="9" customFormat="false" ht="15" hidden="false" customHeight="false" outlineLevel="0" collapsed="false">
      <c r="A9" s="11" t="s">
        <v>120</v>
      </c>
      <c r="B9" s="10" t="s">
        <v>111</v>
      </c>
      <c r="C9" s="13" t="n">
        <v>74</v>
      </c>
      <c r="D9" s="10" t="n">
        <v>310</v>
      </c>
      <c r="E9" s="13" t="n">
        <v>4.96</v>
      </c>
      <c r="F9" s="10" t="n">
        <v>-0.683390775815758</v>
      </c>
      <c r="G9" s="13" t="n">
        <v>28</v>
      </c>
      <c r="H9" s="10" t="n">
        <v>-0.947942428302619</v>
      </c>
      <c r="I9" s="13" t="n">
        <v>25</v>
      </c>
      <c r="J9" s="10" t="n">
        <v>1.07912231401526</v>
      </c>
      <c r="K9" s="13" t="n">
        <v>107</v>
      </c>
      <c r="L9" s="10" t="n">
        <v>-1.06408849793451</v>
      </c>
      <c r="M9" s="13" t="n">
        <v>7.89</v>
      </c>
      <c r="N9" s="13" t="n">
        <v>-1.56655223741369</v>
      </c>
      <c r="O9" s="13" t="n">
        <v>4.96</v>
      </c>
      <c r="P9" s="10" t="n">
        <v>-1.99351169742311</v>
      </c>
      <c r="Q9" s="10" t="n">
        <v>-5.17636332287443</v>
      </c>
      <c r="R9" s="10" t="n">
        <v>-0.862727220479072</v>
      </c>
      <c r="S9" s="10" t="n">
        <v>8</v>
      </c>
      <c r="V9" s="12"/>
      <c r="W9" s="7" t="n">
        <v>0</v>
      </c>
      <c r="X9" s="10" t="n">
        <v>0</v>
      </c>
      <c r="Y9" s="10" t="n">
        <v>157</v>
      </c>
      <c r="Z9" s="10" t="n">
        <v>639</v>
      </c>
      <c r="AA9" s="10" t="n">
        <v>39.9375</v>
      </c>
    </row>
    <row r="10" customFormat="false" ht="15" hidden="false" customHeight="false" outlineLevel="0" collapsed="false">
      <c r="A10" s="11" t="s">
        <v>122</v>
      </c>
      <c r="B10" s="10" t="s">
        <v>111</v>
      </c>
      <c r="C10" s="13" t="n">
        <v>77</v>
      </c>
      <c r="D10" s="10" t="n">
        <v>298</v>
      </c>
      <c r="E10" s="13"/>
      <c r="G10" s="13"/>
      <c r="I10" s="13" t="n">
        <v>23</v>
      </c>
      <c r="J10" s="10" t="n">
        <v>0.737914115679003</v>
      </c>
      <c r="K10" s="13"/>
      <c r="M10" s="13"/>
      <c r="N10" s="13"/>
      <c r="O10" s="13"/>
      <c r="Q10" s="10" t="n">
        <v>0.737914115679003</v>
      </c>
      <c r="R10" s="10" t="n">
        <v>0.737914115679003</v>
      </c>
      <c r="S10" s="10" t="n">
        <v>3</v>
      </c>
      <c r="T10" s="10" t="n">
        <v>74</v>
      </c>
      <c r="U10" s="10" t="n">
        <v>67</v>
      </c>
      <c r="V10" s="12"/>
      <c r="W10" s="7" t="n">
        <v>7</v>
      </c>
      <c r="X10" s="10" t="n">
        <v>120</v>
      </c>
      <c r="Y10" s="10" t="n">
        <v>58</v>
      </c>
      <c r="Z10" s="10" t="n">
        <v>388</v>
      </c>
      <c r="AA10" s="10" t="n">
        <v>32.3333333333333</v>
      </c>
    </row>
    <row r="11" customFormat="false" ht="15" hidden="false" customHeight="false" outlineLevel="0" collapsed="false">
      <c r="A11" s="11" t="s">
        <v>123</v>
      </c>
      <c r="B11" s="10" t="s">
        <v>111</v>
      </c>
      <c r="C11" s="13" t="n">
        <v>74</v>
      </c>
      <c r="D11" s="10" t="n">
        <v>301</v>
      </c>
      <c r="E11" s="13"/>
      <c r="G11" s="13"/>
      <c r="I11" s="13" t="n">
        <v>23</v>
      </c>
      <c r="J11" s="10" t="n">
        <v>0.737914115679003</v>
      </c>
      <c r="K11" s="13"/>
      <c r="M11" s="13"/>
      <c r="N11" s="13"/>
      <c r="O11" s="13"/>
      <c r="Q11" s="10" t="n">
        <v>0.737914115679003</v>
      </c>
      <c r="R11" s="10" t="n">
        <v>0.737914115679003</v>
      </c>
      <c r="S11" s="10" t="n">
        <v>8</v>
      </c>
      <c r="V11" s="12"/>
      <c r="W11" s="7" t="n">
        <v>2</v>
      </c>
      <c r="X11" s="10" t="n">
        <v>46</v>
      </c>
      <c r="Y11" s="10" t="n">
        <v>64</v>
      </c>
      <c r="Z11" s="10" t="n">
        <v>564</v>
      </c>
      <c r="AA11" s="10" t="n">
        <v>35.25</v>
      </c>
    </row>
    <row r="12" customFormat="false" ht="15" hidden="false" customHeight="false" outlineLevel="0" collapsed="false">
      <c r="A12" s="11" t="s">
        <v>125</v>
      </c>
      <c r="B12" s="10" t="s">
        <v>111</v>
      </c>
      <c r="C12" s="13" t="n">
        <v>73</v>
      </c>
      <c r="D12" s="10" t="n">
        <v>319</v>
      </c>
      <c r="E12" s="13" t="n">
        <v>5.04</v>
      </c>
      <c r="F12" s="10" t="n">
        <v>-0.941763395203581</v>
      </c>
      <c r="G12" s="13" t="n">
        <v>28.5</v>
      </c>
      <c r="H12" s="10" t="n">
        <v>-0.827422702096785</v>
      </c>
      <c r="I12" s="13" t="n">
        <v>25</v>
      </c>
      <c r="J12" s="10" t="n">
        <v>1.07912231401526</v>
      </c>
      <c r="K12" s="13" t="n">
        <v>108</v>
      </c>
      <c r="L12" s="10" t="n">
        <v>-0.957284076208744</v>
      </c>
      <c r="M12" s="13" t="n">
        <v>7.73</v>
      </c>
      <c r="N12" s="13" t="n">
        <v>-1.18994278739393</v>
      </c>
      <c r="O12" s="13" t="n">
        <v>4.65</v>
      </c>
      <c r="P12" s="10" t="n">
        <v>-0.839785722648266</v>
      </c>
      <c r="Q12" s="10" t="n">
        <v>-3.67707636953605</v>
      </c>
      <c r="R12" s="10" t="n">
        <v>-0.612846061589342</v>
      </c>
      <c r="S12" s="10" t="n">
        <v>8</v>
      </c>
      <c r="V12" s="12"/>
      <c r="W12" s="7" t="n">
        <v>9</v>
      </c>
      <c r="X12" s="10" t="n">
        <v>147</v>
      </c>
      <c r="Y12" s="10" t="n">
        <v>0</v>
      </c>
      <c r="Z12" s="10" t="n">
        <v>0</v>
      </c>
      <c r="AA12" s="10" t="n">
        <v>0</v>
      </c>
    </row>
    <row r="13" customFormat="false" ht="15" hidden="false" customHeight="false" outlineLevel="0" collapsed="false">
      <c r="A13" s="11" t="s">
        <v>127</v>
      </c>
      <c r="B13" s="10" t="s">
        <v>111</v>
      </c>
      <c r="C13" s="13" t="n">
        <v>77</v>
      </c>
      <c r="D13" s="10" t="n">
        <v>266</v>
      </c>
      <c r="E13" s="13" t="n">
        <v>4.76</v>
      </c>
      <c r="F13" s="10" t="n">
        <v>-0.0374592273462001</v>
      </c>
      <c r="G13" s="13" t="n">
        <v>36</v>
      </c>
      <c r="H13" s="10" t="n">
        <v>0.980373190990734</v>
      </c>
      <c r="I13" s="13" t="n">
        <v>18</v>
      </c>
      <c r="J13" s="10" t="n">
        <v>-0.115106380161627</v>
      </c>
      <c r="K13" s="13" t="n">
        <v>123</v>
      </c>
      <c r="L13" s="10" t="n">
        <v>0.64478224967779</v>
      </c>
      <c r="M13" s="13" t="n">
        <v>7.03</v>
      </c>
      <c r="N13" s="13" t="n">
        <v>0.45772355644251</v>
      </c>
      <c r="O13" s="13" t="n">
        <v>4.38</v>
      </c>
      <c r="P13" s="10" t="n">
        <v>0.165072384413696</v>
      </c>
      <c r="Q13" s="10" t="n">
        <v>2.0953857740169</v>
      </c>
      <c r="R13" s="10" t="n">
        <v>0.349230962336151</v>
      </c>
      <c r="S13" s="10" t="n">
        <v>3</v>
      </c>
      <c r="T13" s="10" t="n">
        <v>77</v>
      </c>
      <c r="U13" s="10" t="n">
        <v>70</v>
      </c>
      <c r="V13" s="12"/>
      <c r="W13" s="7" t="n">
        <v>1</v>
      </c>
      <c r="X13" s="10" t="n">
        <v>9</v>
      </c>
      <c r="Y13" s="10" t="n">
        <v>55</v>
      </c>
      <c r="Z13" s="10" t="n">
        <v>175</v>
      </c>
      <c r="AA13" s="10" t="n">
        <v>25</v>
      </c>
    </row>
    <row r="14" customFormat="false" ht="15" hidden="false" customHeight="false" outlineLevel="0" collapsed="false">
      <c r="A14" s="11" t="s">
        <v>128</v>
      </c>
      <c r="B14" s="10" t="s">
        <v>111</v>
      </c>
      <c r="C14" s="13" t="n">
        <v>75</v>
      </c>
      <c r="D14" s="10" t="n">
        <v>310</v>
      </c>
      <c r="E14" s="13" t="n">
        <v>5.19</v>
      </c>
      <c r="F14" s="10" t="n">
        <v>-1.42621205655575</v>
      </c>
      <c r="G14" s="13" t="n">
        <v>27</v>
      </c>
      <c r="H14" s="10" t="n">
        <v>-1.18898188071429</v>
      </c>
      <c r="I14" s="13"/>
      <c r="K14" s="13" t="n">
        <v>110</v>
      </c>
      <c r="L14" s="10" t="n">
        <v>-0.743675232757206</v>
      </c>
      <c r="M14" s="13" t="n">
        <v>7.68</v>
      </c>
      <c r="N14" s="13" t="n">
        <v>-1.07225233426276</v>
      </c>
      <c r="O14" s="13" t="n">
        <v>4.59</v>
      </c>
      <c r="P14" s="10" t="n">
        <v>-0.61648392107894</v>
      </c>
      <c r="Q14" s="10" t="n">
        <v>-5.04760542536894</v>
      </c>
      <c r="R14" s="10" t="n">
        <v>-1.00952108507379</v>
      </c>
      <c r="S14" s="10" t="n">
        <v>2</v>
      </c>
      <c r="T14" s="10" t="n">
        <v>55</v>
      </c>
      <c r="U14" s="10" t="n">
        <v>51</v>
      </c>
      <c r="V14" s="12"/>
      <c r="W14" s="7" t="n">
        <v>16</v>
      </c>
      <c r="X14" s="10" t="n">
        <v>589</v>
      </c>
      <c r="Y14" s="10" t="n">
        <v>1</v>
      </c>
      <c r="Z14" s="10" t="n">
        <v>47</v>
      </c>
      <c r="AA14" s="10" t="n">
        <v>23.5</v>
      </c>
    </row>
    <row r="15" customFormat="false" ht="15" hidden="false" customHeight="false" outlineLevel="0" collapsed="false">
      <c r="A15" s="11" t="s">
        <v>129</v>
      </c>
      <c r="B15" s="10" t="s">
        <v>111</v>
      </c>
      <c r="C15" s="13" t="n">
        <v>75</v>
      </c>
      <c r="D15" s="10" t="n">
        <v>310</v>
      </c>
      <c r="E15" s="13" t="n">
        <v>5.27</v>
      </c>
      <c r="F15" s="10" t="n">
        <v>-1.68458467594357</v>
      </c>
      <c r="G15" s="13"/>
      <c r="I15" s="13" t="n">
        <v>18</v>
      </c>
      <c r="J15" s="10" t="n">
        <v>-0.115106380161627</v>
      </c>
      <c r="K15" s="13"/>
      <c r="M15" s="13"/>
      <c r="N15" s="13"/>
      <c r="O15" s="13"/>
      <c r="Q15" s="10" t="n">
        <v>-1.7996910561052</v>
      </c>
      <c r="R15" s="10" t="n">
        <v>-0.899845528052599</v>
      </c>
      <c r="S15" s="10" t="n">
        <v>5</v>
      </c>
      <c r="T15" s="10" t="n">
        <v>178</v>
      </c>
      <c r="U15" s="10" t="n">
        <v>157</v>
      </c>
      <c r="V15" s="12"/>
      <c r="W15" s="7" t="n">
        <v>15</v>
      </c>
      <c r="X15" s="10" t="n">
        <v>504</v>
      </c>
      <c r="Y15" s="10" t="n">
        <v>43</v>
      </c>
      <c r="Z15" s="10" t="n">
        <v>190</v>
      </c>
      <c r="AA15" s="10" t="n">
        <v>21.1111111111111</v>
      </c>
    </row>
    <row r="16" customFormat="false" ht="15" hidden="false" customHeight="false" outlineLevel="0" collapsed="false">
      <c r="A16" s="11" t="s">
        <v>130</v>
      </c>
      <c r="B16" s="10" t="s">
        <v>111</v>
      </c>
      <c r="C16" s="13" t="n">
        <v>75</v>
      </c>
      <c r="D16" s="10" t="n">
        <v>264</v>
      </c>
      <c r="E16" s="13" t="n">
        <v>4.77</v>
      </c>
      <c r="F16" s="10" t="n">
        <v>-0.0697558047696772</v>
      </c>
      <c r="G16" s="13" t="n">
        <v>29.5</v>
      </c>
      <c r="H16" s="10" t="n">
        <v>-0.586383249685115</v>
      </c>
      <c r="I16" s="13"/>
      <c r="K16" s="13" t="n">
        <v>117</v>
      </c>
      <c r="L16" s="10" t="n">
        <v>0.00395571932317674</v>
      </c>
      <c r="M16" s="13" t="n">
        <v>7.18</v>
      </c>
      <c r="N16" s="13" t="n">
        <v>0.104652197048988</v>
      </c>
      <c r="O16" s="13" t="n">
        <v>4.39</v>
      </c>
      <c r="P16" s="10" t="n">
        <v>0.127855417485476</v>
      </c>
      <c r="Q16" s="10" t="n">
        <v>-0.419675720597152</v>
      </c>
      <c r="R16" s="10" t="n">
        <v>-0.0839351441194303</v>
      </c>
      <c r="S16" s="10" t="n">
        <v>3</v>
      </c>
      <c r="T16" s="10" t="n">
        <v>68</v>
      </c>
      <c r="U16" s="10" t="n">
        <v>62</v>
      </c>
      <c r="V16" s="12"/>
      <c r="W16" s="7" t="n">
        <v>16</v>
      </c>
      <c r="X16" s="10" t="n">
        <v>254</v>
      </c>
      <c r="Z16" s="10" t="n">
        <v>9</v>
      </c>
      <c r="AA16" s="10" t="n">
        <v>9</v>
      </c>
    </row>
    <row r="17" customFormat="false" ht="15" hidden="false" customHeight="false" outlineLevel="0" collapsed="false">
      <c r="A17" s="11" t="s">
        <v>131</v>
      </c>
      <c r="B17" s="10" t="s">
        <v>111</v>
      </c>
      <c r="C17" s="13" t="n">
        <v>77</v>
      </c>
      <c r="D17" s="10" t="n">
        <v>274</v>
      </c>
      <c r="E17" s="13" t="n">
        <v>4.92</v>
      </c>
      <c r="F17" s="10" t="n">
        <v>-0.554204466121846</v>
      </c>
      <c r="G17" s="13" t="n">
        <v>33</v>
      </c>
      <c r="H17" s="10" t="n">
        <v>0.257254833755727</v>
      </c>
      <c r="I17" s="13" t="n">
        <v>22</v>
      </c>
      <c r="J17" s="10" t="n">
        <v>0.567310016510877</v>
      </c>
      <c r="K17" s="13" t="n">
        <v>124</v>
      </c>
      <c r="L17" s="10" t="n">
        <v>0.75158667140356</v>
      </c>
      <c r="M17" s="13"/>
      <c r="N17" s="13"/>
      <c r="O17" s="13"/>
      <c r="Q17" s="10" t="n">
        <v>1.02194705554832</v>
      </c>
      <c r="R17" s="10" t="n">
        <v>0.255486763887079</v>
      </c>
      <c r="S17" s="10" t="n">
        <v>4</v>
      </c>
      <c r="T17" s="10" t="n">
        <v>131</v>
      </c>
      <c r="U17" s="10" t="n">
        <v>117</v>
      </c>
      <c r="V17" s="12"/>
      <c r="W17" s="7" t="n">
        <v>16</v>
      </c>
      <c r="X17" s="10" t="n">
        <v>545</v>
      </c>
      <c r="Y17" s="10" t="n">
        <v>114</v>
      </c>
      <c r="Z17" s="10" t="n">
        <v>703</v>
      </c>
      <c r="AA17" s="10" t="n">
        <v>43.9375</v>
      </c>
    </row>
    <row r="18" customFormat="false" ht="15" hidden="false" customHeight="false" outlineLevel="0" collapsed="false">
      <c r="A18" s="11" t="s">
        <v>133</v>
      </c>
      <c r="B18" s="10" t="s">
        <v>111</v>
      </c>
      <c r="C18" s="13" t="n">
        <v>76</v>
      </c>
      <c r="D18" s="10" t="n">
        <v>280</v>
      </c>
      <c r="E18" s="13"/>
      <c r="G18" s="13"/>
      <c r="I18" s="13" t="n">
        <v>18</v>
      </c>
      <c r="J18" s="10" t="n">
        <v>-0.115106380161627</v>
      </c>
      <c r="K18" s="13"/>
      <c r="M18" s="13"/>
      <c r="N18" s="13"/>
      <c r="O18" s="13"/>
      <c r="Q18" s="10" t="n">
        <v>-0.115106380161627</v>
      </c>
      <c r="R18" s="10" t="n">
        <v>-0.115106380161627</v>
      </c>
      <c r="S18" s="10" t="n">
        <v>2</v>
      </c>
      <c r="T18" s="10" t="n">
        <v>51</v>
      </c>
      <c r="U18" s="10" t="n">
        <v>47</v>
      </c>
      <c r="V18" s="12"/>
      <c r="W18" s="7" t="n">
        <v>10</v>
      </c>
      <c r="X18" s="10" t="n">
        <v>101</v>
      </c>
      <c r="Y18" s="10" t="n">
        <v>81</v>
      </c>
      <c r="Z18" s="10" t="n">
        <v>585</v>
      </c>
      <c r="AA18" s="10" t="n">
        <v>39</v>
      </c>
    </row>
    <row r="19" customFormat="false" ht="15" hidden="false" customHeight="false" outlineLevel="0" collapsed="false">
      <c r="A19" s="11" t="s">
        <v>134</v>
      </c>
      <c r="B19" s="10" t="s">
        <v>111</v>
      </c>
      <c r="C19" s="13" t="n">
        <v>75</v>
      </c>
      <c r="D19" s="10" t="n">
        <v>259</v>
      </c>
      <c r="E19" s="13" t="n">
        <v>4.88</v>
      </c>
      <c r="F19" s="10" t="n">
        <v>-0.425018156427935</v>
      </c>
      <c r="G19" s="13" t="n">
        <v>31</v>
      </c>
      <c r="H19" s="10" t="n">
        <v>-0.224824071067612</v>
      </c>
      <c r="I19" s="13"/>
      <c r="K19" s="13" t="n">
        <v>117</v>
      </c>
      <c r="L19" s="10" t="n">
        <v>0.00395571932317674</v>
      </c>
      <c r="M19" s="13" t="n">
        <v>6.96</v>
      </c>
      <c r="N19" s="13" t="n">
        <v>0.622490190826155</v>
      </c>
      <c r="O19" s="13" t="n">
        <v>4.44</v>
      </c>
      <c r="P19" s="10" t="n">
        <v>-0.0582294171556301</v>
      </c>
      <c r="Q19" s="10" t="n">
        <v>-0.0816257345018449</v>
      </c>
      <c r="R19" s="10" t="n">
        <v>-0.016325146900369</v>
      </c>
      <c r="S19" s="10" t="n">
        <v>1</v>
      </c>
      <c r="T19" s="10" t="n">
        <v>14</v>
      </c>
      <c r="U19" s="10" t="n">
        <v>14</v>
      </c>
      <c r="V19" s="12"/>
      <c r="W19" s="7" t="n">
        <v>15</v>
      </c>
      <c r="X19" s="10" t="n">
        <v>424</v>
      </c>
      <c r="Y19" s="10" t="n">
        <v>186</v>
      </c>
      <c r="Z19" s="10" t="n">
        <v>440</v>
      </c>
      <c r="AA19" s="10" t="n">
        <v>27.5</v>
      </c>
    </row>
    <row r="20" customFormat="false" ht="15" hidden="false" customHeight="false" outlineLevel="0" collapsed="false">
      <c r="A20" s="11" t="s">
        <v>135</v>
      </c>
      <c r="B20" s="10" t="s">
        <v>111</v>
      </c>
      <c r="C20" s="13" t="n">
        <v>76</v>
      </c>
      <c r="D20" s="10" t="n">
        <v>248</v>
      </c>
      <c r="E20" s="13" t="n">
        <v>4.61</v>
      </c>
      <c r="F20" s="10" t="n">
        <v>0.446989434005966</v>
      </c>
      <c r="G20" s="13" t="n">
        <v>35</v>
      </c>
      <c r="H20" s="10" t="n">
        <v>0.739333738579065</v>
      </c>
      <c r="I20" s="13" t="n">
        <v>30</v>
      </c>
      <c r="J20" s="10" t="n">
        <v>1.93214280985589</v>
      </c>
      <c r="K20" s="13" t="n">
        <v>123</v>
      </c>
      <c r="L20" s="10" t="n">
        <v>0.64478224967779</v>
      </c>
      <c r="M20" s="13" t="n">
        <v>6.94</v>
      </c>
      <c r="N20" s="13" t="n">
        <v>0.669566372078623</v>
      </c>
      <c r="O20" s="13" t="n">
        <v>4.4</v>
      </c>
      <c r="P20" s="10" t="n">
        <v>0.0906384505572531</v>
      </c>
      <c r="Q20" s="10" t="n">
        <v>4.52345305475459</v>
      </c>
      <c r="R20" s="10" t="n">
        <v>0.753908842459097</v>
      </c>
      <c r="S20" s="10" t="n">
        <v>8</v>
      </c>
      <c r="V20" s="12"/>
      <c r="W20" s="7" t="n">
        <v>0</v>
      </c>
      <c r="X20" s="10" t="n">
        <v>0</v>
      </c>
      <c r="Y20" s="10" t="n">
        <v>33</v>
      </c>
      <c r="Z20" s="10" t="n">
        <v>578</v>
      </c>
      <c r="AA20" s="10" t="n">
        <v>36.125</v>
      </c>
    </row>
    <row r="21" customFormat="false" ht="15" hidden="false" customHeight="false" outlineLevel="0" collapsed="false">
      <c r="A21" s="11" t="s">
        <v>136</v>
      </c>
      <c r="B21" s="10" t="s">
        <v>111</v>
      </c>
      <c r="C21" s="13" t="n">
        <v>75</v>
      </c>
      <c r="D21" s="10" t="n">
        <v>305</v>
      </c>
      <c r="E21" s="13" t="n">
        <v>4.99</v>
      </c>
      <c r="F21" s="10" t="n">
        <v>-0.780280508086192</v>
      </c>
      <c r="G21" s="13" t="n">
        <v>28.5</v>
      </c>
      <c r="H21" s="10" t="n">
        <v>-0.827422702096785</v>
      </c>
      <c r="I21" s="13" t="n">
        <v>28</v>
      </c>
      <c r="J21" s="10" t="n">
        <v>1.59093461151963</v>
      </c>
      <c r="K21" s="13" t="n">
        <v>111</v>
      </c>
      <c r="L21" s="10" t="n">
        <v>-0.636870811031437</v>
      </c>
      <c r="M21" s="13" t="n">
        <v>7.69</v>
      </c>
      <c r="N21" s="13" t="n">
        <v>-1.09579042488899</v>
      </c>
      <c r="O21" s="13" t="n">
        <v>4.39</v>
      </c>
      <c r="P21" s="10" t="n">
        <v>0.127855417485476</v>
      </c>
      <c r="Q21" s="10" t="n">
        <v>-1.6215744170983</v>
      </c>
      <c r="R21" s="10" t="n">
        <v>-0.270262402849716</v>
      </c>
      <c r="S21" s="10" t="n">
        <v>3</v>
      </c>
      <c r="T21" s="10" t="n">
        <v>88</v>
      </c>
      <c r="U21" s="10" t="n">
        <v>80</v>
      </c>
      <c r="V21" s="12"/>
      <c r="W21" s="7" t="n">
        <v>16</v>
      </c>
      <c r="X21" s="10" t="n">
        <v>465</v>
      </c>
      <c r="Y21" s="10" t="n">
        <v>76</v>
      </c>
      <c r="Z21" s="10" t="n">
        <v>500</v>
      </c>
      <c r="AA21" s="10" t="n">
        <v>33.3333333333333</v>
      </c>
    </row>
    <row r="22" customFormat="false" ht="15" hidden="false" customHeight="false" outlineLevel="0" collapsed="false">
      <c r="A22" s="11" t="s">
        <v>137</v>
      </c>
      <c r="B22" s="10" t="s">
        <v>111</v>
      </c>
      <c r="C22" s="13" t="n">
        <v>73</v>
      </c>
      <c r="D22" s="10" t="n">
        <v>313</v>
      </c>
      <c r="E22" s="13" t="n">
        <v>5.13</v>
      </c>
      <c r="F22" s="10" t="n">
        <v>-1.23243259201488</v>
      </c>
      <c r="G22" s="13" t="n">
        <v>31.5</v>
      </c>
      <c r="H22" s="10" t="n">
        <v>-0.104304344861777</v>
      </c>
      <c r="I22" s="13" t="n">
        <v>33</v>
      </c>
      <c r="J22" s="10" t="n">
        <v>2.44395510736026</v>
      </c>
      <c r="K22" s="13" t="n">
        <v>105</v>
      </c>
      <c r="L22" s="10" t="n">
        <v>-1.27769734138605</v>
      </c>
      <c r="M22" s="13" t="n">
        <v>7.65</v>
      </c>
      <c r="N22" s="13" t="n">
        <v>-1.00163806238405</v>
      </c>
      <c r="O22" s="13" t="n">
        <v>4.66</v>
      </c>
      <c r="P22" s="10" t="n">
        <v>-0.877002689576486</v>
      </c>
      <c r="Q22" s="10" t="n">
        <v>-2.04911992286298</v>
      </c>
      <c r="R22" s="10" t="n">
        <v>-0.34151998714383</v>
      </c>
      <c r="S22" s="10" t="n">
        <v>6</v>
      </c>
      <c r="T22" s="10" t="n">
        <v>214</v>
      </c>
      <c r="U22" s="10" t="n">
        <v>183</v>
      </c>
      <c r="V22" s="12"/>
      <c r="W22" s="7" t="n">
        <v>6</v>
      </c>
      <c r="X22" s="10" t="n">
        <v>103</v>
      </c>
      <c r="Y22" s="10" t="n">
        <v>0</v>
      </c>
      <c r="Z22" s="10" t="n">
        <v>0</v>
      </c>
      <c r="AA22" s="10" t="n">
        <v>0</v>
      </c>
    </row>
    <row r="23" customFormat="false" ht="15" hidden="false" customHeight="false" outlineLevel="0" collapsed="false">
      <c r="A23" s="11" t="s">
        <v>138</v>
      </c>
      <c r="B23" s="10" t="s">
        <v>111</v>
      </c>
      <c r="C23" s="13" t="n">
        <v>76</v>
      </c>
      <c r="D23" s="10" t="n">
        <v>273</v>
      </c>
      <c r="E23" s="13" t="n">
        <v>4.94</v>
      </c>
      <c r="F23" s="10" t="n">
        <v>-0.618797620968803</v>
      </c>
      <c r="G23" s="13" t="n">
        <v>34</v>
      </c>
      <c r="H23" s="10" t="n">
        <v>0.498294286167396</v>
      </c>
      <c r="I23" s="13" t="n">
        <v>19</v>
      </c>
      <c r="J23" s="10" t="n">
        <v>0.0554977190064987</v>
      </c>
      <c r="K23" s="13" t="n">
        <v>115</v>
      </c>
      <c r="L23" s="10" t="n">
        <v>-0.209653124128361</v>
      </c>
      <c r="M23" s="13" t="n">
        <v>7.24</v>
      </c>
      <c r="N23" s="13" t="n">
        <v>-0.0365763467084226</v>
      </c>
      <c r="O23" s="13" t="n">
        <v>4.44</v>
      </c>
      <c r="P23" s="10" t="n">
        <v>-0.0582294171556301</v>
      </c>
      <c r="Q23" s="10" t="n">
        <v>-0.369464503787322</v>
      </c>
      <c r="R23" s="10" t="n">
        <v>-0.0615774172978871</v>
      </c>
      <c r="S23" s="10" t="n">
        <v>8</v>
      </c>
      <c r="V23" s="12"/>
      <c r="W23" s="7" t="n">
        <v>0</v>
      </c>
      <c r="X23" s="10" t="n">
        <v>0</v>
      </c>
      <c r="Y23" s="10" t="n">
        <v>82</v>
      </c>
      <c r="Z23" s="10" t="n">
        <v>547</v>
      </c>
      <c r="AA23" s="10" t="n">
        <v>34.1875</v>
      </c>
    </row>
    <row r="24" customFormat="false" ht="15" hidden="false" customHeight="false" outlineLevel="0" collapsed="false">
      <c r="A24" s="11" t="s">
        <v>139</v>
      </c>
      <c r="B24" s="10" t="s">
        <v>111</v>
      </c>
      <c r="C24" s="13" t="n">
        <v>75</v>
      </c>
      <c r="D24" s="10" t="n">
        <v>261</v>
      </c>
      <c r="E24" s="13" t="n">
        <v>4.9</v>
      </c>
      <c r="F24" s="10" t="n">
        <v>-0.489611311274892</v>
      </c>
      <c r="G24" s="13" t="n">
        <v>28</v>
      </c>
      <c r="H24" s="10" t="n">
        <v>-0.947942428302619</v>
      </c>
      <c r="I24" s="13" t="n">
        <v>20</v>
      </c>
      <c r="J24" s="10" t="n">
        <v>0.226101818174625</v>
      </c>
      <c r="K24" s="13" t="n">
        <v>105</v>
      </c>
      <c r="L24" s="10" t="n">
        <v>-1.27769734138605</v>
      </c>
      <c r="M24" s="13" t="n">
        <v>7.21</v>
      </c>
      <c r="N24" s="13" t="n">
        <v>0.0340379251702827</v>
      </c>
      <c r="O24" s="13" t="n">
        <v>4.41</v>
      </c>
      <c r="P24" s="10" t="n">
        <v>0.0534214836290332</v>
      </c>
      <c r="Q24" s="10" t="n">
        <v>-2.40168985398962</v>
      </c>
      <c r="R24" s="10" t="n">
        <v>-0.400281642331604</v>
      </c>
      <c r="S24" s="10" t="n">
        <v>8</v>
      </c>
      <c r="V24" s="12"/>
      <c r="W24" s="7" t="n">
        <v>1</v>
      </c>
      <c r="X24" s="10" t="n">
        <v>19</v>
      </c>
      <c r="Y24" s="10" t="n">
        <v>11</v>
      </c>
      <c r="Z24" s="10" t="n">
        <v>114</v>
      </c>
      <c r="AA24" s="10" t="n">
        <v>19</v>
      </c>
    </row>
    <row r="25" customFormat="false" ht="15" hidden="false" customHeight="false" outlineLevel="0" collapsed="false">
      <c r="A25" s="11" t="s">
        <v>141</v>
      </c>
      <c r="B25" s="10" t="s">
        <v>111</v>
      </c>
      <c r="C25" s="13" t="n">
        <v>75</v>
      </c>
      <c r="D25" s="10" t="n">
        <v>258</v>
      </c>
      <c r="E25" s="13" t="n">
        <v>4.72</v>
      </c>
      <c r="F25" s="10" t="n">
        <v>0.0917270823477115</v>
      </c>
      <c r="G25" s="13" t="n">
        <v>31.5</v>
      </c>
      <c r="H25" s="10" t="n">
        <v>-0.104304344861777</v>
      </c>
      <c r="I25" s="13" t="n">
        <v>25</v>
      </c>
      <c r="J25" s="10" t="n">
        <v>1.07912231401526</v>
      </c>
      <c r="K25" s="13" t="n">
        <v>128</v>
      </c>
      <c r="L25" s="10" t="n">
        <v>1.17880435830664</v>
      </c>
      <c r="M25" s="13" t="n">
        <v>7.26</v>
      </c>
      <c r="N25" s="13" t="n">
        <v>-0.0836525279608913</v>
      </c>
      <c r="O25" s="13" t="n">
        <v>4.4</v>
      </c>
      <c r="P25" s="10" t="n">
        <v>0.0906384505572531</v>
      </c>
      <c r="Q25" s="10" t="n">
        <v>2.25233533240419</v>
      </c>
      <c r="R25" s="10" t="n">
        <v>0.375389222067364</v>
      </c>
      <c r="S25" s="10" t="n">
        <v>7</v>
      </c>
      <c r="T25" s="10" t="n">
        <v>220</v>
      </c>
      <c r="U25" s="10" t="n">
        <v>187</v>
      </c>
      <c r="V25" s="12"/>
      <c r="W25" s="7" t="n">
        <v>0</v>
      </c>
      <c r="X25" s="10" t="n">
        <v>0</v>
      </c>
      <c r="Y25" s="10" t="n">
        <v>0</v>
      </c>
      <c r="Z25" s="10" t="n">
        <v>0</v>
      </c>
      <c r="AA25" s="10" t="n">
        <v>0</v>
      </c>
    </row>
    <row r="26" customFormat="false" ht="15" hidden="false" customHeight="false" outlineLevel="0" collapsed="false">
      <c r="A26" s="11" t="s">
        <v>143</v>
      </c>
      <c r="B26" s="10" t="s">
        <v>111</v>
      </c>
      <c r="C26" s="13" t="n">
        <v>76</v>
      </c>
      <c r="D26" s="10" t="n">
        <v>280</v>
      </c>
      <c r="E26" s="13" t="n">
        <v>4.89</v>
      </c>
      <c r="F26" s="10" t="n">
        <v>-0.457314733851412</v>
      </c>
      <c r="G26" s="13" t="n">
        <v>31.5</v>
      </c>
      <c r="H26" s="10" t="n">
        <v>-0.104304344861777</v>
      </c>
      <c r="I26" s="13" t="n">
        <v>25</v>
      </c>
      <c r="J26" s="10" t="n">
        <v>1.07912231401526</v>
      </c>
      <c r="K26" s="13" t="n">
        <v>114</v>
      </c>
      <c r="L26" s="10" t="n">
        <v>-0.31645754585413</v>
      </c>
      <c r="M26" s="13"/>
      <c r="N26" s="13"/>
      <c r="O26" s="13"/>
      <c r="Q26" s="10" t="n">
        <v>0.201045689447936</v>
      </c>
      <c r="R26" s="10" t="n">
        <v>0.0502614223619841</v>
      </c>
      <c r="S26" s="10" t="n">
        <v>7</v>
      </c>
      <c r="T26" s="10" t="n">
        <v>225</v>
      </c>
      <c r="U26" s="10" t="n">
        <v>192</v>
      </c>
      <c r="V26" s="12"/>
      <c r="W26" s="7" t="n">
        <v>3</v>
      </c>
      <c r="X26" s="10" t="n">
        <v>52</v>
      </c>
      <c r="Y26" s="10" t="n">
        <v>20</v>
      </c>
      <c r="Z26" s="10" t="n">
        <v>39</v>
      </c>
      <c r="AA26" s="10" t="n">
        <v>39</v>
      </c>
    </row>
    <row r="27" customFormat="false" ht="15" hidden="false" customHeight="false" outlineLevel="0" collapsed="false">
      <c r="A27" s="11" t="s">
        <v>145</v>
      </c>
      <c r="B27" s="10" t="s">
        <v>111</v>
      </c>
      <c r="C27" s="13" t="n">
        <v>75</v>
      </c>
      <c r="D27" s="10" t="n">
        <v>316</v>
      </c>
      <c r="E27" s="13" t="n">
        <v>5.38</v>
      </c>
      <c r="F27" s="10" t="n">
        <v>-2.03984702760183</v>
      </c>
      <c r="G27" s="13" t="n">
        <v>28</v>
      </c>
      <c r="H27" s="10" t="n">
        <v>-0.947942428302619</v>
      </c>
      <c r="I27" s="13" t="n">
        <v>19</v>
      </c>
      <c r="J27" s="10" t="n">
        <v>0.0554977190064987</v>
      </c>
      <c r="K27" s="13" t="n">
        <v>100</v>
      </c>
      <c r="L27" s="10" t="n">
        <v>-1.8117194500149</v>
      </c>
      <c r="M27" s="13" t="n">
        <v>7.64</v>
      </c>
      <c r="N27" s="13" t="n">
        <v>-0.978099971757816</v>
      </c>
      <c r="O27" s="13" t="n">
        <v>4.62</v>
      </c>
      <c r="P27" s="10" t="n">
        <v>-0.728134821863603</v>
      </c>
      <c r="Q27" s="10" t="n">
        <v>-6.45024598053426</v>
      </c>
      <c r="R27" s="10" t="n">
        <v>-1.07504099675571</v>
      </c>
      <c r="S27" s="10" t="n">
        <v>4</v>
      </c>
      <c r="T27" s="10" t="n">
        <v>109</v>
      </c>
      <c r="U27" s="10" t="n">
        <v>98</v>
      </c>
      <c r="V27" s="12"/>
      <c r="W27" s="7" t="n">
        <v>5</v>
      </c>
      <c r="X27" s="10" t="n">
        <v>41</v>
      </c>
      <c r="Y27" s="10" t="n">
        <v>0</v>
      </c>
      <c r="Z27" s="10" t="n">
        <v>0</v>
      </c>
      <c r="AA27" s="10" t="n">
        <v>0</v>
      </c>
    </row>
    <row r="28" customFormat="false" ht="15" hidden="false" customHeight="false" outlineLevel="0" collapsed="false">
      <c r="A28" s="11" t="s">
        <v>146</v>
      </c>
      <c r="B28" s="10" t="s">
        <v>111</v>
      </c>
      <c r="C28" s="13" t="n">
        <v>78</v>
      </c>
      <c r="D28" s="10" t="n">
        <v>316</v>
      </c>
      <c r="E28" s="13" t="n">
        <v>5.33</v>
      </c>
      <c r="F28" s="10" t="n">
        <v>-1.87836414048444</v>
      </c>
      <c r="G28" s="13" t="n">
        <v>20.5</v>
      </c>
      <c r="H28" s="10" t="n">
        <v>-2.75573832139014</v>
      </c>
      <c r="I28" s="13" t="n">
        <v>22</v>
      </c>
      <c r="J28" s="10" t="n">
        <v>0.567310016510877</v>
      </c>
      <c r="K28" s="13"/>
      <c r="M28" s="13"/>
      <c r="N28" s="13"/>
      <c r="O28" s="13"/>
      <c r="Q28" s="10" t="n">
        <v>-4.0667924453637</v>
      </c>
      <c r="R28" s="10" t="n">
        <v>-1.3555974817879</v>
      </c>
      <c r="S28" s="10" t="n">
        <v>8</v>
      </c>
      <c r="V28" s="12"/>
      <c r="W28" s="7" t="n">
        <v>0</v>
      </c>
      <c r="X28" s="10" t="n">
        <v>0</v>
      </c>
      <c r="Y28" s="10" t="n">
        <v>43</v>
      </c>
      <c r="Z28" s="10" t="n">
        <v>95</v>
      </c>
      <c r="AA28" s="10" t="n">
        <v>31.6666666666667</v>
      </c>
    </row>
    <row r="29" customFormat="false" ht="15" hidden="false" customHeight="false" outlineLevel="0" collapsed="false">
      <c r="A29" s="11" t="s">
        <v>147</v>
      </c>
      <c r="B29" s="10" t="s">
        <v>111</v>
      </c>
      <c r="C29" s="13" t="n">
        <v>75</v>
      </c>
      <c r="D29" s="10" t="n">
        <v>280</v>
      </c>
      <c r="E29" s="13" t="n">
        <v>4.84</v>
      </c>
      <c r="F29" s="10" t="n">
        <v>-0.295831846734023</v>
      </c>
      <c r="G29" s="13" t="n">
        <v>32.5</v>
      </c>
      <c r="H29" s="10" t="n">
        <v>0.136735107549892</v>
      </c>
      <c r="I29" s="13" t="n">
        <v>29</v>
      </c>
      <c r="J29" s="10" t="n">
        <v>1.76153871068776</v>
      </c>
      <c r="K29" s="13" t="n">
        <v>113</v>
      </c>
      <c r="L29" s="10" t="n">
        <v>-0.423261967579899</v>
      </c>
      <c r="M29" s="13" t="n">
        <v>7.55</v>
      </c>
      <c r="N29" s="13" t="n">
        <v>-0.766257156121703</v>
      </c>
      <c r="O29" s="13" t="n">
        <v>4.56</v>
      </c>
      <c r="P29" s="10" t="n">
        <v>-0.504833020294276</v>
      </c>
      <c r="Q29" s="10" t="n">
        <v>-0.0919101724922493</v>
      </c>
      <c r="R29" s="10" t="n">
        <v>-0.0153183620820416</v>
      </c>
      <c r="S29" s="10" t="n">
        <v>6</v>
      </c>
      <c r="T29" s="10" t="n">
        <v>205</v>
      </c>
      <c r="U29" s="10" t="n">
        <v>177</v>
      </c>
      <c r="V29" s="12"/>
      <c r="W29" s="7" t="n">
        <v>16</v>
      </c>
      <c r="X29" s="10" t="n">
        <v>348</v>
      </c>
      <c r="Y29" s="10" t="n">
        <v>3</v>
      </c>
      <c r="Z29" s="10" t="n">
        <v>44</v>
      </c>
      <c r="AA29" s="10" t="n">
        <v>8.8</v>
      </c>
    </row>
    <row r="30" customFormat="false" ht="15" hidden="false" customHeight="false" outlineLevel="0" collapsed="false">
      <c r="A30" s="11" t="s">
        <v>148</v>
      </c>
      <c r="B30" s="10" t="s">
        <v>111</v>
      </c>
      <c r="C30" s="13" t="n">
        <v>74</v>
      </c>
      <c r="D30" s="10" t="n">
        <v>266</v>
      </c>
      <c r="E30" s="13"/>
      <c r="G30" s="13"/>
      <c r="I30" s="13" t="n">
        <v>24</v>
      </c>
      <c r="J30" s="10" t="n">
        <v>0.908518214847129</v>
      </c>
      <c r="K30" s="13"/>
      <c r="M30" s="13"/>
      <c r="N30" s="13"/>
      <c r="O30" s="13"/>
      <c r="Q30" s="10" t="n">
        <v>0.908518214847129</v>
      </c>
      <c r="R30" s="10" t="n">
        <v>0.908518214847129</v>
      </c>
      <c r="S30" s="10" t="n">
        <v>8</v>
      </c>
      <c r="V30" s="12"/>
      <c r="W30" s="7" t="n">
        <v>0</v>
      </c>
      <c r="X30" s="10" t="n">
        <v>0</v>
      </c>
      <c r="Y30" s="10" t="n">
        <v>0</v>
      </c>
      <c r="Z30" s="10" t="n">
        <v>0</v>
      </c>
      <c r="AA30" s="10" t="n">
        <v>0</v>
      </c>
    </row>
    <row r="31" customFormat="false" ht="15" hidden="false" customHeight="false" outlineLevel="0" collapsed="false">
      <c r="A31" s="11" t="s">
        <v>149</v>
      </c>
      <c r="B31" s="10" t="s">
        <v>111</v>
      </c>
      <c r="C31" s="13" t="n">
        <v>75</v>
      </c>
      <c r="D31" s="10" t="n">
        <v>286</v>
      </c>
      <c r="E31" s="13" t="n">
        <v>5</v>
      </c>
      <c r="F31" s="10" t="n">
        <v>-0.812577085509669</v>
      </c>
      <c r="G31" s="13" t="n">
        <v>30</v>
      </c>
      <c r="H31" s="10" t="n">
        <v>-0.465863523479281</v>
      </c>
      <c r="I31" s="13" t="n">
        <v>21</v>
      </c>
      <c r="J31" s="10" t="n">
        <v>0.396705917342751</v>
      </c>
      <c r="K31" s="13" t="n">
        <v>108</v>
      </c>
      <c r="L31" s="10" t="n">
        <v>-0.957284076208744</v>
      </c>
      <c r="M31" s="13" t="n">
        <v>7.49</v>
      </c>
      <c r="N31" s="13" t="n">
        <v>-0.625028612364295</v>
      </c>
      <c r="O31" s="13" t="n">
        <v>4.5</v>
      </c>
      <c r="P31" s="10" t="n">
        <v>-0.281531218724953</v>
      </c>
      <c r="Q31" s="10" t="n">
        <v>-2.74557859894419</v>
      </c>
      <c r="R31" s="10" t="n">
        <v>-0.457596433157365</v>
      </c>
      <c r="S31" s="10" t="n">
        <v>1</v>
      </c>
      <c r="T31" s="10" t="n">
        <v>17</v>
      </c>
      <c r="U31" s="10" t="n">
        <v>17</v>
      </c>
      <c r="V31" s="12"/>
      <c r="W31" s="7" t="n">
        <v>5</v>
      </c>
      <c r="X31" s="10" t="n">
        <v>159</v>
      </c>
      <c r="Y31" s="10" t="n">
        <v>120</v>
      </c>
      <c r="Z31" s="10" t="n">
        <v>468</v>
      </c>
      <c r="AA31" s="10" t="n">
        <v>29.25</v>
      </c>
    </row>
    <row r="32" customFormat="false" ht="15" hidden="false" customHeight="false" outlineLevel="0" collapsed="false">
      <c r="A32" s="11" t="s">
        <v>150</v>
      </c>
      <c r="B32" s="10" t="s">
        <v>111</v>
      </c>
      <c r="C32" s="13" t="n">
        <v>76</v>
      </c>
      <c r="D32" s="10" t="n">
        <v>255</v>
      </c>
      <c r="E32" s="13" t="n">
        <v>4.53</v>
      </c>
      <c r="F32" s="10" t="n">
        <v>0.705362053393789</v>
      </c>
      <c r="G32" s="13" t="n">
        <v>39</v>
      </c>
      <c r="H32" s="10" t="n">
        <v>1.70349154822574</v>
      </c>
      <c r="I32" s="13" t="n">
        <v>24</v>
      </c>
      <c r="J32" s="10" t="n">
        <v>0.908518214847129</v>
      </c>
      <c r="K32" s="13" t="n">
        <v>125</v>
      </c>
      <c r="L32" s="10" t="n">
        <v>0.858391093129328</v>
      </c>
      <c r="M32" s="13" t="n">
        <v>6.85</v>
      </c>
      <c r="N32" s="13" t="n">
        <v>0.881409187714739</v>
      </c>
      <c r="O32" s="13" t="n">
        <v>4.28</v>
      </c>
      <c r="P32" s="10" t="n">
        <v>0.537242053695903</v>
      </c>
      <c r="Q32" s="10" t="n">
        <v>5.59441415100663</v>
      </c>
      <c r="R32" s="10" t="n">
        <v>0.932402358501105</v>
      </c>
      <c r="S32" s="10" t="n">
        <v>3</v>
      </c>
      <c r="T32" s="10" t="n">
        <v>73</v>
      </c>
      <c r="U32" s="10" t="n">
        <v>66</v>
      </c>
      <c r="V32" s="12"/>
      <c r="W32" s="7" t="n">
        <v>16</v>
      </c>
      <c r="X32" s="10" t="n">
        <v>361</v>
      </c>
      <c r="Y32" s="10" t="n">
        <v>0</v>
      </c>
      <c r="Z32" s="10" t="n">
        <v>0</v>
      </c>
      <c r="AA32" s="10" t="n">
        <v>0</v>
      </c>
    </row>
    <row r="33" s="21" customFormat="true" ht="15" hidden="false" customHeight="false" outlineLevel="0" collapsed="false">
      <c r="A33" s="17" t="s">
        <v>152</v>
      </c>
      <c r="B33" s="18" t="s">
        <v>111</v>
      </c>
      <c r="C33" s="19" t="n">
        <v>75</v>
      </c>
      <c r="D33" s="20" t="n">
        <v>242</v>
      </c>
      <c r="E33" s="19" t="n">
        <v>4.74</v>
      </c>
      <c r="F33" s="20" t="n">
        <v>0.0271339275007543</v>
      </c>
      <c r="G33" s="19" t="n">
        <v>29.5</v>
      </c>
      <c r="H33" s="20" t="n">
        <v>-0.586383249685115</v>
      </c>
      <c r="I33" s="19" t="n">
        <v>25</v>
      </c>
      <c r="J33" s="20" t="n">
        <v>1.07912231401526</v>
      </c>
      <c r="K33" s="19" t="n">
        <v>120</v>
      </c>
      <c r="L33" s="20" t="n">
        <v>0.324368984500484</v>
      </c>
      <c r="M33" s="19" t="n">
        <v>7.2</v>
      </c>
      <c r="N33" s="19" t="n">
        <v>0.0575760157965171</v>
      </c>
      <c r="O33" s="19" t="n">
        <v>4.44</v>
      </c>
      <c r="P33" s="20" t="n">
        <v>-0.0582294171556301</v>
      </c>
      <c r="Q33" s="20" t="n">
        <v>0.843588574972265</v>
      </c>
      <c r="R33" s="20" t="n">
        <v>0.140598095828711</v>
      </c>
      <c r="S33" s="20" t="n">
        <v>7</v>
      </c>
      <c r="T33" s="20" t="n">
        <v>227</v>
      </c>
      <c r="U33" s="20" t="n">
        <v>193</v>
      </c>
      <c r="V33" s="20"/>
      <c r="W33" s="21" t="n">
        <v>1</v>
      </c>
      <c r="Y33" s="21" t="n">
        <v>2</v>
      </c>
      <c r="Z33" s="21" t="n">
        <v>2</v>
      </c>
      <c r="AA33" s="21" t="n">
        <v>2</v>
      </c>
      <c r="AC33" s="22"/>
    </row>
    <row r="34" customFormat="false" ht="15" hidden="false" customHeight="false" outlineLevel="0" collapsed="false">
      <c r="A34" s="11" t="s">
        <v>154</v>
      </c>
      <c r="B34" s="10" t="s">
        <v>111</v>
      </c>
      <c r="C34" s="13" t="n">
        <v>75</v>
      </c>
      <c r="D34" s="10" t="n">
        <v>271</v>
      </c>
      <c r="E34" s="13"/>
      <c r="G34" s="13"/>
      <c r="I34" s="13"/>
      <c r="K34" s="13"/>
      <c r="M34" s="13"/>
      <c r="N34" s="13"/>
      <c r="O34" s="13"/>
      <c r="S34" s="10" t="n">
        <v>8</v>
      </c>
      <c r="V34" s="12"/>
      <c r="W34" s="7" t="n">
        <v>0</v>
      </c>
      <c r="X34" s="10" t="n">
        <v>0</v>
      </c>
      <c r="Y34" s="10" t="n">
        <v>26</v>
      </c>
      <c r="Z34" s="10" t="n">
        <v>185</v>
      </c>
      <c r="AA34" s="10" t="n">
        <v>37</v>
      </c>
    </row>
    <row r="35" customFormat="false" ht="15" hidden="false" customHeight="false" outlineLevel="0" collapsed="false">
      <c r="A35" s="11" t="s">
        <v>156</v>
      </c>
      <c r="B35" s="10" t="s">
        <v>111</v>
      </c>
      <c r="C35" s="13" t="n">
        <v>75</v>
      </c>
      <c r="D35" s="10" t="n">
        <v>257</v>
      </c>
      <c r="E35" s="13" t="n">
        <v>4.88</v>
      </c>
      <c r="F35" s="10" t="n">
        <v>-0.425018156427935</v>
      </c>
      <c r="G35" s="13" t="n">
        <v>30.5</v>
      </c>
      <c r="H35" s="10" t="n">
        <v>-0.345343797273446</v>
      </c>
      <c r="I35" s="13"/>
      <c r="K35" s="13" t="n">
        <v>115</v>
      </c>
      <c r="L35" s="10" t="n">
        <v>-0.209653124128361</v>
      </c>
      <c r="M35" s="13" t="n">
        <v>7.38</v>
      </c>
      <c r="N35" s="13" t="n">
        <v>-0.36610961547571</v>
      </c>
      <c r="O35" s="13" t="n">
        <v>4.58</v>
      </c>
      <c r="P35" s="10" t="n">
        <v>-0.57926695415072</v>
      </c>
      <c r="Q35" s="10" t="n">
        <v>-1.92539164745617</v>
      </c>
      <c r="R35" s="10" t="n">
        <v>-0.385078329491234</v>
      </c>
      <c r="S35" s="10" t="n">
        <v>8</v>
      </c>
      <c r="V35" s="12"/>
      <c r="W35" s="7" t="n">
        <v>0</v>
      </c>
      <c r="X35" s="10" t="n">
        <v>0</v>
      </c>
      <c r="Y35" s="10" t="n">
        <v>136</v>
      </c>
      <c r="Z35" s="10" t="n">
        <v>497</v>
      </c>
      <c r="AA35" s="10" t="n">
        <v>31.0625</v>
      </c>
    </row>
    <row r="36" customFormat="false" ht="15" hidden="false" customHeight="false" outlineLevel="0" collapsed="false">
      <c r="A36" s="11" t="s">
        <v>157</v>
      </c>
      <c r="B36" s="10" t="s">
        <v>111</v>
      </c>
      <c r="C36" s="13" t="n">
        <v>78</v>
      </c>
      <c r="D36" s="10" t="n">
        <v>295</v>
      </c>
      <c r="E36" s="13" t="n">
        <v>4.85</v>
      </c>
      <c r="F36" s="10" t="n">
        <v>-0.3281284241575</v>
      </c>
      <c r="G36" s="13" t="n">
        <v>28.5</v>
      </c>
      <c r="H36" s="10" t="n">
        <v>-0.827422702096785</v>
      </c>
      <c r="I36" s="13" t="n">
        <v>23</v>
      </c>
      <c r="J36" s="10" t="n">
        <v>0.737914115679003</v>
      </c>
      <c r="K36" s="13" t="n">
        <v>112</v>
      </c>
      <c r="L36" s="10" t="n">
        <v>-0.530066389305668</v>
      </c>
      <c r="M36" s="13" t="n">
        <v>7.69</v>
      </c>
      <c r="N36" s="13" t="n">
        <v>-1.09579042488899</v>
      </c>
      <c r="O36" s="13" t="n">
        <v>4.53</v>
      </c>
      <c r="P36" s="10" t="n">
        <v>-0.393182119509616</v>
      </c>
      <c r="Q36" s="10" t="n">
        <v>-2.43667594427956</v>
      </c>
      <c r="R36" s="10" t="n">
        <v>-0.406112657379926</v>
      </c>
      <c r="S36" s="10" t="n">
        <v>2</v>
      </c>
      <c r="T36" s="10" t="n">
        <v>35</v>
      </c>
      <c r="U36" s="10" t="n">
        <v>35</v>
      </c>
      <c r="V36" s="12"/>
      <c r="W36" s="7" t="n">
        <v>0</v>
      </c>
      <c r="X36" s="10" t="n">
        <v>0</v>
      </c>
      <c r="Y36" s="10" t="n">
        <v>0</v>
      </c>
      <c r="Z36" s="10" t="n">
        <v>0</v>
      </c>
      <c r="AA36" s="10" t="n">
        <v>0</v>
      </c>
    </row>
    <row r="37" customFormat="false" ht="15" hidden="false" customHeight="false" outlineLevel="0" collapsed="false">
      <c r="A37" s="11" t="s">
        <v>158</v>
      </c>
      <c r="B37" s="10" t="s">
        <v>111</v>
      </c>
      <c r="C37" s="13" t="n">
        <v>76</v>
      </c>
      <c r="D37" s="10" t="n">
        <v>304</v>
      </c>
      <c r="E37" s="13" t="n">
        <v>4.87</v>
      </c>
      <c r="F37" s="10" t="n">
        <v>-0.392721579004457</v>
      </c>
      <c r="G37" s="13" t="n">
        <v>29</v>
      </c>
      <c r="H37" s="10" t="n">
        <v>-0.70690297589095</v>
      </c>
      <c r="I37" s="13" t="n">
        <v>22</v>
      </c>
      <c r="J37" s="10" t="n">
        <v>0.567310016510877</v>
      </c>
      <c r="K37" s="13" t="n">
        <v>108</v>
      </c>
      <c r="L37" s="10" t="n">
        <v>-0.957284076208744</v>
      </c>
      <c r="M37" s="13" t="n">
        <v>7.62</v>
      </c>
      <c r="N37" s="13" t="n">
        <v>-0.931023790505348</v>
      </c>
      <c r="O37" s="13" t="n">
        <v>4.89</v>
      </c>
      <c r="P37" s="10" t="n">
        <v>-1.73299292892556</v>
      </c>
      <c r="Q37" s="10" t="n">
        <v>-4.15361533402418</v>
      </c>
      <c r="R37" s="10" t="n">
        <v>-0.692269222337364</v>
      </c>
      <c r="S37" s="10" t="n">
        <v>3</v>
      </c>
      <c r="T37" s="10" t="n">
        <v>93</v>
      </c>
      <c r="U37" s="10" t="n">
        <v>84</v>
      </c>
      <c r="V37" s="12"/>
      <c r="W37" s="7" t="n">
        <v>7</v>
      </c>
      <c r="X37" s="10" t="n">
        <v>65</v>
      </c>
      <c r="Y37" s="10" t="n">
        <v>0</v>
      </c>
      <c r="Z37" s="10" t="n">
        <v>0</v>
      </c>
      <c r="AA37" s="10" t="n">
        <v>0</v>
      </c>
    </row>
    <row r="38" customFormat="false" ht="15" hidden="false" customHeight="false" outlineLevel="0" collapsed="false">
      <c r="A38" s="11" t="s">
        <v>159</v>
      </c>
      <c r="B38" s="10" t="s">
        <v>111</v>
      </c>
      <c r="C38" s="13" t="n">
        <v>76</v>
      </c>
      <c r="D38" s="10" t="n">
        <v>272</v>
      </c>
      <c r="E38" s="13" t="n">
        <v>4.64</v>
      </c>
      <c r="F38" s="10" t="n">
        <v>0.350099701735534</v>
      </c>
      <c r="G38" s="13" t="n">
        <v>41</v>
      </c>
      <c r="H38" s="10" t="n">
        <v>2.18557045304908</v>
      </c>
      <c r="I38" s="13" t="n">
        <v>33</v>
      </c>
      <c r="J38" s="10" t="n">
        <v>2.44395510736026</v>
      </c>
      <c r="K38" s="13" t="n">
        <v>128</v>
      </c>
      <c r="L38" s="10" t="n">
        <v>1.17880435830664</v>
      </c>
      <c r="M38" s="13"/>
      <c r="N38" s="13"/>
      <c r="O38" s="13"/>
      <c r="Q38" s="10" t="n">
        <v>6.15842962045152</v>
      </c>
      <c r="R38" s="10" t="n">
        <v>1.53960740511288</v>
      </c>
      <c r="S38" s="10" t="n">
        <v>1</v>
      </c>
      <c r="T38" s="10" t="n">
        <v>1</v>
      </c>
      <c r="U38" s="10" t="n">
        <v>1</v>
      </c>
      <c r="V38" s="12"/>
      <c r="W38" s="7" t="n">
        <v>11</v>
      </c>
      <c r="X38" s="10" t="n">
        <v>520</v>
      </c>
      <c r="Y38" s="10" t="n">
        <v>0</v>
      </c>
      <c r="Z38" s="10" t="n">
        <v>0</v>
      </c>
      <c r="AA38" s="10" t="n">
        <v>0</v>
      </c>
    </row>
    <row r="39" customFormat="false" ht="15" hidden="false" customHeight="false" outlineLevel="0" collapsed="false">
      <c r="A39" s="11" t="s">
        <v>160</v>
      </c>
      <c r="B39" s="10" t="s">
        <v>111</v>
      </c>
      <c r="C39" s="13" t="n">
        <v>77</v>
      </c>
      <c r="D39" s="10" t="n">
        <v>304</v>
      </c>
      <c r="E39" s="13" t="n">
        <v>5.11</v>
      </c>
      <c r="F39" s="10" t="n">
        <v>-1.16783943716793</v>
      </c>
      <c r="G39" s="13" t="n">
        <v>24.5</v>
      </c>
      <c r="H39" s="10" t="n">
        <v>-1.79158051174346</v>
      </c>
      <c r="I39" s="13"/>
      <c r="K39" s="13" t="n">
        <v>101</v>
      </c>
      <c r="L39" s="10" t="n">
        <v>-1.70491502828913</v>
      </c>
      <c r="M39" s="13" t="n">
        <v>7.93</v>
      </c>
      <c r="N39" s="13" t="n">
        <v>-1.66070459991863</v>
      </c>
      <c r="O39" s="13" t="n">
        <v>4.63</v>
      </c>
      <c r="P39" s="10" t="n">
        <v>-0.765351788791823</v>
      </c>
      <c r="Q39" s="10" t="n">
        <v>-7.09039136591097</v>
      </c>
      <c r="R39" s="10" t="n">
        <v>-1.41807827318219</v>
      </c>
      <c r="S39" s="10" t="n">
        <v>3</v>
      </c>
      <c r="T39" s="10" t="n">
        <v>102</v>
      </c>
      <c r="U39" s="10" t="n">
        <v>91</v>
      </c>
      <c r="V39" s="12"/>
      <c r="W39" s="7" t="n">
        <v>11</v>
      </c>
      <c r="X39" s="10" t="n">
        <v>284</v>
      </c>
      <c r="Y39" s="10" t="n">
        <v>22</v>
      </c>
      <c r="Z39" s="10" t="n">
        <v>87</v>
      </c>
      <c r="AA39" s="10" t="n">
        <v>12.4285714285714</v>
      </c>
    </row>
    <row r="40" customFormat="false" ht="15" hidden="false" customHeight="false" outlineLevel="0" collapsed="false">
      <c r="A40" s="11" t="s">
        <v>162</v>
      </c>
      <c r="B40" s="10" t="s">
        <v>111</v>
      </c>
      <c r="C40" s="13" t="n">
        <v>73</v>
      </c>
      <c r="D40" s="10" t="n">
        <v>268</v>
      </c>
      <c r="E40" s="13" t="n">
        <v>4.83</v>
      </c>
      <c r="F40" s="10" t="n">
        <v>-0.263535269310546</v>
      </c>
      <c r="G40" s="13" t="n">
        <v>30.5</v>
      </c>
      <c r="H40" s="10" t="n">
        <v>-0.345343797273446</v>
      </c>
      <c r="I40" s="13" t="n">
        <v>27</v>
      </c>
      <c r="J40" s="10" t="n">
        <v>1.42033051235151</v>
      </c>
      <c r="K40" s="13" t="n">
        <v>110</v>
      </c>
      <c r="L40" s="10" t="n">
        <v>-0.743675232757206</v>
      </c>
      <c r="M40" s="13"/>
      <c r="N40" s="13"/>
      <c r="O40" s="13"/>
      <c r="Q40" s="10" t="n">
        <v>0.0677762130103096</v>
      </c>
      <c r="R40" s="10" t="n">
        <v>0.0169440532525774</v>
      </c>
      <c r="S40" s="10" t="n">
        <v>8</v>
      </c>
      <c r="V40" s="12"/>
      <c r="W40" s="7" t="n">
        <v>0</v>
      </c>
      <c r="X40" s="10" t="n">
        <v>0</v>
      </c>
      <c r="Y40" s="10" t="n">
        <v>60</v>
      </c>
      <c r="Z40" s="10" t="n">
        <v>580</v>
      </c>
      <c r="AA40" s="10" t="n">
        <v>52.7272727272727</v>
      </c>
    </row>
    <row r="41" customFormat="false" ht="15" hidden="false" customHeight="false" outlineLevel="0" collapsed="false">
      <c r="A41" s="11" t="s">
        <v>163</v>
      </c>
      <c r="B41" s="10" t="s">
        <v>111</v>
      </c>
      <c r="C41" s="13" t="n">
        <v>75</v>
      </c>
      <c r="D41" s="10" t="n">
        <v>302</v>
      </c>
      <c r="E41" s="13" t="n">
        <v>5.13</v>
      </c>
      <c r="F41" s="10" t="n">
        <v>-1.23243259201488</v>
      </c>
      <c r="G41" s="13" t="n">
        <v>27.5</v>
      </c>
      <c r="H41" s="10" t="n">
        <v>-1.06846215450845</v>
      </c>
      <c r="I41" s="13" t="n">
        <v>20</v>
      </c>
      <c r="J41" s="10" t="n">
        <v>0.226101818174625</v>
      </c>
      <c r="K41" s="13" t="n">
        <v>105</v>
      </c>
      <c r="L41" s="10" t="n">
        <v>-1.27769734138605</v>
      </c>
      <c r="M41" s="13" t="n">
        <v>7.55</v>
      </c>
      <c r="N41" s="13" t="n">
        <v>-0.766257156121703</v>
      </c>
      <c r="O41" s="13" t="n">
        <v>4.5</v>
      </c>
      <c r="P41" s="10" t="n">
        <v>-0.281531218724953</v>
      </c>
      <c r="Q41" s="10" t="n">
        <v>-4.40027864458142</v>
      </c>
      <c r="R41" s="10" t="n">
        <v>-0.733379774096903</v>
      </c>
      <c r="S41" s="10" t="n">
        <v>4</v>
      </c>
      <c r="T41" s="10" t="n">
        <v>138</v>
      </c>
      <c r="U41" s="10" t="n">
        <v>124</v>
      </c>
      <c r="V41" s="12"/>
      <c r="W41" s="7" t="n">
        <v>16</v>
      </c>
      <c r="X41" s="10" t="n">
        <v>412</v>
      </c>
      <c r="Y41" s="10" t="n">
        <v>42</v>
      </c>
      <c r="Z41" s="10" t="n">
        <v>326</v>
      </c>
      <c r="AA41" s="10" t="n">
        <v>29.6363636363636</v>
      </c>
    </row>
    <row r="42" customFormat="false" ht="15" hidden="false" customHeight="false" outlineLevel="0" collapsed="false">
      <c r="A42" s="11" t="s">
        <v>164</v>
      </c>
      <c r="B42" s="10" t="s">
        <v>111</v>
      </c>
      <c r="C42" s="13" t="n">
        <v>75</v>
      </c>
      <c r="D42" s="10" t="n">
        <v>273</v>
      </c>
      <c r="E42" s="13" t="n">
        <v>4.69</v>
      </c>
      <c r="F42" s="10" t="n">
        <v>0.188616814618143</v>
      </c>
      <c r="G42" s="13" t="n">
        <v>35</v>
      </c>
      <c r="H42" s="10" t="n">
        <v>0.739333738579065</v>
      </c>
      <c r="I42" s="13" t="n">
        <v>30</v>
      </c>
      <c r="J42" s="10" t="n">
        <v>1.93214280985589</v>
      </c>
      <c r="K42" s="13" t="n">
        <v>126</v>
      </c>
      <c r="L42" s="10" t="n">
        <v>0.965195514855097</v>
      </c>
      <c r="M42" s="13" t="n">
        <v>6.95</v>
      </c>
      <c r="N42" s="13" t="n">
        <v>0.646028281452389</v>
      </c>
      <c r="O42" s="13" t="n">
        <v>4.28</v>
      </c>
      <c r="P42" s="10" t="n">
        <v>0.537242053695903</v>
      </c>
      <c r="Q42" s="10" t="n">
        <v>5.00855921305648</v>
      </c>
      <c r="R42" s="10" t="n">
        <v>0.834759868842747</v>
      </c>
      <c r="S42" s="10" t="n">
        <v>1</v>
      </c>
      <c r="T42" s="10" t="n">
        <v>3</v>
      </c>
      <c r="U42" s="10" t="n">
        <v>3</v>
      </c>
      <c r="V42" s="12"/>
      <c r="W42" s="7" t="n">
        <v>14</v>
      </c>
      <c r="X42" s="10" t="n">
        <v>702</v>
      </c>
      <c r="Y42" s="10" t="n">
        <v>0</v>
      </c>
      <c r="Z42" s="10" t="n">
        <v>0</v>
      </c>
      <c r="AA42" s="10" t="n">
        <v>0</v>
      </c>
    </row>
    <row r="43" customFormat="false" ht="15" hidden="false" customHeight="false" outlineLevel="0" collapsed="false">
      <c r="A43" s="11" t="s">
        <v>166</v>
      </c>
      <c r="B43" s="10" t="s">
        <v>111</v>
      </c>
      <c r="C43" s="13" t="n">
        <v>73</v>
      </c>
      <c r="D43" s="10" t="n">
        <v>331</v>
      </c>
      <c r="E43" s="13" t="n">
        <v>5.45</v>
      </c>
      <c r="F43" s="10" t="n">
        <v>-2.26592306956617</v>
      </c>
      <c r="G43" s="13" t="n">
        <v>24.5</v>
      </c>
      <c r="H43" s="10" t="n">
        <v>-1.79158051174346</v>
      </c>
      <c r="I43" s="13" t="n">
        <v>28</v>
      </c>
      <c r="J43" s="10" t="n">
        <v>1.59093461151963</v>
      </c>
      <c r="K43" s="13" t="n">
        <v>91</v>
      </c>
      <c r="L43" s="10" t="n">
        <v>-2.77295924554682</v>
      </c>
      <c r="M43" s="13" t="n">
        <v>7.83</v>
      </c>
      <c r="N43" s="13" t="n">
        <v>-1.42532369365628</v>
      </c>
      <c r="O43" s="13" t="n">
        <v>5</v>
      </c>
      <c r="P43" s="10" t="n">
        <v>-2.14237956513599</v>
      </c>
      <c r="Q43" s="10" t="n">
        <v>-8.80723147412909</v>
      </c>
      <c r="R43" s="10" t="n">
        <v>-1.46787191235485</v>
      </c>
      <c r="S43" s="10" t="n">
        <v>7</v>
      </c>
      <c r="T43" s="10" t="n">
        <v>223</v>
      </c>
      <c r="U43" s="10" t="n">
        <v>190</v>
      </c>
      <c r="V43" s="12"/>
      <c r="W43" s="7" t="n">
        <v>0</v>
      </c>
      <c r="X43" s="10" t="n">
        <v>0</v>
      </c>
      <c r="Y43" s="10" t="n">
        <v>170</v>
      </c>
      <c r="Z43" s="10" t="n">
        <v>582</v>
      </c>
      <c r="AA43" s="10" t="n">
        <v>36.375</v>
      </c>
    </row>
    <row r="44" customFormat="false" ht="15" hidden="false" customHeight="false" outlineLevel="0" collapsed="false">
      <c r="A44" s="11" t="s">
        <v>167</v>
      </c>
      <c r="B44" s="10" t="s">
        <v>111</v>
      </c>
      <c r="C44" s="13" t="n">
        <v>78</v>
      </c>
      <c r="D44" s="10" t="n">
        <v>277</v>
      </c>
      <c r="E44" s="13" t="n">
        <v>4.92</v>
      </c>
      <c r="F44" s="10" t="n">
        <v>-0.554204466121846</v>
      </c>
      <c r="G44" s="13" t="n">
        <v>33</v>
      </c>
      <c r="H44" s="10" t="n">
        <v>0.257254833755727</v>
      </c>
      <c r="I44" s="13" t="n">
        <v>25</v>
      </c>
      <c r="J44" s="10" t="n">
        <v>1.07912231401526</v>
      </c>
      <c r="K44" s="13" t="n">
        <v>116</v>
      </c>
      <c r="L44" s="10" t="n">
        <v>-0.102848702402592</v>
      </c>
      <c r="M44" s="13" t="n">
        <v>7.17</v>
      </c>
      <c r="N44" s="13" t="n">
        <v>0.128190287675222</v>
      </c>
      <c r="O44" s="13" t="n">
        <v>4.39</v>
      </c>
      <c r="P44" s="10" t="n">
        <v>0.127855417485476</v>
      </c>
      <c r="Q44" s="10" t="n">
        <v>0.935369684407243</v>
      </c>
      <c r="R44" s="10" t="n">
        <v>0.155894947401207</v>
      </c>
      <c r="S44" s="10" t="n">
        <v>1</v>
      </c>
      <c r="T44" s="10" t="n">
        <v>28</v>
      </c>
      <c r="U44" s="10" t="n">
        <v>28</v>
      </c>
      <c r="V44" s="12"/>
      <c r="W44" s="7" t="n">
        <v>16</v>
      </c>
      <c r="X44" s="10" t="n">
        <v>401</v>
      </c>
      <c r="Y44" s="10" t="n">
        <v>58</v>
      </c>
      <c r="Z44" s="10" t="n">
        <v>760</v>
      </c>
      <c r="AA44" s="10" t="n">
        <v>54.2857142857143</v>
      </c>
    </row>
    <row r="45" customFormat="false" ht="15" hidden="false" customHeight="false" outlineLevel="0" collapsed="false">
      <c r="A45" s="11" t="s">
        <v>168</v>
      </c>
      <c r="B45" s="10" t="s">
        <v>111</v>
      </c>
      <c r="C45" s="13" t="n">
        <v>79</v>
      </c>
      <c r="D45" s="10" t="n">
        <v>289</v>
      </c>
      <c r="E45" s="13" t="n">
        <v>4.83</v>
      </c>
      <c r="F45" s="10" t="n">
        <v>-0.263535269310546</v>
      </c>
      <c r="G45" s="13" t="n">
        <v>30</v>
      </c>
      <c r="H45" s="10" t="n">
        <v>-0.465863523479281</v>
      </c>
      <c r="I45" s="13" t="n">
        <v>23</v>
      </c>
      <c r="J45" s="10" t="n">
        <v>0.737914115679003</v>
      </c>
      <c r="K45" s="13" t="n">
        <v>128</v>
      </c>
      <c r="L45" s="10" t="n">
        <v>1.17880435830664</v>
      </c>
      <c r="M45" s="13" t="n">
        <v>7.46</v>
      </c>
      <c r="N45" s="13" t="n">
        <v>-0.554414340485589</v>
      </c>
      <c r="O45" s="13" t="n">
        <v>4.62</v>
      </c>
      <c r="P45" s="10" t="n">
        <v>-0.728134821863603</v>
      </c>
      <c r="Q45" s="10" t="n">
        <v>-0.0952294811533804</v>
      </c>
      <c r="R45" s="10" t="n">
        <v>-0.0158715801922301</v>
      </c>
      <c r="S45" s="10" t="n">
        <v>8</v>
      </c>
      <c r="V45" s="12"/>
      <c r="W45" s="7" t="n">
        <v>16</v>
      </c>
      <c r="X45" s="10" t="n">
        <v>159</v>
      </c>
      <c r="Y45" s="10" t="n">
        <v>3</v>
      </c>
      <c r="Z45" s="10" t="n">
        <v>404</v>
      </c>
      <c r="AA45" s="10" t="n">
        <v>25.25</v>
      </c>
    </row>
    <row r="46" customFormat="false" ht="15" hidden="false" customHeight="false" outlineLevel="0" collapsed="false">
      <c r="A46" s="11" t="s">
        <v>170</v>
      </c>
      <c r="B46" s="10" t="s">
        <v>111</v>
      </c>
      <c r="C46" s="13" t="n">
        <v>73</v>
      </c>
      <c r="D46" s="10" t="n">
        <v>296</v>
      </c>
      <c r="E46" s="13" t="n">
        <v>5.24</v>
      </c>
      <c r="F46" s="10" t="n">
        <v>-1.58769494367314</v>
      </c>
      <c r="G46" s="13" t="n">
        <v>27</v>
      </c>
      <c r="H46" s="10" t="n">
        <v>-1.18898188071429</v>
      </c>
      <c r="I46" s="13" t="n">
        <v>22</v>
      </c>
      <c r="J46" s="10" t="n">
        <v>0.567310016510877</v>
      </c>
      <c r="K46" s="13" t="n">
        <v>105</v>
      </c>
      <c r="L46" s="10" t="n">
        <v>-1.27769734138605</v>
      </c>
      <c r="M46" s="13" t="n">
        <v>7.53</v>
      </c>
      <c r="N46" s="13" t="n">
        <v>-0.719180974869234</v>
      </c>
      <c r="O46" s="13" t="n">
        <v>4.57</v>
      </c>
      <c r="P46" s="10" t="n">
        <v>-0.5420499872225</v>
      </c>
      <c r="Q46" s="10" t="n">
        <v>-4.74829511135433</v>
      </c>
      <c r="R46" s="10" t="n">
        <v>-0.791382518559056</v>
      </c>
      <c r="S46" s="10" t="n">
        <v>6</v>
      </c>
      <c r="T46" s="10" t="n">
        <v>189</v>
      </c>
      <c r="U46" s="10" t="n">
        <v>166</v>
      </c>
      <c r="V46" s="12"/>
      <c r="W46" s="7" t="n">
        <v>16</v>
      </c>
      <c r="X46" s="10" t="n">
        <v>308</v>
      </c>
      <c r="Y46" s="10" t="n">
        <v>105</v>
      </c>
      <c r="Z46" s="10" t="n">
        <v>264</v>
      </c>
      <c r="AA46" s="10" t="n">
        <v>16.5</v>
      </c>
    </row>
    <row r="47" customFormat="false" ht="15" hidden="false" customHeight="false" outlineLevel="0" collapsed="false">
      <c r="A47" s="11" t="s">
        <v>172</v>
      </c>
      <c r="B47" s="10" t="s">
        <v>111</v>
      </c>
      <c r="C47" s="13" t="n">
        <v>76</v>
      </c>
      <c r="D47" s="10" t="n">
        <v>269</v>
      </c>
      <c r="E47" s="13" t="n">
        <v>4.7</v>
      </c>
      <c r="F47" s="10" t="n">
        <v>0.156320237194666</v>
      </c>
      <c r="G47" s="13" t="n">
        <v>31.5</v>
      </c>
      <c r="H47" s="10" t="n">
        <v>-0.104304344861777</v>
      </c>
      <c r="I47" s="13" t="n">
        <v>15</v>
      </c>
      <c r="J47" s="10" t="n">
        <v>-0.626918677666006</v>
      </c>
      <c r="K47" s="13" t="n">
        <v>119</v>
      </c>
      <c r="L47" s="10" t="n">
        <v>0.217564562774715</v>
      </c>
      <c r="M47" s="13" t="n">
        <v>7.27</v>
      </c>
      <c r="N47" s="13" t="n">
        <v>-0.107190618587126</v>
      </c>
      <c r="O47" s="13" t="n">
        <v>4.35</v>
      </c>
      <c r="P47" s="10" t="n">
        <v>0.27672328519836</v>
      </c>
      <c r="Q47" s="10" t="n">
        <v>-0.187805555947169</v>
      </c>
      <c r="R47" s="10" t="n">
        <v>-0.0313009259911948</v>
      </c>
      <c r="S47" s="10" t="n">
        <v>3</v>
      </c>
      <c r="T47" s="10" t="n">
        <v>80</v>
      </c>
      <c r="U47" s="10" t="n">
        <v>73</v>
      </c>
      <c r="V47" s="12"/>
      <c r="W47" s="7" t="n">
        <v>15</v>
      </c>
      <c r="X47" s="10" t="n">
        <v>222</v>
      </c>
      <c r="Y47" s="10" t="n">
        <v>30</v>
      </c>
      <c r="Z47" s="10" t="n">
        <v>338</v>
      </c>
      <c r="AA47" s="10" t="n">
        <v>21.125</v>
      </c>
    </row>
    <row r="48" customFormat="false" ht="15" hidden="false" customHeight="false" outlineLevel="0" collapsed="false">
      <c r="A48" s="11" t="s">
        <v>174</v>
      </c>
      <c r="B48" s="10" t="s">
        <v>111</v>
      </c>
      <c r="C48" s="13" t="n">
        <v>76</v>
      </c>
      <c r="D48" s="10" t="n">
        <v>266</v>
      </c>
      <c r="E48" s="13" t="n">
        <v>4.65</v>
      </c>
      <c r="F48" s="10" t="n">
        <v>0.317803124312054</v>
      </c>
      <c r="G48" s="13" t="n">
        <v>33.5</v>
      </c>
      <c r="H48" s="10" t="n">
        <v>0.377774559961561</v>
      </c>
      <c r="I48" s="13"/>
      <c r="K48" s="13" t="n">
        <v>122</v>
      </c>
      <c r="L48" s="10" t="n">
        <v>0.537977827952022</v>
      </c>
      <c r="M48" s="13" t="n">
        <v>7.03</v>
      </c>
      <c r="N48" s="13" t="n">
        <v>0.45772355644251</v>
      </c>
      <c r="O48" s="13" t="n">
        <v>4.2</v>
      </c>
      <c r="P48" s="10" t="n">
        <v>0.834977789121669</v>
      </c>
      <c r="Q48" s="10" t="n">
        <v>2.52625685778982</v>
      </c>
      <c r="R48" s="10" t="n">
        <v>0.505251371557963</v>
      </c>
      <c r="S48" s="10" t="n">
        <v>3</v>
      </c>
      <c r="T48" s="10" t="n">
        <v>103</v>
      </c>
      <c r="U48" s="10" t="n">
        <v>92</v>
      </c>
      <c r="V48" s="12"/>
      <c r="W48" s="7" t="n">
        <v>12</v>
      </c>
      <c r="X48" s="10" t="n">
        <v>282</v>
      </c>
      <c r="Y48" s="10" t="n">
        <v>70</v>
      </c>
      <c r="Z48" s="10" t="n">
        <v>352</v>
      </c>
      <c r="AA48" s="10" t="n">
        <v>29.3333333333333</v>
      </c>
    </row>
    <row r="49" customFormat="false" ht="15" hidden="false" customHeight="false" outlineLevel="0" collapsed="false">
      <c r="A49" s="11" t="s">
        <v>176</v>
      </c>
      <c r="B49" s="10" t="s">
        <v>111</v>
      </c>
      <c r="C49" s="13" t="n">
        <v>74</v>
      </c>
      <c r="D49" s="10" t="n">
        <v>300</v>
      </c>
      <c r="E49" s="13"/>
      <c r="G49" s="13"/>
      <c r="I49" s="13"/>
      <c r="K49" s="13"/>
      <c r="M49" s="13"/>
      <c r="N49" s="13"/>
      <c r="O49" s="13"/>
      <c r="S49" s="10" t="n">
        <v>7</v>
      </c>
      <c r="T49" s="10" t="n">
        <v>244</v>
      </c>
      <c r="U49" s="10" t="n">
        <v>201</v>
      </c>
      <c r="V49" s="12"/>
      <c r="W49" s="7" t="n">
        <v>14</v>
      </c>
      <c r="X49" s="10" t="n">
        <v>346</v>
      </c>
      <c r="Y49" s="10" t="n">
        <v>77</v>
      </c>
      <c r="Z49" s="10" t="n">
        <v>423</v>
      </c>
      <c r="AA49" s="10" t="n">
        <v>30.2142857142857</v>
      </c>
    </row>
    <row r="50" customFormat="false" ht="15" hidden="false" customHeight="false" outlineLevel="0" collapsed="false">
      <c r="A50" s="11" t="s">
        <v>178</v>
      </c>
      <c r="B50" s="10" t="s">
        <v>111</v>
      </c>
      <c r="C50" s="13" t="n">
        <v>75</v>
      </c>
      <c r="D50" s="10" t="n">
        <v>304</v>
      </c>
      <c r="E50" s="13" t="n">
        <v>5.07</v>
      </c>
      <c r="F50" s="10" t="n">
        <v>-1.03865312747402</v>
      </c>
      <c r="G50" s="13" t="n">
        <v>28.5</v>
      </c>
      <c r="H50" s="10" t="n">
        <v>-0.827422702096785</v>
      </c>
      <c r="I50" s="13" t="n">
        <v>26</v>
      </c>
      <c r="J50" s="10" t="n">
        <v>1.24972641318338</v>
      </c>
      <c r="K50" s="13" t="n">
        <v>108</v>
      </c>
      <c r="L50" s="10" t="n">
        <v>-0.957284076208744</v>
      </c>
      <c r="M50" s="13" t="n">
        <v>7.58</v>
      </c>
      <c r="N50" s="13" t="n">
        <v>-0.836871428000408</v>
      </c>
      <c r="O50" s="13" t="n">
        <v>4.72</v>
      </c>
      <c r="P50" s="10" t="n">
        <v>-1.10030449114581</v>
      </c>
      <c r="Q50" s="10" t="n">
        <v>-3.51080941174238</v>
      </c>
      <c r="R50" s="10" t="n">
        <v>-0.585134901957063</v>
      </c>
      <c r="S50" s="10" t="n">
        <v>6</v>
      </c>
      <c r="T50" s="10" t="n">
        <v>194</v>
      </c>
      <c r="U50" s="10" t="n">
        <v>169</v>
      </c>
      <c r="V50" s="12"/>
      <c r="W50" s="7" t="n">
        <v>13</v>
      </c>
      <c r="X50" s="10" t="n">
        <v>187</v>
      </c>
      <c r="Y50" s="10" t="n">
        <v>93</v>
      </c>
      <c r="Z50" s="10" t="n">
        <v>280</v>
      </c>
      <c r="AA50" s="10" t="n">
        <v>21.5384615384615</v>
      </c>
    </row>
    <row r="51" customFormat="false" ht="15" hidden="false" customHeight="false" outlineLevel="0" collapsed="false">
      <c r="A51" s="11"/>
      <c r="B51" s="11"/>
      <c r="E51" s="14"/>
      <c r="F51" s="13"/>
      <c r="H51" s="13"/>
      <c r="J51" s="13"/>
      <c r="L51" s="13"/>
      <c r="N51" s="13"/>
      <c r="P51" s="13"/>
      <c r="Q51" s="13"/>
      <c r="R51" s="13"/>
    </row>
    <row r="52" customFormat="false" ht="15" hidden="false" customHeight="false" outlineLevel="0" collapsed="false">
      <c r="A52" s="11"/>
      <c r="P52" s="13"/>
      <c r="Q52" s="13"/>
      <c r="R52" s="13"/>
    </row>
    <row r="53" customFormat="false" ht="15" hidden="false" customHeight="false" outlineLevel="0" collapsed="false">
      <c r="A53" s="11"/>
      <c r="B53" s="11" t="s">
        <v>481</v>
      </c>
      <c r="C53" s="14" t="n">
        <f aca="false">AVERAGE(C2:C50)</f>
        <v>75.3061224489796</v>
      </c>
      <c r="D53" s="14" t="n">
        <f aca="false">AVERAGE(D2:D50)</f>
        <v>283.265306122449</v>
      </c>
      <c r="E53" s="14" t="n">
        <f aca="false">AVERAGE(E2:E50)</f>
        <v>4.9247619047619</v>
      </c>
      <c r="F53" s="14" t="n">
        <f aca="false">AVERAGE(F2:F50)</f>
        <v>-0.569583788704455</v>
      </c>
      <c r="G53" s="14" t="n">
        <f aca="false">AVERAGE(G2:G50)</f>
        <v>30.4512195121951</v>
      </c>
      <c r="H53" s="14" t="n">
        <f aca="false">AVERAGE(H2:H50)</f>
        <v>-0.357101819342308</v>
      </c>
      <c r="I53" s="14" t="n">
        <f aca="false">AVERAGE(I2:I50)</f>
        <v>23.5121951219512</v>
      </c>
      <c r="J53" s="14" t="n">
        <f aca="false">AVERAGE(J2:J50)</f>
        <v>0.825296703057799</v>
      </c>
      <c r="K53" s="14" t="n">
        <f aca="false">AVERAGE(K2:K50)</f>
        <v>113.375</v>
      </c>
      <c r="L53" s="14" t="n">
        <f aca="false">AVERAGE(L2:L50)</f>
        <v>-0.383210309432736</v>
      </c>
      <c r="M53" s="14" t="n">
        <f aca="false">AVERAGE(M2:M50)</f>
        <v>7.40638888888889</v>
      </c>
      <c r="N53" s="14"/>
      <c r="P53" s="13"/>
      <c r="Q53" s="13"/>
      <c r="R53" s="13"/>
    </row>
    <row r="54" customFormat="false" ht="15" hidden="false" customHeight="false" outlineLevel="0" collapsed="false">
      <c r="B54" s="11" t="s">
        <v>482</v>
      </c>
      <c r="C54" s="10" t="n">
        <f aca="false">_xlfn.STDEV.P(C2:C50)</f>
        <v>1.3432230752575</v>
      </c>
      <c r="D54" s="10" t="n">
        <f aca="false">_xlfn.STDEV.P(D2:D50)</f>
        <v>22.4769955053407</v>
      </c>
      <c r="E54" s="10" t="n">
        <f aca="false">_xlfn.STDEV.P(E2:E50)</f>
        <v>0.214256611780383</v>
      </c>
      <c r="F54" s="10" t="n">
        <f aca="false">_xlfn.STDEV.P(F2:F50)</f>
        <v>0.691975525085719</v>
      </c>
      <c r="G54" s="10" t="n">
        <f aca="false">_xlfn.STDEV.P(G2:G50)</f>
        <v>3.76408716308836</v>
      </c>
      <c r="H54" s="10" t="n">
        <f aca="false">_xlfn.STDEV.P(H2:H50)</f>
        <v>0.907293508620612</v>
      </c>
      <c r="I54" s="10" t="n">
        <f aca="false">_xlfn.STDEV.P(I2:I50)</f>
        <v>4.70662196308465</v>
      </c>
      <c r="J54" s="10" t="n">
        <f aca="false">_xlfn.STDEV.P(J2:J50)</f>
        <v>0.802969000136975</v>
      </c>
      <c r="K54" s="10" t="n">
        <f aca="false">_xlfn.STDEV.P(K2:K50)</f>
        <v>8.434119693246</v>
      </c>
      <c r="L54" s="10" t="n">
        <f aca="false">_xlfn.STDEV.P(L2:L50)</f>
        <v>0.900801276603059</v>
      </c>
      <c r="M54" s="10" t="n">
        <f aca="false">_xlfn.STDEV.P(M2:M50)</f>
        <v>0.282893313005468</v>
      </c>
    </row>
    <row r="55" customFormat="false" ht="15" hidden="false" customHeight="false" outlineLevel="0" collapsed="false">
      <c r="O55" s="15"/>
    </row>
    <row r="56" customFormat="false" ht="15" hidden="false" customHeight="false" outlineLevel="0" collapsed="false">
      <c r="O56" s="15"/>
    </row>
    <row r="59" customFormat="false" ht="15" hidden="false" customHeight="false" outlineLevel="0" collapsed="false">
      <c r="A59" s="21" t="s">
        <v>186</v>
      </c>
      <c r="B59" s="21" t="s">
        <v>111</v>
      </c>
      <c r="C59" s="21" t="n">
        <v>0.309388529919794</v>
      </c>
      <c r="D59" s="21"/>
      <c r="E59" s="23" t="n">
        <v>4</v>
      </c>
      <c r="F59" s="21" t="n">
        <v>3</v>
      </c>
      <c r="G59" s="21" t="n">
        <v>43</v>
      </c>
      <c r="H59" s="21" t="n">
        <v>173</v>
      </c>
      <c r="I59" s="21" t="n">
        <v>24.7142857142857</v>
      </c>
      <c r="L59" s="16" t="s">
        <v>461</v>
      </c>
      <c r="M59" s="16" t="s">
        <v>476</v>
      </c>
    </row>
    <row r="60" customFormat="false" ht="15" hidden="false" customHeight="false" outlineLevel="0" collapsed="false">
      <c r="A60" s="21" t="s">
        <v>191</v>
      </c>
      <c r="B60" s="21" t="s">
        <v>111</v>
      </c>
      <c r="C60" s="21" t="n">
        <v>0.150655017871604</v>
      </c>
      <c r="D60" s="21"/>
      <c r="E60" s="23" t="n">
        <v>4</v>
      </c>
      <c r="F60" s="21" t="n">
        <v>54</v>
      </c>
      <c r="G60" s="21"/>
      <c r="H60" s="21" t="n">
        <v>101</v>
      </c>
      <c r="I60" s="21" t="n">
        <v>10.1</v>
      </c>
      <c r="K60" s="16" t="s">
        <v>483</v>
      </c>
      <c r="L60" s="10" t="n">
        <f aca="false">CORREL(Q2:Q330,S2:S330)</f>
        <v>-0.199227477876648</v>
      </c>
      <c r="M60" s="10" t="n">
        <f aca="false">CORREL(Q2:Q330,U2:U330)</f>
        <v>-0.304001485477593</v>
      </c>
    </row>
    <row r="61" customFormat="false" ht="15" hidden="false" customHeight="false" outlineLevel="0" collapsed="false">
      <c r="A61" s="21" t="s">
        <v>215</v>
      </c>
      <c r="B61" s="21" t="s">
        <v>111</v>
      </c>
      <c r="C61" s="21" t="n">
        <v>0.147618020301022</v>
      </c>
      <c r="D61" s="21" t="n">
        <v>26</v>
      </c>
      <c r="E61" s="23" t="n">
        <v>16</v>
      </c>
      <c r="F61" s="21" t="n">
        <v>401</v>
      </c>
      <c r="G61" s="21" t="n">
        <v>0</v>
      </c>
      <c r="H61" s="21" t="n">
        <v>0</v>
      </c>
      <c r="I61" s="21" t="n">
        <v>0</v>
      </c>
      <c r="K61" s="16" t="s">
        <v>484</v>
      </c>
      <c r="L61" s="10" t="n">
        <f aca="false">CORREL(R2:R330,S2:S330)</f>
        <v>-0.171798725563867</v>
      </c>
      <c r="M61" s="10" t="n">
        <f aca="false">CORREL(R2:R330,U2:U330)</f>
        <v>-0.296146201985222</v>
      </c>
    </row>
    <row r="62" customFormat="false" ht="15" hidden="false" customHeight="false" outlineLevel="0" collapsed="false">
      <c r="A62" s="21" t="s">
        <v>218</v>
      </c>
      <c r="B62" s="21" t="s">
        <v>111</v>
      </c>
      <c r="C62" s="21" t="n">
        <v>0.0969329257984102</v>
      </c>
      <c r="D62" s="21"/>
      <c r="E62" s="23" t="n">
        <v>2</v>
      </c>
      <c r="F62" s="21" t="n">
        <v>10</v>
      </c>
      <c r="G62" s="21" t="n">
        <v>164</v>
      </c>
      <c r="H62" s="21" t="n">
        <v>386</v>
      </c>
      <c r="I62" s="21" t="n">
        <v>25.7333333333333</v>
      </c>
    </row>
  </sheetData>
  <conditionalFormatting sqref="N2:O32 N34:O49 Q53:R5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3:O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0:O5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5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0 Q5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0 R5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1:R5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2:R5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0 Q51:Q5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0 R51:R5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C4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0" topLeftCell="B1" activePane="topRight" state="frozen"/>
      <selection pane="topLeft" activeCell="A1" activeCellId="0" sqref="A1"/>
      <selection pane="topRight" activeCell="L43" activeCellId="0" sqref="L43"/>
    </sheetView>
  </sheetViews>
  <sheetFormatPr defaultColWidth="9.15234375" defaultRowHeight="15" zeroHeight="false" outlineLevelRow="0" outlineLevelCol="0"/>
  <cols>
    <col collapsed="false" customWidth="true" hidden="false" outlineLevel="0" max="1" min="1" style="24" width="27.42"/>
    <col collapsed="false" customWidth="true" hidden="false" outlineLevel="0" max="2" min="2" style="24" width="6.85"/>
    <col collapsed="false" customWidth="true" hidden="false" outlineLevel="0" max="3" min="3" style="0" width="8.28"/>
    <col collapsed="false" customWidth="true" hidden="false" outlineLevel="0" max="4" min="4" style="0" width="5.7"/>
    <col collapsed="false" customWidth="true" hidden="false" outlineLevel="0" max="5" min="5" style="0" width="7.28"/>
    <col collapsed="false" customWidth="true" hidden="false" outlineLevel="0" max="6" min="6" style="0" width="14.85"/>
    <col collapsed="false" customWidth="true" hidden="false" outlineLevel="0" max="7" min="7" style="0" width="10.57"/>
    <col collapsed="false" customWidth="true" hidden="false" outlineLevel="0" max="8" min="8" style="0" width="15.85"/>
    <col collapsed="false" customWidth="true" hidden="false" outlineLevel="0" max="10" min="9" style="0" width="14.85"/>
    <col collapsed="false" customWidth="true" hidden="false" outlineLevel="0" max="11" min="11" style="0" width="14.43"/>
    <col collapsed="false" customWidth="true" hidden="false" outlineLevel="0" max="12" min="12" style="0" width="14.85"/>
    <col collapsed="false" customWidth="true" hidden="false" outlineLevel="0" max="14" min="14" style="0" width="14.85"/>
    <col collapsed="false" customWidth="true" hidden="false" outlineLevel="0" max="15" min="15" style="0" width="10"/>
    <col collapsed="false" customWidth="true" hidden="false" outlineLevel="0" max="18" min="16" style="0" width="14.85"/>
    <col collapsed="false" customWidth="true" hidden="false" outlineLevel="0" max="19" min="19" style="0" width="4.85"/>
    <col collapsed="false" customWidth="true" hidden="false" outlineLevel="0" max="20" min="20" style="0" width="6.7"/>
    <col collapsed="false" customWidth="true" hidden="false" outlineLevel="0" max="21" min="21" style="0" width="7.43"/>
    <col collapsed="false" customWidth="true" hidden="false" outlineLevel="0" max="23" min="23" style="0" width="5.28"/>
    <col collapsed="false" customWidth="true" hidden="false" outlineLevel="0" max="24" min="24" style="0" width="13.14"/>
    <col collapsed="false" customWidth="true" hidden="false" outlineLevel="0" max="25" min="25" style="0" width="12"/>
    <col collapsed="false" customWidth="true" hidden="false" outlineLevel="0" max="26" min="26" style="0" width="11.43"/>
    <col collapsed="false" customWidth="true" hidden="false" outlineLevel="0" max="27" min="27" style="0" width="12"/>
    <col collapsed="false" customWidth="true" hidden="false" outlineLevel="0" max="28" min="28" style="0" width="21.71"/>
  </cols>
  <sheetData>
    <row r="1" customFormat="false" ht="15" hidden="false" customHeight="false" outlineLevel="0" collapsed="false">
      <c r="A1" s="11" t="s">
        <v>0</v>
      </c>
      <c r="B1" s="11" t="s">
        <v>463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16" t="s">
        <v>457</v>
      </c>
      <c r="X1" s="16" t="s">
        <v>477</v>
      </c>
      <c r="Y1" s="16" t="s">
        <v>478</v>
      </c>
      <c r="Z1" s="16" t="s">
        <v>479</v>
      </c>
      <c r="AA1" s="16" t="s">
        <v>480</v>
      </c>
    </row>
    <row r="2" customFormat="false" ht="15" hidden="false" customHeight="false" outlineLevel="0" collapsed="false">
      <c r="A2" s="25" t="s">
        <v>179</v>
      </c>
      <c r="B2" s="26" t="s">
        <v>180</v>
      </c>
      <c r="C2" s="4" t="n">
        <v>75</v>
      </c>
      <c r="D2" s="3" t="n">
        <v>241</v>
      </c>
      <c r="E2" s="5" t="n">
        <v>4.63</v>
      </c>
      <c r="F2" s="27" t="n">
        <v>0.382396279159012</v>
      </c>
      <c r="G2" s="3" t="n">
        <v>30.5</v>
      </c>
      <c r="H2" s="27" t="n">
        <v>-0.345343797273446</v>
      </c>
      <c r="I2" s="3" t="n">
        <v>16</v>
      </c>
      <c r="J2" s="27" t="n">
        <v>-0.45631457849788</v>
      </c>
      <c r="K2" s="3" t="n">
        <v>116</v>
      </c>
      <c r="L2" s="27" t="n">
        <v>-0.102848702402592</v>
      </c>
      <c r="M2" s="3" t="n">
        <v>6.88</v>
      </c>
      <c r="N2" s="27" t="n">
        <v>0.810794915836034</v>
      </c>
      <c r="O2" s="3" t="n">
        <v>4.25</v>
      </c>
      <c r="P2" s="27" t="n">
        <v>0.648892954480566</v>
      </c>
      <c r="Q2" s="9" t="n">
        <v>0.937577071301693</v>
      </c>
      <c r="R2" s="9" t="n">
        <v>0.156262845216949</v>
      </c>
      <c r="S2" s="0" t="n">
        <v>3</v>
      </c>
      <c r="T2" s="0" t="n">
        <v>76</v>
      </c>
      <c r="U2" s="0" t="n">
        <v>69</v>
      </c>
      <c r="V2" s="12"/>
      <c r="W2" s="0" t="n">
        <v>4</v>
      </c>
      <c r="X2" s="0" t="n">
        <v>158</v>
      </c>
      <c r="Y2" s="0" t="n">
        <v>28</v>
      </c>
      <c r="Z2" s="0" t="n">
        <v>186</v>
      </c>
      <c r="AA2" s="0" t="n">
        <v>46.5</v>
      </c>
      <c r="AC2" s="3"/>
    </row>
    <row r="3" customFormat="false" ht="15" hidden="false" customHeight="false" outlineLevel="0" collapsed="false">
      <c r="A3" s="25" t="s">
        <v>181</v>
      </c>
      <c r="B3" s="26" t="s">
        <v>180</v>
      </c>
      <c r="C3" s="4" t="n">
        <v>73</v>
      </c>
      <c r="D3" s="3" t="n">
        <v>238</v>
      </c>
      <c r="E3" s="5" t="n">
        <v>4.65</v>
      </c>
      <c r="F3" s="27" t="n">
        <v>0.317803124312054</v>
      </c>
      <c r="G3" s="3" t="n">
        <v>30.5</v>
      </c>
      <c r="H3" s="27" t="n">
        <v>-0.345343797273446</v>
      </c>
      <c r="I3" s="3" t="n">
        <v>23</v>
      </c>
      <c r="J3" s="27" t="n">
        <v>0.737914115679003</v>
      </c>
      <c r="K3" s="3" t="n">
        <v>116</v>
      </c>
      <c r="L3" s="27" t="n">
        <v>-0.102848702402592</v>
      </c>
      <c r="M3" s="3" t="n">
        <v>7.23</v>
      </c>
      <c r="N3" s="27" t="n">
        <v>-0.0130382560821882</v>
      </c>
      <c r="O3" s="3" t="n">
        <v>4.34</v>
      </c>
      <c r="P3" s="27" t="n">
        <v>0.31394025212658</v>
      </c>
      <c r="Q3" s="9" t="n">
        <v>0.908426736359411</v>
      </c>
      <c r="R3" s="9" t="n">
        <v>0.151404456059902</v>
      </c>
      <c r="S3" s="0" t="n">
        <v>5</v>
      </c>
      <c r="T3" s="0" t="n">
        <v>161</v>
      </c>
      <c r="U3" s="0" t="n">
        <v>145</v>
      </c>
      <c r="V3" s="12"/>
      <c r="W3" s="0" t="n">
        <v>10</v>
      </c>
      <c r="X3" s="0" t="n">
        <v>115</v>
      </c>
      <c r="Y3" s="0" t="n">
        <v>138</v>
      </c>
      <c r="Z3" s="0" t="n">
        <v>253</v>
      </c>
      <c r="AA3" s="0" t="n">
        <v>25.3</v>
      </c>
      <c r="AC3" s="3"/>
    </row>
    <row r="4" customFormat="false" ht="15" hidden="false" customHeight="false" outlineLevel="0" collapsed="false">
      <c r="A4" s="25" t="s">
        <v>182</v>
      </c>
      <c r="B4" s="26" t="s">
        <v>180</v>
      </c>
      <c r="C4" s="4" t="n">
        <v>72</v>
      </c>
      <c r="D4" s="3" t="n">
        <v>238</v>
      </c>
      <c r="E4" s="5"/>
      <c r="F4" s="27"/>
      <c r="G4" s="3" t="n">
        <v>29.5</v>
      </c>
      <c r="H4" s="27" t="n">
        <v>-0.586383249685115</v>
      </c>
      <c r="I4" s="3" t="n">
        <v>20</v>
      </c>
      <c r="J4" s="27" t="n">
        <v>0.226101818174625</v>
      </c>
      <c r="K4" s="3" t="n">
        <v>111</v>
      </c>
      <c r="L4" s="27" t="n">
        <v>-0.636870811031437</v>
      </c>
      <c r="M4" s="3" t="n">
        <v>7.02</v>
      </c>
      <c r="N4" s="27" t="n">
        <v>0.481261647068746</v>
      </c>
      <c r="O4" s="3" t="n">
        <v>4.43</v>
      </c>
      <c r="P4" s="27" t="n">
        <v>-0.0210124502274068</v>
      </c>
      <c r="Q4" s="9" t="n">
        <v>-0.536903045700588</v>
      </c>
      <c r="R4" s="9" t="n">
        <v>-0.107380609140118</v>
      </c>
      <c r="S4" s="0" t="n">
        <v>8</v>
      </c>
      <c r="V4" s="12"/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C4" s="3"/>
    </row>
    <row r="5" customFormat="false" ht="15" hidden="false" customHeight="false" outlineLevel="0" collapsed="false">
      <c r="A5" s="25" t="s">
        <v>183</v>
      </c>
      <c r="B5" s="26" t="s">
        <v>180</v>
      </c>
      <c r="C5" s="4" t="n">
        <v>74</v>
      </c>
      <c r="D5" s="3" t="n">
        <v>244</v>
      </c>
      <c r="E5" s="5" t="n">
        <v>4.75</v>
      </c>
      <c r="F5" s="27" t="n">
        <v>-0.00516264992272289</v>
      </c>
      <c r="G5" s="3" t="n">
        <v>34.5</v>
      </c>
      <c r="H5" s="27" t="n">
        <v>0.618814012373231</v>
      </c>
      <c r="I5" s="3" t="n">
        <v>27</v>
      </c>
      <c r="J5" s="27" t="n">
        <v>1.42033051235151</v>
      </c>
      <c r="K5" s="3" t="n">
        <v>119</v>
      </c>
      <c r="L5" s="27" t="n">
        <v>0.217564562774715</v>
      </c>
      <c r="M5" s="3" t="n">
        <v>6.98</v>
      </c>
      <c r="N5" s="27" t="n">
        <v>0.575414009573684</v>
      </c>
      <c r="O5" s="3" t="n">
        <v>4.13</v>
      </c>
      <c r="P5" s="27" t="n">
        <v>1.09549655761922</v>
      </c>
      <c r="Q5" s="9" t="n">
        <v>3.92245700476963</v>
      </c>
      <c r="R5" s="9" t="n">
        <v>0.653742834128272</v>
      </c>
      <c r="S5" s="0" t="n">
        <v>4</v>
      </c>
      <c r="T5" s="0" t="n">
        <v>120</v>
      </c>
      <c r="U5" s="0" t="n">
        <v>108</v>
      </c>
      <c r="V5" s="12"/>
      <c r="W5" s="0" t="n">
        <v>16</v>
      </c>
      <c r="X5" s="0" t="n">
        <v>244</v>
      </c>
      <c r="Y5" s="0" t="n">
        <v>368</v>
      </c>
      <c r="Z5" s="0" t="n">
        <v>612</v>
      </c>
      <c r="AA5" s="0" t="n">
        <v>38.25</v>
      </c>
      <c r="AC5" s="3"/>
    </row>
    <row r="6" customFormat="false" ht="15" hidden="false" customHeight="false" outlineLevel="0" collapsed="false">
      <c r="A6" s="25" t="s">
        <v>184</v>
      </c>
      <c r="B6" s="26" t="s">
        <v>180</v>
      </c>
      <c r="C6" s="4" t="n">
        <v>71</v>
      </c>
      <c r="D6" s="3" t="n">
        <v>238</v>
      </c>
      <c r="E6" s="5" t="n">
        <v>4.65</v>
      </c>
      <c r="F6" s="27" t="n">
        <v>0.317803124312054</v>
      </c>
      <c r="G6" s="3" t="n">
        <v>37</v>
      </c>
      <c r="H6" s="27" t="n">
        <v>1.2214126434024</v>
      </c>
      <c r="I6" s="3"/>
      <c r="J6" s="27"/>
      <c r="K6" s="3" t="n">
        <v>124</v>
      </c>
      <c r="L6" s="27" t="n">
        <v>0.75158667140356</v>
      </c>
      <c r="M6" s="3" t="n">
        <v>6.92</v>
      </c>
      <c r="N6" s="27" t="n">
        <v>0.716642553331094</v>
      </c>
      <c r="O6" s="3" t="n">
        <v>4.18</v>
      </c>
      <c r="P6" s="27" t="n">
        <v>0.909411722978112</v>
      </c>
      <c r="Q6" s="9" t="n">
        <v>3.91685671542722</v>
      </c>
      <c r="R6" s="9" t="n">
        <v>0.783371343085445</v>
      </c>
      <c r="S6" s="0" t="n">
        <v>5</v>
      </c>
      <c r="T6" s="0" t="n">
        <v>148</v>
      </c>
      <c r="U6" s="0" t="n">
        <v>132</v>
      </c>
      <c r="V6" s="12"/>
      <c r="W6" s="0" t="n">
        <v>13</v>
      </c>
      <c r="X6" s="0" t="n">
        <v>50</v>
      </c>
      <c r="Y6" s="0" t="n">
        <v>224</v>
      </c>
      <c r="Z6" s="0" t="n">
        <v>274</v>
      </c>
      <c r="AA6" s="0" t="n">
        <v>21.0769230769231</v>
      </c>
      <c r="AC6" s="3"/>
    </row>
    <row r="7" customFormat="false" ht="15" hidden="false" customHeight="false" outlineLevel="0" collapsed="false">
      <c r="A7" s="25" t="s">
        <v>185</v>
      </c>
      <c r="B7" s="26" t="s">
        <v>180</v>
      </c>
      <c r="C7" s="4" t="n">
        <v>74</v>
      </c>
      <c r="D7" s="3" t="n">
        <v>240</v>
      </c>
      <c r="E7" s="5" t="n">
        <v>4.79</v>
      </c>
      <c r="F7" s="27" t="n">
        <v>-0.134348959616634</v>
      </c>
      <c r="G7" s="3" t="n">
        <v>29.5</v>
      </c>
      <c r="H7" s="27" t="n">
        <v>-0.586383249685115</v>
      </c>
      <c r="I7" s="3" t="n">
        <v>18</v>
      </c>
      <c r="J7" s="27" t="n">
        <v>-0.115106380161627</v>
      </c>
      <c r="K7" s="3" t="n">
        <v>115</v>
      </c>
      <c r="L7" s="27" t="n">
        <v>-0.209653124128361</v>
      </c>
      <c r="M7" s="3" t="n">
        <v>6.8</v>
      </c>
      <c r="N7" s="27" t="n">
        <v>0.999099640845913</v>
      </c>
      <c r="O7" s="3" t="n">
        <v>4.25</v>
      </c>
      <c r="P7" s="27" t="n">
        <v>0.648892954480566</v>
      </c>
      <c r="Q7" s="9" t="n">
        <v>0.60250088173474</v>
      </c>
      <c r="R7" s="9" t="n">
        <v>0.100416813622457</v>
      </c>
      <c r="S7" s="0" t="n">
        <v>8</v>
      </c>
      <c r="V7" s="12"/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C7" s="3"/>
    </row>
    <row r="8" s="21" customFormat="true" ht="15" hidden="false" customHeight="false" outlineLevel="0" collapsed="false">
      <c r="A8" s="28" t="s">
        <v>186</v>
      </c>
      <c r="B8" s="29" t="s">
        <v>180</v>
      </c>
      <c r="C8" s="21" t="n">
        <v>75</v>
      </c>
      <c r="D8" s="21" t="n">
        <v>242</v>
      </c>
      <c r="E8" s="21" t="n">
        <v>4.64</v>
      </c>
      <c r="F8" s="21" t="n">
        <v>0.350099701735534</v>
      </c>
      <c r="G8" s="21" t="n">
        <v>30</v>
      </c>
      <c r="H8" s="21" t="n">
        <v>-0.465863523479281</v>
      </c>
      <c r="I8" s="21" t="n">
        <v>23</v>
      </c>
      <c r="J8" s="21" t="n">
        <v>0.737914115679003</v>
      </c>
      <c r="K8" s="21" t="n">
        <v>123</v>
      </c>
      <c r="L8" s="21" t="n">
        <v>0.64478224967779</v>
      </c>
      <c r="M8" s="21" t="n">
        <v>7.06</v>
      </c>
      <c r="N8" s="21" t="n">
        <v>0.387109284563807</v>
      </c>
      <c r="O8" s="21" t="n">
        <v>4.37</v>
      </c>
      <c r="P8" s="21" t="n">
        <v>0.202289351341916</v>
      </c>
      <c r="Q8" s="21" t="n">
        <v>1.85633117951877</v>
      </c>
      <c r="R8" s="21" t="n">
        <v>0.309388529919795</v>
      </c>
      <c r="S8" s="21" t="n">
        <v>8</v>
      </c>
      <c r="V8" s="20"/>
      <c r="W8" s="23" t="n">
        <v>4</v>
      </c>
      <c r="X8" s="21" t="n">
        <v>3</v>
      </c>
      <c r="Y8" s="21" t="n">
        <v>43</v>
      </c>
      <c r="Z8" s="21" t="n">
        <v>173</v>
      </c>
      <c r="AA8" s="21" t="n">
        <v>24.7142857142857</v>
      </c>
    </row>
    <row r="9" customFormat="false" ht="15" hidden="false" customHeight="false" outlineLevel="0" collapsed="false">
      <c r="A9" s="25" t="s">
        <v>187</v>
      </c>
      <c r="B9" s="26" t="s">
        <v>180</v>
      </c>
      <c r="C9" s="4" t="n">
        <v>71</v>
      </c>
      <c r="D9" s="3" t="n">
        <v>242</v>
      </c>
      <c r="E9" s="5" t="n">
        <v>4.73</v>
      </c>
      <c r="F9" s="27" t="n">
        <v>0.0594305049242314</v>
      </c>
      <c r="G9" s="3" t="n">
        <v>33</v>
      </c>
      <c r="H9" s="27" t="n">
        <v>0.257254833755727</v>
      </c>
      <c r="I9" s="3" t="n">
        <v>18</v>
      </c>
      <c r="J9" s="27" t="n">
        <v>-0.115106380161627</v>
      </c>
      <c r="K9" s="3" t="n">
        <v>114</v>
      </c>
      <c r="L9" s="27" t="n">
        <v>-0.31645754585413</v>
      </c>
      <c r="M9" s="3" t="n">
        <v>7.13</v>
      </c>
      <c r="N9" s="27" t="n">
        <v>0.222342650180162</v>
      </c>
      <c r="O9" s="3" t="n">
        <v>4.31</v>
      </c>
      <c r="P9" s="27" t="n">
        <v>0.425591152911243</v>
      </c>
      <c r="Q9" s="9" t="n">
        <v>0.533055215755605</v>
      </c>
      <c r="R9" s="9" t="n">
        <v>0.0888425359592675</v>
      </c>
      <c r="S9" s="0" t="n">
        <v>8</v>
      </c>
      <c r="V9" s="12"/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</row>
    <row r="10" customFormat="false" ht="15" hidden="false" customHeight="false" outlineLevel="0" collapsed="false">
      <c r="A10" s="25" t="s">
        <v>189</v>
      </c>
      <c r="B10" s="26" t="s">
        <v>180</v>
      </c>
      <c r="C10" s="4" t="n">
        <v>74</v>
      </c>
      <c r="D10" s="3" t="n">
        <v>236</v>
      </c>
      <c r="E10" s="5" t="n">
        <v>4.72</v>
      </c>
      <c r="F10" s="27" t="n">
        <v>0.0917270823477115</v>
      </c>
      <c r="G10" s="3" t="n">
        <v>34</v>
      </c>
      <c r="H10" s="27" t="n">
        <v>0.498294286167396</v>
      </c>
      <c r="I10" s="3"/>
      <c r="J10" s="27"/>
      <c r="K10" s="3" t="n">
        <v>124</v>
      </c>
      <c r="L10" s="27" t="n">
        <v>0.75158667140356</v>
      </c>
      <c r="M10" s="3" t="n">
        <v>7.4</v>
      </c>
      <c r="N10" s="27" t="n">
        <v>-0.413185796728181</v>
      </c>
      <c r="O10" s="3" t="n">
        <v>4.5</v>
      </c>
      <c r="P10" s="27" t="n">
        <v>-0.281531218724953</v>
      </c>
      <c r="Q10" s="9" t="n">
        <v>0.646891024465533</v>
      </c>
      <c r="R10" s="9" t="n">
        <v>0.129378204893107</v>
      </c>
      <c r="S10" s="0" t="n">
        <v>8</v>
      </c>
      <c r="V10" s="12"/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C10" s="3"/>
    </row>
    <row r="11" customFormat="false" ht="15" hidden="false" customHeight="false" outlineLevel="0" collapsed="false">
      <c r="A11" s="25" t="s">
        <v>190</v>
      </c>
      <c r="B11" s="26" t="s">
        <v>180</v>
      </c>
      <c r="C11" s="4" t="n">
        <v>72</v>
      </c>
      <c r="D11" s="3" t="n">
        <v>232</v>
      </c>
      <c r="E11" s="5" t="n">
        <v>4.58</v>
      </c>
      <c r="F11" s="27" t="n">
        <v>0.5438791662764</v>
      </c>
      <c r="G11" s="3" t="n">
        <v>34.5</v>
      </c>
      <c r="H11" s="27" t="n">
        <v>0.618814012373231</v>
      </c>
      <c r="I11" s="3" t="n">
        <v>18</v>
      </c>
      <c r="J11" s="27" t="n">
        <v>-0.115106380161627</v>
      </c>
      <c r="K11" s="3" t="n">
        <v>122</v>
      </c>
      <c r="L11" s="27" t="n">
        <v>0.537977827952022</v>
      </c>
      <c r="M11" s="3" t="n">
        <v>6.89</v>
      </c>
      <c r="N11" s="27" t="n">
        <v>0.787256825209799</v>
      </c>
      <c r="O11" s="3" t="n">
        <v>4.21</v>
      </c>
      <c r="P11" s="27" t="n">
        <v>0.797760822193449</v>
      </c>
      <c r="Q11" s="9" t="n">
        <v>3.17058227384327</v>
      </c>
      <c r="R11" s="9" t="n">
        <v>0.528430378973879</v>
      </c>
      <c r="S11" s="0" t="n">
        <v>3</v>
      </c>
      <c r="T11" s="0" t="n">
        <v>75</v>
      </c>
      <c r="U11" s="0" t="n">
        <v>68</v>
      </c>
      <c r="V11" s="12"/>
      <c r="W11" s="0" t="n">
        <v>12</v>
      </c>
      <c r="X11" s="0" t="n">
        <v>223</v>
      </c>
      <c r="Y11" s="0" t="n">
        <v>158</v>
      </c>
      <c r="Z11" s="0" t="n">
        <v>381</v>
      </c>
      <c r="AA11" s="0" t="n">
        <v>31.75</v>
      </c>
      <c r="AC11" s="3"/>
    </row>
    <row r="12" s="21" customFormat="true" ht="15" hidden="false" customHeight="false" outlineLevel="0" collapsed="false">
      <c r="A12" s="30" t="s">
        <v>191</v>
      </c>
      <c r="B12" s="31" t="s">
        <v>180</v>
      </c>
      <c r="C12" s="22" t="n">
        <v>75</v>
      </c>
      <c r="D12" s="22" t="n">
        <v>248</v>
      </c>
      <c r="E12" s="32" t="n">
        <v>4.75</v>
      </c>
      <c r="F12" s="33" t="n">
        <v>-0.00516264992272289</v>
      </c>
      <c r="G12" s="22" t="n">
        <v>29.5</v>
      </c>
      <c r="H12" s="33" t="n">
        <v>-0.586383249685115</v>
      </c>
      <c r="I12" s="22" t="n">
        <v>26</v>
      </c>
      <c r="J12" s="33" t="n">
        <v>1.24972641318338</v>
      </c>
      <c r="K12" s="22" t="n">
        <v>116</v>
      </c>
      <c r="L12" s="33" t="n">
        <v>-0.102848702402592</v>
      </c>
      <c r="M12" s="22" t="n">
        <v>7.02</v>
      </c>
      <c r="N12" s="33" t="n">
        <v>0.481261647068746</v>
      </c>
      <c r="O12" s="22" t="n">
        <v>4.46</v>
      </c>
      <c r="P12" s="33" t="n">
        <v>-0.13266335101207</v>
      </c>
      <c r="Q12" s="34" t="n">
        <v>0.903930107229627</v>
      </c>
      <c r="R12" s="34" t="n">
        <v>0.150655017871605</v>
      </c>
      <c r="S12" s="21" t="n">
        <v>8</v>
      </c>
      <c r="V12" s="20"/>
      <c r="W12" s="23" t="n">
        <v>4</v>
      </c>
      <c r="X12" s="21" t="n">
        <v>54</v>
      </c>
      <c r="Z12" s="21" t="n">
        <v>101</v>
      </c>
      <c r="AA12" s="21" t="n">
        <v>10.1</v>
      </c>
    </row>
    <row r="13" customFormat="false" ht="15" hidden="false" customHeight="false" outlineLevel="0" collapsed="false">
      <c r="A13" s="25" t="s">
        <v>193</v>
      </c>
      <c r="B13" s="26" t="s">
        <v>180</v>
      </c>
      <c r="C13" s="4" t="n">
        <v>71</v>
      </c>
      <c r="D13" s="3" t="n">
        <v>241</v>
      </c>
      <c r="E13" s="5" t="n">
        <v>4.84</v>
      </c>
      <c r="F13" s="27" t="n">
        <v>-0.295831846734023</v>
      </c>
      <c r="G13" s="3" t="n">
        <v>31.5</v>
      </c>
      <c r="H13" s="27" t="n">
        <v>-0.104304344861777</v>
      </c>
      <c r="I13" s="3" t="n">
        <v>20</v>
      </c>
      <c r="J13" s="27" t="n">
        <v>0.226101818174625</v>
      </c>
      <c r="K13" s="3" t="n">
        <v>117</v>
      </c>
      <c r="L13" s="27" t="n">
        <v>0.00395571932317674</v>
      </c>
      <c r="M13" s="3"/>
      <c r="N13" s="27"/>
      <c r="O13" s="3" t="n">
        <v>4.34</v>
      </c>
      <c r="P13" s="27" t="n">
        <v>0.31394025212658</v>
      </c>
      <c r="Q13" s="9" t="n">
        <v>0.143861598028581</v>
      </c>
      <c r="R13" s="9" t="n">
        <v>0.0287723196057162</v>
      </c>
      <c r="S13" s="0" t="n">
        <v>7</v>
      </c>
      <c r="T13" s="0" t="n">
        <v>234</v>
      </c>
      <c r="U13" s="0" t="n">
        <v>196</v>
      </c>
      <c r="V13" s="12"/>
      <c r="W13" s="0" t="n">
        <v>1</v>
      </c>
      <c r="X13" s="0" t="n">
        <v>21</v>
      </c>
      <c r="Y13" s="0" t="n">
        <v>3</v>
      </c>
      <c r="Z13" s="0" t="n">
        <v>24</v>
      </c>
      <c r="AA13" s="0" t="n">
        <v>24</v>
      </c>
      <c r="AC13" s="3"/>
    </row>
    <row r="14" customFormat="false" ht="15" hidden="false" customHeight="false" outlineLevel="0" collapsed="false">
      <c r="A14" s="25" t="s">
        <v>195</v>
      </c>
      <c r="B14" s="26" t="s">
        <v>180</v>
      </c>
      <c r="C14" s="4" t="n">
        <v>73</v>
      </c>
      <c r="D14" s="3" t="n">
        <v>237</v>
      </c>
      <c r="E14" s="5" t="n">
        <v>4.52</v>
      </c>
      <c r="F14" s="27" t="n">
        <v>0.737658630817269</v>
      </c>
      <c r="G14" s="3" t="n">
        <v>36.5</v>
      </c>
      <c r="H14" s="27" t="n">
        <v>1.10089291719657</v>
      </c>
      <c r="I14" s="3" t="n">
        <v>24</v>
      </c>
      <c r="J14" s="27" t="n">
        <v>0.908518214847129</v>
      </c>
      <c r="K14" s="3" t="n">
        <v>133</v>
      </c>
      <c r="L14" s="27" t="n">
        <v>1.71282646693548</v>
      </c>
      <c r="M14" s="3" t="n">
        <v>7.01</v>
      </c>
      <c r="N14" s="27" t="n">
        <v>0.504799737694981</v>
      </c>
      <c r="O14" s="3" t="n">
        <v>4.37</v>
      </c>
      <c r="P14" s="27" t="n">
        <v>0.202289351341916</v>
      </c>
      <c r="Q14" s="9" t="n">
        <v>5.16698531883334</v>
      </c>
      <c r="R14" s="9" t="n">
        <v>0.861164219805557</v>
      </c>
      <c r="S14" s="0" t="n">
        <v>1</v>
      </c>
      <c r="T14" s="0" t="n">
        <v>13</v>
      </c>
      <c r="U14" s="0" t="n">
        <v>13</v>
      </c>
      <c r="V14" s="12"/>
      <c r="W14" s="0" t="n">
        <v>16</v>
      </c>
      <c r="X14" s="0" t="n">
        <v>445</v>
      </c>
      <c r="Y14" s="0" t="n">
        <v>100</v>
      </c>
      <c r="Z14" s="0" t="n">
        <v>545</v>
      </c>
      <c r="AA14" s="0" t="n">
        <v>34.0625</v>
      </c>
      <c r="AC14" s="3"/>
    </row>
    <row r="15" customFormat="false" ht="15" hidden="false" customHeight="false" outlineLevel="0" collapsed="false">
      <c r="A15" s="25" t="s">
        <v>196</v>
      </c>
      <c r="B15" s="26" t="s">
        <v>180</v>
      </c>
      <c r="C15" s="4" t="n">
        <v>72</v>
      </c>
      <c r="D15" s="3" t="n">
        <v>232</v>
      </c>
      <c r="E15" s="5" t="n">
        <v>4.78</v>
      </c>
      <c r="F15" s="27" t="n">
        <v>-0.102052382193157</v>
      </c>
      <c r="G15" s="3" t="n">
        <v>33</v>
      </c>
      <c r="H15" s="27" t="n">
        <v>0.257254833755727</v>
      </c>
      <c r="I15" s="3" t="n">
        <v>18</v>
      </c>
      <c r="J15" s="27" t="n">
        <v>-0.115106380161627</v>
      </c>
      <c r="K15" s="3" t="n">
        <v>116</v>
      </c>
      <c r="L15" s="27" t="n">
        <v>-0.102848702402592</v>
      </c>
      <c r="M15" s="3"/>
      <c r="N15" s="27"/>
      <c r="O15" s="3" t="n">
        <v>4.38</v>
      </c>
      <c r="P15" s="27" t="n">
        <v>0.165072384413696</v>
      </c>
      <c r="Q15" s="9" t="n">
        <v>0.102319753412046</v>
      </c>
      <c r="R15" s="9" t="n">
        <v>0.0204639506824092</v>
      </c>
      <c r="S15" s="0" t="n">
        <v>8</v>
      </c>
      <c r="V15" s="12"/>
      <c r="W15" s="0" t="n">
        <v>14</v>
      </c>
      <c r="X15" s="0" t="n">
        <v>160</v>
      </c>
      <c r="Y15" s="0" t="n">
        <v>271</v>
      </c>
      <c r="Z15" s="0" t="n">
        <v>431</v>
      </c>
      <c r="AA15" s="0" t="n">
        <v>30.7857142857143</v>
      </c>
      <c r="AC15" s="3"/>
    </row>
    <row r="16" customFormat="false" ht="15" hidden="false" customHeight="false" outlineLevel="0" collapsed="false">
      <c r="A16" s="25" t="s">
        <v>197</v>
      </c>
      <c r="B16" s="26" t="s">
        <v>180</v>
      </c>
      <c r="C16" s="4" t="n">
        <v>74</v>
      </c>
      <c r="D16" s="3" t="n">
        <v>251</v>
      </c>
      <c r="E16" s="5"/>
      <c r="F16" s="27"/>
      <c r="G16" s="3" t="n">
        <v>33</v>
      </c>
      <c r="H16" s="27" t="n">
        <v>0.257254833755727</v>
      </c>
      <c r="I16" s="3" t="n">
        <v>23</v>
      </c>
      <c r="J16" s="27" t="n">
        <v>0.737914115679003</v>
      </c>
      <c r="K16" s="3" t="n">
        <v>118</v>
      </c>
      <c r="L16" s="27" t="n">
        <v>0.110760141048946</v>
      </c>
      <c r="M16" s="3" t="n">
        <v>7</v>
      </c>
      <c r="N16" s="27" t="n">
        <v>0.528337828321215</v>
      </c>
      <c r="O16" s="3" t="n">
        <v>4.32</v>
      </c>
      <c r="P16" s="27" t="n">
        <v>0.388374185983019</v>
      </c>
      <c r="Q16" s="9" t="n">
        <v>2.02264110478791</v>
      </c>
      <c r="R16" s="9" t="n">
        <v>0.404528220957582</v>
      </c>
      <c r="S16" s="0" t="n">
        <v>8</v>
      </c>
      <c r="V16" s="12"/>
      <c r="W16" s="0" t="n">
        <v>1</v>
      </c>
      <c r="X16" s="0" t="n">
        <v>6</v>
      </c>
      <c r="Y16" s="0" t="n">
        <v>12</v>
      </c>
      <c r="Z16" s="0" t="n">
        <v>18</v>
      </c>
      <c r="AA16" s="0" t="n">
        <v>18</v>
      </c>
      <c r="AC16" s="3"/>
    </row>
    <row r="17" customFormat="false" ht="15" hidden="false" customHeight="false" outlineLevel="0" collapsed="false">
      <c r="A17" s="25" t="s">
        <v>199</v>
      </c>
      <c r="B17" s="26" t="s">
        <v>180</v>
      </c>
      <c r="C17" s="4" t="n">
        <v>72</v>
      </c>
      <c r="D17" s="3" t="n">
        <v>230</v>
      </c>
      <c r="E17" s="5"/>
      <c r="F17" s="27"/>
      <c r="G17" s="3"/>
      <c r="H17" s="27"/>
      <c r="I17" s="3"/>
      <c r="J17" s="27"/>
      <c r="K17" s="3"/>
      <c r="L17" s="27"/>
      <c r="M17" s="3"/>
      <c r="N17" s="27"/>
      <c r="O17" s="3"/>
      <c r="P17" s="27"/>
      <c r="Q17" s="9"/>
      <c r="R17" s="9"/>
      <c r="S17" s="0" t="n">
        <v>4</v>
      </c>
      <c r="T17" s="0" t="n">
        <v>124</v>
      </c>
      <c r="U17" s="0" t="n">
        <v>112</v>
      </c>
      <c r="V17" s="12"/>
      <c r="W17" s="0" t="n">
        <v>14</v>
      </c>
      <c r="X17" s="0" t="n">
        <v>239</v>
      </c>
      <c r="Y17" s="0" t="n">
        <v>263</v>
      </c>
      <c r="Z17" s="0" t="n">
        <v>502</v>
      </c>
      <c r="AA17" s="0" t="n">
        <v>35.8571428571429</v>
      </c>
      <c r="AC17" s="3"/>
    </row>
    <row r="18" customFormat="false" ht="15" hidden="false" customHeight="false" outlineLevel="0" collapsed="false">
      <c r="A18" s="25" t="s">
        <v>200</v>
      </c>
      <c r="B18" s="26" t="s">
        <v>180</v>
      </c>
      <c r="C18" s="4" t="n">
        <v>73</v>
      </c>
      <c r="D18" s="3" t="n">
        <v>238</v>
      </c>
      <c r="E18" s="5"/>
      <c r="F18" s="27"/>
      <c r="G18" s="3"/>
      <c r="H18" s="27"/>
      <c r="I18" s="3"/>
      <c r="J18" s="27"/>
      <c r="K18" s="3"/>
      <c r="L18" s="27"/>
      <c r="M18" s="3"/>
      <c r="N18" s="27"/>
      <c r="O18" s="3"/>
      <c r="P18" s="27"/>
      <c r="Q18" s="9"/>
      <c r="R18" s="9"/>
      <c r="S18" s="0" t="n">
        <v>1</v>
      </c>
      <c r="T18" s="0" t="n">
        <v>21</v>
      </c>
      <c r="U18" s="0" t="n">
        <v>21</v>
      </c>
      <c r="V18" s="12"/>
      <c r="W18" s="0" t="n">
        <v>14</v>
      </c>
      <c r="X18" s="0" t="n">
        <v>830</v>
      </c>
      <c r="Y18" s="0" t="n">
        <v>68</v>
      </c>
      <c r="Z18" s="0" t="n">
        <v>898</v>
      </c>
      <c r="AA18" s="0" t="n">
        <v>64.1428571428571</v>
      </c>
      <c r="AC18" s="3"/>
    </row>
    <row r="19" customFormat="false" ht="15" hidden="false" customHeight="false" outlineLevel="0" collapsed="false">
      <c r="A19" s="25" t="s">
        <v>201</v>
      </c>
      <c r="B19" s="26" t="s">
        <v>180</v>
      </c>
      <c r="C19" s="4" t="n">
        <v>72</v>
      </c>
      <c r="D19" s="3" t="n">
        <v>231</v>
      </c>
      <c r="E19" s="5" t="n">
        <v>4.7</v>
      </c>
      <c r="F19" s="27" t="n">
        <v>0.156320237194666</v>
      </c>
      <c r="G19" s="3" t="n">
        <v>31.5</v>
      </c>
      <c r="H19" s="27" t="n">
        <v>-0.104304344861777</v>
      </c>
      <c r="I19" s="3" t="n">
        <v>17</v>
      </c>
      <c r="J19" s="27" t="n">
        <v>-0.285710479329754</v>
      </c>
      <c r="K19" s="3" t="n">
        <v>120</v>
      </c>
      <c r="L19" s="27" t="n">
        <v>0.324368984500484</v>
      </c>
      <c r="M19" s="3"/>
      <c r="N19" s="27"/>
      <c r="O19" s="3"/>
      <c r="P19" s="27"/>
      <c r="Q19" s="9" t="n">
        <v>0.0906743975036188</v>
      </c>
      <c r="R19" s="9" t="n">
        <v>0.0226685993759047</v>
      </c>
      <c r="S19" s="0" t="n">
        <v>5</v>
      </c>
      <c r="T19" s="0" t="n">
        <v>155</v>
      </c>
      <c r="U19" s="0" t="n">
        <v>139</v>
      </c>
      <c r="V19" s="12"/>
      <c r="W19" s="0" t="n">
        <v>16</v>
      </c>
      <c r="X19" s="0" t="n">
        <v>490</v>
      </c>
      <c r="Y19" s="0" t="n">
        <v>214</v>
      </c>
      <c r="Z19" s="0" t="n">
        <v>704</v>
      </c>
      <c r="AA19" s="0" t="n">
        <v>44</v>
      </c>
      <c r="AC19" s="3"/>
    </row>
    <row r="20" customFormat="false" ht="15" hidden="false" customHeight="false" outlineLevel="0" collapsed="false">
      <c r="A20" s="25" t="s">
        <v>202</v>
      </c>
      <c r="B20" s="26" t="s">
        <v>180</v>
      </c>
      <c r="C20" s="4" t="n">
        <v>72</v>
      </c>
      <c r="D20" s="3" t="n">
        <v>233</v>
      </c>
      <c r="E20" s="5" t="n">
        <v>4.92</v>
      </c>
      <c r="F20" s="27" t="n">
        <v>-0.554204466121846</v>
      </c>
      <c r="G20" s="3" t="n">
        <v>29.5</v>
      </c>
      <c r="H20" s="27" t="n">
        <v>-0.586383249685115</v>
      </c>
      <c r="I20" s="3" t="n">
        <v>23</v>
      </c>
      <c r="J20" s="27" t="n">
        <v>0.737914115679003</v>
      </c>
      <c r="K20" s="3" t="n">
        <v>112</v>
      </c>
      <c r="L20" s="27" t="n">
        <v>-0.530066389305668</v>
      </c>
      <c r="M20" s="3" t="n">
        <v>7.28</v>
      </c>
      <c r="N20" s="27" t="n">
        <v>-0.130728709213362</v>
      </c>
      <c r="O20" s="3" t="n">
        <v>4.56</v>
      </c>
      <c r="P20" s="27" t="n">
        <v>-0.504833020294276</v>
      </c>
      <c r="Q20" s="9" t="n">
        <v>-1.56830171894127</v>
      </c>
      <c r="R20" s="9" t="n">
        <v>-0.261383619823544</v>
      </c>
      <c r="S20" s="0" t="n">
        <v>8</v>
      </c>
      <c r="V20" s="12"/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C20" s="3"/>
    </row>
    <row r="21" customFormat="false" ht="15" hidden="false" customHeight="false" outlineLevel="0" collapsed="false">
      <c r="A21" s="25" t="s">
        <v>203</v>
      </c>
      <c r="B21" s="26" t="s">
        <v>180</v>
      </c>
      <c r="C21" s="4" t="n">
        <v>74</v>
      </c>
      <c r="D21" s="3" t="n">
        <v>243</v>
      </c>
      <c r="E21" s="5"/>
      <c r="F21" s="27"/>
      <c r="G21" s="3"/>
      <c r="H21" s="27"/>
      <c r="I21" s="3" t="n">
        <v>20</v>
      </c>
      <c r="J21" s="27" t="n">
        <v>0.226101818174625</v>
      </c>
      <c r="K21" s="3"/>
      <c r="L21" s="27"/>
      <c r="M21" s="3"/>
      <c r="N21" s="27"/>
      <c r="O21" s="3"/>
      <c r="P21" s="27"/>
      <c r="Q21" s="9" t="n">
        <v>0.226101818174625</v>
      </c>
      <c r="R21" s="9" t="n">
        <v>0.226101818174625</v>
      </c>
      <c r="S21" s="0" t="n">
        <v>3</v>
      </c>
      <c r="T21" s="0" t="n">
        <v>107</v>
      </c>
      <c r="U21" s="0" t="n">
        <v>96</v>
      </c>
      <c r="V21" s="12"/>
      <c r="W21" s="0" t="n">
        <v>16</v>
      </c>
      <c r="X21" s="0" t="n">
        <v>850</v>
      </c>
      <c r="Y21" s="0" t="n">
        <v>102</v>
      </c>
      <c r="Z21" s="0" t="n">
        <v>952</v>
      </c>
      <c r="AA21" s="0" t="n">
        <v>59.5</v>
      </c>
      <c r="AC21" s="3"/>
    </row>
    <row r="22" customFormat="false" ht="15" hidden="false" customHeight="false" outlineLevel="0" collapsed="false">
      <c r="A22" s="25" t="s">
        <v>204</v>
      </c>
      <c r="B22" s="26" t="s">
        <v>180</v>
      </c>
      <c r="C22" s="4" t="n">
        <v>74</v>
      </c>
      <c r="D22" s="3" t="n">
        <v>235</v>
      </c>
      <c r="E22" s="5" t="n">
        <v>4.91</v>
      </c>
      <c r="F22" s="27" t="n">
        <v>-0.521907888698369</v>
      </c>
      <c r="G22" s="3" t="n">
        <v>30.5</v>
      </c>
      <c r="H22" s="27" t="n">
        <v>-0.345343797273446</v>
      </c>
      <c r="I22" s="3" t="n">
        <v>11</v>
      </c>
      <c r="J22" s="27" t="n">
        <v>-1.30933507433851</v>
      </c>
      <c r="K22" s="3" t="n">
        <v>110</v>
      </c>
      <c r="L22" s="27" t="n">
        <v>-0.743675232757206</v>
      </c>
      <c r="M22" s="3" t="n">
        <v>7.18</v>
      </c>
      <c r="N22" s="27" t="n">
        <v>0.104652197048988</v>
      </c>
      <c r="O22" s="3" t="n">
        <v>4.38</v>
      </c>
      <c r="P22" s="27" t="n">
        <v>0.165072384413696</v>
      </c>
      <c r="Q22" s="9" t="n">
        <v>-2.65053741160485</v>
      </c>
      <c r="R22" s="9" t="n">
        <v>-0.441756235267475</v>
      </c>
      <c r="S22" s="0" t="n">
        <v>8</v>
      </c>
      <c r="V22" s="12"/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C22" s="3"/>
    </row>
    <row r="23" customFormat="false" ht="15" hidden="false" customHeight="false" outlineLevel="0" collapsed="false">
      <c r="A23" s="25" t="s">
        <v>206</v>
      </c>
      <c r="B23" s="26" t="s">
        <v>180</v>
      </c>
      <c r="C23" s="4" t="n">
        <v>75</v>
      </c>
      <c r="D23" s="3" t="n">
        <v>240</v>
      </c>
      <c r="E23" s="5"/>
      <c r="F23" s="27"/>
      <c r="G23" s="3" t="n">
        <v>31</v>
      </c>
      <c r="H23" s="27" t="n">
        <v>-0.224824071067612</v>
      </c>
      <c r="I23" s="3" t="n">
        <v>25</v>
      </c>
      <c r="J23" s="27" t="n">
        <v>1.07912231401526</v>
      </c>
      <c r="K23" s="3" t="n">
        <v>118</v>
      </c>
      <c r="L23" s="27" t="n">
        <v>0.110760141048946</v>
      </c>
      <c r="M23" s="3"/>
      <c r="N23" s="27"/>
      <c r="O23" s="3"/>
      <c r="P23" s="27"/>
      <c r="Q23" s="9" t="n">
        <v>0.96505838399659</v>
      </c>
      <c r="R23" s="9" t="n">
        <v>0.321686127998863</v>
      </c>
      <c r="S23" s="0" t="n">
        <v>5</v>
      </c>
      <c r="T23" s="0" t="n">
        <v>168</v>
      </c>
      <c r="U23" s="0" t="n">
        <v>150</v>
      </c>
      <c r="V23" s="12"/>
      <c r="W23" s="0" t="n">
        <v>13</v>
      </c>
      <c r="X23" s="0" t="n">
        <v>171</v>
      </c>
      <c r="Y23" s="0" t="n">
        <v>179</v>
      </c>
      <c r="Z23" s="0" t="n">
        <v>350</v>
      </c>
      <c r="AA23" s="0" t="n">
        <v>26.9230769230769</v>
      </c>
      <c r="AC23" s="3"/>
    </row>
    <row r="24" customFormat="false" ht="15" hidden="false" customHeight="false" outlineLevel="0" collapsed="false">
      <c r="A24" s="25" t="s">
        <v>208</v>
      </c>
      <c r="B24" s="26" t="s">
        <v>180</v>
      </c>
      <c r="C24" s="4" t="n">
        <v>72</v>
      </c>
      <c r="D24" s="3" t="n">
        <v>223</v>
      </c>
      <c r="E24" s="5" t="n">
        <v>4.67</v>
      </c>
      <c r="F24" s="27" t="n">
        <v>0.2532099694651</v>
      </c>
      <c r="G24" s="3" t="n">
        <v>35</v>
      </c>
      <c r="H24" s="27" t="n">
        <v>0.739333738579065</v>
      </c>
      <c r="I24" s="3" t="n">
        <v>24</v>
      </c>
      <c r="J24" s="27" t="n">
        <v>0.908518214847129</v>
      </c>
      <c r="K24" s="3" t="n">
        <v>126</v>
      </c>
      <c r="L24" s="27" t="n">
        <v>0.965195514855097</v>
      </c>
      <c r="M24" s="3"/>
      <c r="N24" s="27"/>
      <c r="O24" s="3"/>
      <c r="P24" s="27"/>
      <c r="Q24" s="9" t="n">
        <v>2.86625743774639</v>
      </c>
      <c r="R24" s="9" t="n">
        <v>0.716564359436598</v>
      </c>
      <c r="S24" s="0" t="n">
        <v>5</v>
      </c>
      <c r="T24" s="0" t="n">
        <v>163</v>
      </c>
      <c r="U24" s="0" t="n">
        <v>147</v>
      </c>
      <c r="V24" s="12"/>
      <c r="W24" s="0" t="n">
        <v>16</v>
      </c>
      <c r="X24" s="0" t="n">
        <v>452</v>
      </c>
      <c r="Y24" s="0" t="n">
        <v>226</v>
      </c>
      <c r="Z24" s="0" t="n">
        <v>678</v>
      </c>
      <c r="AA24" s="0" t="n">
        <v>42.375</v>
      </c>
      <c r="AC24" s="3"/>
    </row>
    <row r="25" customFormat="false" ht="15" hidden="false" customHeight="false" outlineLevel="0" collapsed="false">
      <c r="A25" s="25" t="s">
        <v>209</v>
      </c>
      <c r="B25" s="26" t="s">
        <v>180</v>
      </c>
      <c r="C25" s="4" t="n">
        <v>73</v>
      </c>
      <c r="D25" s="3" t="n">
        <v>243</v>
      </c>
      <c r="E25" s="5" t="n">
        <v>4.67</v>
      </c>
      <c r="F25" s="27" t="n">
        <v>0.2532099694651</v>
      </c>
      <c r="G25" s="3" t="n">
        <v>28.5</v>
      </c>
      <c r="H25" s="27" t="n">
        <v>-0.827422702096785</v>
      </c>
      <c r="I25" s="3" t="n">
        <v>24</v>
      </c>
      <c r="J25" s="27" t="n">
        <v>0.908518214847129</v>
      </c>
      <c r="K25" s="3" t="n">
        <v>112</v>
      </c>
      <c r="L25" s="27" t="n">
        <v>-0.530066389305668</v>
      </c>
      <c r="M25" s="3" t="n">
        <v>6.91</v>
      </c>
      <c r="N25" s="27" t="n">
        <v>0.740180643957329</v>
      </c>
      <c r="O25" s="3" t="n">
        <v>4.33</v>
      </c>
      <c r="P25" s="27" t="n">
        <v>0.351157219054799</v>
      </c>
      <c r="Q25" s="9" t="n">
        <v>0.895576955921905</v>
      </c>
      <c r="R25" s="9" t="n">
        <v>0.149262825986984</v>
      </c>
      <c r="S25" s="0" t="n">
        <v>6</v>
      </c>
      <c r="T25" s="0" t="n">
        <v>202</v>
      </c>
      <c r="U25" s="0" t="n">
        <v>176</v>
      </c>
      <c r="V25" s="12"/>
      <c r="W25" s="0" t="n">
        <v>2</v>
      </c>
      <c r="X25" s="0" t="n">
        <v>0</v>
      </c>
      <c r="Y25" s="0" t="n">
        <v>28</v>
      </c>
      <c r="Z25" s="0" t="n">
        <v>28</v>
      </c>
      <c r="AA25" s="0" t="n">
        <v>14</v>
      </c>
      <c r="AC25" s="3"/>
    </row>
    <row r="26" customFormat="false" ht="15" hidden="false" customHeight="false" outlineLevel="0" collapsed="false">
      <c r="A26" s="25" t="s">
        <v>210</v>
      </c>
      <c r="B26" s="26" t="s">
        <v>180</v>
      </c>
      <c r="C26" s="4" t="n">
        <v>74</v>
      </c>
      <c r="D26" s="3" t="n">
        <v>240</v>
      </c>
      <c r="E26" s="5" t="n">
        <v>4.61</v>
      </c>
      <c r="F26" s="27" t="n">
        <v>0.446989434005966</v>
      </c>
      <c r="G26" s="3" t="n">
        <v>33</v>
      </c>
      <c r="H26" s="27" t="n">
        <v>0.257254833755727</v>
      </c>
      <c r="I26" s="3" t="n">
        <v>23</v>
      </c>
      <c r="J26" s="27" t="n">
        <v>0.737914115679003</v>
      </c>
      <c r="K26" s="3" t="n">
        <v>121</v>
      </c>
      <c r="L26" s="27" t="n">
        <v>0.431173406226253</v>
      </c>
      <c r="M26" s="3" t="n">
        <v>7.15</v>
      </c>
      <c r="N26" s="27" t="n">
        <v>0.175266468927691</v>
      </c>
      <c r="O26" s="3" t="n">
        <v>4.39</v>
      </c>
      <c r="P26" s="27" t="n">
        <v>0.127855417485476</v>
      </c>
      <c r="Q26" s="9" t="n">
        <v>2.17645367608012</v>
      </c>
      <c r="R26" s="9" t="n">
        <v>0.362742279346686</v>
      </c>
      <c r="S26" s="0" t="n">
        <v>2</v>
      </c>
      <c r="T26" s="0" t="n">
        <v>54</v>
      </c>
      <c r="U26" s="0" t="n">
        <v>50</v>
      </c>
      <c r="V26" s="12"/>
      <c r="Z26" s="0" t="n">
        <v>0</v>
      </c>
      <c r="AA26" s="0" t="n">
        <v>0</v>
      </c>
      <c r="AC26" s="3"/>
    </row>
    <row r="27" customFormat="false" ht="15" hidden="false" customHeight="false" outlineLevel="0" collapsed="false">
      <c r="A27" s="25" t="s">
        <v>211</v>
      </c>
      <c r="B27" s="26" t="s">
        <v>180</v>
      </c>
      <c r="C27" s="4" t="n">
        <v>72</v>
      </c>
      <c r="D27" s="3" t="n">
        <v>229</v>
      </c>
      <c r="E27" s="5"/>
      <c r="F27" s="27"/>
      <c r="G27" s="3"/>
      <c r="H27" s="27"/>
      <c r="I27" s="3"/>
      <c r="J27" s="27"/>
      <c r="K27" s="3"/>
      <c r="L27" s="27"/>
      <c r="M27" s="3"/>
      <c r="N27" s="27"/>
      <c r="O27" s="3"/>
      <c r="P27" s="27"/>
      <c r="Q27" s="9"/>
      <c r="R27" s="9"/>
      <c r="S27" s="0" t="n">
        <v>1</v>
      </c>
      <c r="T27" s="0" t="n">
        <v>31</v>
      </c>
      <c r="U27" s="0" t="n">
        <v>31</v>
      </c>
      <c r="V27" s="12"/>
      <c r="W27" s="0" t="n">
        <v>10</v>
      </c>
      <c r="X27" s="0" t="n">
        <v>554</v>
      </c>
      <c r="Y27" s="0" t="n">
        <v>11</v>
      </c>
      <c r="Z27" s="0" t="n">
        <v>565</v>
      </c>
      <c r="AA27" s="0" t="n">
        <v>56.5</v>
      </c>
      <c r="AC27" s="3"/>
    </row>
    <row r="28" customFormat="false" ht="15" hidden="false" customHeight="false" outlineLevel="0" collapsed="false">
      <c r="A28" s="25" t="s">
        <v>212</v>
      </c>
      <c r="B28" s="26" t="s">
        <v>180</v>
      </c>
      <c r="C28" s="4" t="n">
        <v>74</v>
      </c>
      <c r="D28" s="3" t="n">
        <v>226</v>
      </c>
      <c r="E28" s="5"/>
      <c r="F28" s="27"/>
      <c r="G28" s="3" t="n">
        <v>31.5</v>
      </c>
      <c r="H28" s="27" t="n">
        <v>-0.104304344861777</v>
      </c>
      <c r="I28" s="3" t="n">
        <v>20</v>
      </c>
      <c r="J28" s="27" t="n">
        <v>0.226101818174625</v>
      </c>
      <c r="K28" s="3" t="n">
        <v>116</v>
      </c>
      <c r="L28" s="27" t="n">
        <v>-0.102848702402592</v>
      </c>
      <c r="M28" s="3"/>
      <c r="N28" s="27"/>
      <c r="O28" s="3"/>
      <c r="P28" s="27"/>
      <c r="Q28" s="9" t="n">
        <v>0.0189487709102555</v>
      </c>
      <c r="R28" s="9" t="n">
        <v>0.00631625697008518</v>
      </c>
      <c r="S28" s="0" t="n">
        <v>8</v>
      </c>
      <c r="V28" s="12"/>
      <c r="W28" s="0" t="n">
        <v>3</v>
      </c>
      <c r="X28" s="0" t="n">
        <v>7</v>
      </c>
      <c r="Y28" s="0" t="n">
        <v>48</v>
      </c>
      <c r="Z28" s="0" t="n">
        <v>55</v>
      </c>
      <c r="AA28" s="0" t="n">
        <v>18.3333333333333</v>
      </c>
      <c r="AC28" s="3"/>
    </row>
    <row r="29" customFormat="false" ht="15" hidden="false" customHeight="false" outlineLevel="0" collapsed="false">
      <c r="A29" s="25" t="s">
        <v>213</v>
      </c>
      <c r="B29" s="26" t="s">
        <v>180</v>
      </c>
      <c r="C29" s="4" t="n">
        <v>74</v>
      </c>
      <c r="D29" s="3" t="n">
        <v>253</v>
      </c>
      <c r="E29" s="5" t="n">
        <v>4.78</v>
      </c>
      <c r="F29" s="27" t="n">
        <v>-0.102052382193157</v>
      </c>
      <c r="G29" s="3"/>
      <c r="H29" s="27"/>
      <c r="I29" s="3"/>
      <c r="J29" s="27"/>
      <c r="K29" s="3"/>
      <c r="L29" s="27"/>
      <c r="M29" s="3"/>
      <c r="N29" s="27"/>
      <c r="O29" s="3"/>
      <c r="P29" s="27"/>
      <c r="Q29" s="9" t="n">
        <v>-0.102052382193157</v>
      </c>
      <c r="R29" s="9" t="n">
        <v>-0.102052382193157</v>
      </c>
      <c r="S29" s="0" t="n">
        <v>2</v>
      </c>
      <c r="T29" s="0" t="n">
        <v>49</v>
      </c>
      <c r="U29" s="0" t="n">
        <v>45</v>
      </c>
      <c r="V29" s="12"/>
      <c r="W29" s="0" t="n">
        <v>14</v>
      </c>
      <c r="X29" s="0" t="n">
        <v>201</v>
      </c>
      <c r="Y29" s="0" t="n">
        <v>147</v>
      </c>
      <c r="Z29" s="0" t="n">
        <v>348</v>
      </c>
      <c r="AA29" s="0" t="n">
        <v>24.8571428571429</v>
      </c>
      <c r="AC29" s="3"/>
    </row>
    <row r="30" customFormat="false" ht="15" hidden="false" customHeight="false" outlineLevel="0" collapsed="false">
      <c r="A30" s="35" t="s">
        <v>214</v>
      </c>
      <c r="B30" s="24" t="s">
        <v>180</v>
      </c>
      <c r="C30" s="0" t="n">
        <v>76</v>
      </c>
      <c r="D30" s="0" t="n">
        <v>252</v>
      </c>
      <c r="E30" s="0" t="n">
        <v>4.69</v>
      </c>
      <c r="F30" s="0" t="n">
        <v>0.188616814618143</v>
      </c>
      <c r="G30" s="0" t="n">
        <v>37</v>
      </c>
      <c r="H30" s="0" t="n">
        <v>1.2214126434024</v>
      </c>
      <c r="I30" s="0" t="n">
        <v>21</v>
      </c>
      <c r="J30" s="0" t="n">
        <v>0.396705917342751</v>
      </c>
      <c r="K30" s="0" t="n">
        <v>128</v>
      </c>
      <c r="L30" s="0" t="n">
        <v>1.17880435830664</v>
      </c>
      <c r="M30" s="0" t="n">
        <v>6.79</v>
      </c>
      <c r="N30" s="0" t="n">
        <v>1.02263773147215</v>
      </c>
      <c r="O30" s="0" t="n">
        <v>4.13</v>
      </c>
      <c r="P30" s="0" t="n">
        <v>1.09549655761922</v>
      </c>
      <c r="Q30" s="0" t="n">
        <v>5.1036740227613</v>
      </c>
      <c r="R30" s="0" t="n">
        <v>0.850612337126883</v>
      </c>
      <c r="S30" s="0" t="n">
        <v>1</v>
      </c>
      <c r="T30" s="0" t="n">
        <v>30</v>
      </c>
      <c r="U30" s="0" t="n">
        <v>30</v>
      </c>
      <c r="V30" s="12"/>
      <c r="W30" s="0" t="n">
        <v>15</v>
      </c>
      <c r="X30" s="0" t="n">
        <v>752</v>
      </c>
      <c r="Y30" s="0" t="n">
        <v>149</v>
      </c>
      <c r="Z30" s="0" t="n">
        <v>901</v>
      </c>
      <c r="AA30" s="0" t="n">
        <v>60.0666666666667</v>
      </c>
      <c r="AC30" s="3"/>
    </row>
    <row r="31" s="21" customFormat="true" ht="15" hidden="false" customHeight="false" outlineLevel="0" collapsed="false">
      <c r="A31" s="30" t="s">
        <v>215</v>
      </c>
      <c r="B31" s="31" t="s">
        <v>180</v>
      </c>
      <c r="C31" s="22" t="n">
        <v>74</v>
      </c>
      <c r="D31" s="22" t="n">
        <v>250</v>
      </c>
      <c r="E31" s="32" t="n">
        <v>4.59</v>
      </c>
      <c r="F31" s="33" t="n">
        <v>0.511582588852923</v>
      </c>
      <c r="G31" s="22" t="n">
        <v>33</v>
      </c>
      <c r="H31" s="33" t="n">
        <v>0.257254833755727</v>
      </c>
      <c r="I31" s="22" t="n">
        <v>24</v>
      </c>
      <c r="J31" s="33" t="n">
        <v>0.908518214847129</v>
      </c>
      <c r="K31" s="22" t="n">
        <v>122</v>
      </c>
      <c r="L31" s="33" t="n">
        <v>0.537977827952022</v>
      </c>
      <c r="M31" s="22" t="n">
        <v>7.48</v>
      </c>
      <c r="N31" s="33" t="n">
        <v>-0.60149052173806</v>
      </c>
      <c r="O31" s="22" t="n">
        <v>4.62</v>
      </c>
      <c r="P31" s="33" t="n">
        <v>-0.728134821863603</v>
      </c>
      <c r="Q31" s="34" t="n">
        <v>0.885708121806138</v>
      </c>
      <c r="R31" s="34" t="n">
        <v>0.147618020301023</v>
      </c>
      <c r="S31" s="21" t="n">
        <v>1</v>
      </c>
      <c r="T31" s="21" t="n">
        <v>26</v>
      </c>
      <c r="U31" s="21" t="n">
        <v>26</v>
      </c>
      <c r="V31" s="20"/>
      <c r="W31" s="23" t="n">
        <v>16</v>
      </c>
      <c r="X31" s="21" t="n">
        <v>401</v>
      </c>
      <c r="Y31" s="21" t="n">
        <v>0</v>
      </c>
      <c r="Z31" s="21" t="n">
        <v>0</v>
      </c>
      <c r="AA31" s="21" t="n">
        <v>0</v>
      </c>
    </row>
    <row r="32" customFormat="false" ht="15" hidden="false" customHeight="false" outlineLevel="0" collapsed="false">
      <c r="A32" s="35" t="s">
        <v>216</v>
      </c>
      <c r="B32" s="24" t="s">
        <v>180</v>
      </c>
      <c r="C32" s="0" t="n">
        <v>73</v>
      </c>
      <c r="D32" s="0" t="n">
        <v>228</v>
      </c>
      <c r="E32" s="0" t="n">
        <v>4.67</v>
      </c>
      <c r="F32" s="0" t="n">
        <v>0.2532099694651</v>
      </c>
      <c r="G32" s="0" t="n">
        <v>33.5</v>
      </c>
      <c r="H32" s="0" t="n">
        <v>0.377774559961561</v>
      </c>
      <c r="K32" s="0" t="n">
        <v>121</v>
      </c>
      <c r="L32" s="0" t="n">
        <v>0.431173406226253</v>
      </c>
      <c r="O32" s="0" t="n">
        <v>4.39</v>
      </c>
      <c r="P32" s="0" t="n">
        <v>0.127855417485476</v>
      </c>
      <c r="Q32" s="0" t="n">
        <v>1.19001335313839</v>
      </c>
      <c r="R32" s="0" t="n">
        <v>0.297503338284598</v>
      </c>
      <c r="S32" s="0" t="n">
        <v>6</v>
      </c>
      <c r="T32" s="0" t="n">
        <v>195</v>
      </c>
      <c r="U32" s="0" t="n">
        <v>170</v>
      </c>
      <c r="V32" s="12"/>
      <c r="W32" s="0" t="n">
        <v>15</v>
      </c>
      <c r="X32" s="0" t="n">
        <v>13</v>
      </c>
      <c r="Y32" s="0" t="n">
        <v>256</v>
      </c>
      <c r="Z32" s="0" t="n">
        <v>269</v>
      </c>
      <c r="AA32" s="0" t="n">
        <v>17.9333333333333</v>
      </c>
      <c r="AC32" s="3"/>
    </row>
    <row r="33" s="21" customFormat="true" ht="15" hidden="false" customHeight="false" outlineLevel="0" collapsed="false">
      <c r="A33" s="30" t="s">
        <v>218</v>
      </c>
      <c r="B33" s="31" t="s">
        <v>180</v>
      </c>
      <c r="C33" s="22" t="n">
        <v>77</v>
      </c>
      <c r="D33" s="22" t="n">
        <v>250</v>
      </c>
      <c r="E33" s="32" t="n">
        <v>4.82</v>
      </c>
      <c r="F33" s="33" t="n">
        <v>-0.231238691887069</v>
      </c>
      <c r="G33" s="22" t="n">
        <v>31.5</v>
      </c>
      <c r="H33" s="33" t="n">
        <v>-0.104304344861777</v>
      </c>
      <c r="I33" s="22" t="n">
        <v>20</v>
      </c>
      <c r="J33" s="33" t="n">
        <v>0.226101818174625</v>
      </c>
      <c r="K33" s="22" t="n">
        <v>121</v>
      </c>
      <c r="L33" s="33" t="n">
        <v>0.431173406226253</v>
      </c>
      <c r="M33" s="22" t="n">
        <v>7.2</v>
      </c>
      <c r="N33" s="33" t="n">
        <v>0.0575760157965171</v>
      </c>
      <c r="O33" s="22" t="n">
        <v>4.37</v>
      </c>
      <c r="P33" s="33" t="n">
        <v>0.202289351341916</v>
      </c>
      <c r="Q33" s="34" t="n">
        <v>0.581597554790465</v>
      </c>
      <c r="R33" s="34" t="n">
        <v>0.0969329257984108</v>
      </c>
      <c r="S33" s="21" t="n">
        <v>8</v>
      </c>
      <c r="V33" s="20"/>
      <c r="W33" s="23" t="n">
        <v>2</v>
      </c>
      <c r="X33" s="21" t="n">
        <v>10</v>
      </c>
      <c r="Y33" s="21" t="n">
        <v>164</v>
      </c>
      <c r="Z33" s="21" t="n">
        <v>386</v>
      </c>
      <c r="AA33" s="21" t="n">
        <v>25.7333333333333</v>
      </c>
    </row>
    <row r="34" customFormat="false" ht="15" hidden="false" customHeight="false" outlineLevel="0" collapsed="false">
      <c r="A34" s="25" t="s">
        <v>219</v>
      </c>
      <c r="B34" s="26" t="s">
        <v>180</v>
      </c>
      <c r="C34" s="4" t="n">
        <v>75</v>
      </c>
      <c r="D34" s="3" t="n">
        <v>244</v>
      </c>
      <c r="E34" s="5" t="n">
        <v>4.68</v>
      </c>
      <c r="F34" s="27" t="n">
        <v>0.220913392041623</v>
      </c>
      <c r="G34" s="3" t="n">
        <v>33.5</v>
      </c>
      <c r="H34" s="27" t="n">
        <v>0.377774559961561</v>
      </c>
      <c r="I34" s="3"/>
      <c r="J34" s="27"/>
      <c r="K34" s="3" t="n">
        <v>124</v>
      </c>
      <c r="L34" s="27" t="n">
        <v>0.75158667140356</v>
      </c>
      <c r="M34" s="3" t="n">
        <v>7.36</v>
      </c>
      <c r="N34" s="27" t="n">
        <v>-0.319033434223241</v>
      </c>
      <c r="O34" s="3" t="n">
        <v>4.57</v>
      </c>
      <c r="P34" s="27" t="n">
        <v>-0.5420499872225</v>
      </c>
      <c r="Q34" s="9" t="n">
        <v>0.489191201961003</v>
      </c>
      <c r="R34" s="9" t="n">
        <v>0.0978382403922005</v>
      </c>
      <c r="S34" s="0" t="n">
        <v>3</v>
      </c>
      <c r="T34" s="0" t="n">
        <v>78</v>
      </c>
      <c r="U34" s="0" t="n">
        <v>71</v>
      </c>
      <c r="V34" s="12"/>
      <c r="W34" s="0" t="n">
        <v>8</v>
      </c>
      <c r="X34" s="0" t="n">
        <v>125</v>
      </c>
      <c r="Y34" s="0" t="n">
        <v>20</v>
      </c>
      <c r="Z34" s="0" t="n">
        <v>145</v>
      </c>
      <c r="AA34" s="0" t="n">
        <v>18.125</v>
      </c>
    </row>
    <row r="35" customFormat="false" ht="15" hidden="false" customHeight="false" outlineLevel="0" collapsed="false">
      <c r="A35" s="25" t="s">
        <v>220</v>
      </c>
      <c r="B35" s="26" t="s">
        <v>180</v>
      </c>
      <c r="C35" s="4" t="n">
        <v>75</v>
      </c>
      <c r="D35" s="3" t="n">
        <v>247</v>
      </c>
      <c r="E35" s="5" t="n">
        <v>4.65</v>
      </c>
      <c r="F35" s="27" t="n">
        <v>0.317803124312054</v>
      </c>
      <c r="G35" s="3" t="n">
        <v>37.5</v>
      </c>
      <c r="H35" s="27" t="n">
        <v>1.34193236960824</v>
      </c>
      <c r="I35" s="3" t="n">
        <v>21</v>
      </c>
      <c r="J35" s="27" t="n">
        <v>0.396705917342751</v>
      </c>
      <c r="K35" s="3" t="n">
        <v>127</v>
      </c>
      <c r="L35" s="27" t="n">
        <v>1.07199993658087</v>
      </c>
      <c r="M35" s="3" t="n">
        <v>6.75</v>
      </c>
      <c r="N35" s="27" t="n">
        <v>1.11679009397709</v>
      </c>
      <c r="O35" s="3"/>
      <c r="P35" s="27"/>
      <c r="Q35" s="9" t="n">
        <v>4.245231441821</v>
      </c>
      <c r="R35" s="9" t="n">
        <v>0.849046288364199</v>
      </c>
      <c r="S35" s="0" t="n">
        <v>2</v>
      </c>
      <c r="T35" s="0" t="n">
        <v>47</v>
      </c>
      <c r="U35" s="0" t="n">
        <v>44</v>
      </c>
      <c r="V35" s="12"/>
      <c r="W35" s="0" t="n">
        <v>16</v>
      </c>
      <c r="X35" s="0" t="n">
        <v>161</v>
      </c>
      <c r="Y35" s="0" t="n">
        <v>293</v>
      </c>
      <c r="Z35" s="0" t="n">
        <v>454</v>
      </c>
      <c r="AA35" s="0" t="n">
        <v>28.375</v>
      </c>
      <c r="AC35" s="3"/>
    </row>
    <row r="36" customFormat="false" ht="15" hidden="false" customHeight="false" outlineLevel="0" collapsed="false">
      <c r="A36" s="25" t="s">
        <v>221</v>
      </c>
      <c r="B36" s="26" t="s">
        <v>180</v>
      </c>
      <c r="C36" s="4" t="n">
        <v>75</v>
      </c>
      <c r="D36" s="3" t="n">
        <v>246</v>
      </c>
      <c r="E36" s="5" t="n">
        <v>4.67</v>
      </c>
      <c r="F36" s="27" t="n">
        <v>0.2532099694651</v>
      </c>
      <c r="G36" s="3" t="n">
        <v>33.5</v>
      </c>
      <c r="H36" s="27" t="n">
        <v>0.377774559961561</v>
      </c>
      <c r="I36" s="3" t="n">
        <v>21</v>
      </c>
      <c r="J36" s="27" t="n">
        <v>0.396705917342751</v>
      </c>
      <c r="K36" s="3" t="n">
        <v>118</v>
      </c>
      <c r="L36" s="27" t="n">
        <v>0.110760141048946</v>
      </c>
      <c r="M36" s="3" t="n">
        <v>6.92</v>
      </c>
      <c r="N36" s="27" t="n">
        <v>0.716642553331094</v>
      </c>
      <c r="O36" s="3" t="n">
        <v>4.3</v>
      </c>
      <c r="P36" s="27" t="n">
        <v>0.462808119839463</v>
      </c>
      <c r="Q36" s="9" t="n">
        <v>2.31790126098892</v>
      </c>
      <c r="R36" s="9" t="n">
        <v>0.386316876831486</v>
      </c>
      <c r="S36" s="0" t="n">
        <v>4</v>
      </c>
      <c r="T36" s="0" t="n">
        <v>108</v>
      </c>
      <c r="U36" s="0" t="n">
        <v>97</v>
      </c>
      <c r="V36" s="12"/>
      <c r="W36" s="0" t="n">
        <v>9</v>
      </c>
      <c r="X36" s="0" t="n">
        <v>122</v>
      </c>
      <c r="Y36" s="0" t="n">
        <v>138</v>
      </c>
      <c r="Z36" s="0" t="n">
        <v>260</v>
      </c>
      <c r="AA36" s="0" t="n">
        <v>28.8888888888889</v>
      </c>
    </row>
    <row r="37" customFormat="false" ht="15" hidden="false" customHeight="false" outlineLevel="0" collapsed="false">
      <c r="A37" s="25" t="s">
        <v>222</v>
      </c>
      <c r="B37" s="26" t="s">
        <v>180</v>
      </c>
      <c r="C37" s="4" t="n">
        <v>75</v>
      </c>
      <c r="D37" s="3" t="n">
        <v>234</v>
      </c>
      <c r="E37" s="5" t="n">
        <v>4.67</v>
      </c>
      <c r="F37" s="27" t="n">
        <v>0.2532099694651</v>
      </c>
      <c r="G37" s="3" t="n">
        <v>35</v>
      </c>
      <c r="H37" s="27" t="n">
        <v>0.739333738579065</v>
      </c>
      <c r="I37" s="3" t="n">
        <v>15</v>
      </c>
      <c r="J37" s="27" t="n">
        <v>-0.626918677666006</v>
      </c>
      <c r="K37" s="3" t="n">
        <v>125</v>
      </c>
      <c r="L37" s="27" t="n">
        <v>0.858391093129328</v>
      </c>
      <c r="M37" s="3" t="n">
        <v>7.03</v>
      </c>
      <c r="N37" s="27" t="n">
        <v>0.45772355644251</v>
      </c>
      <c r="O37" s="3" t="n">
        <v>4.29</v>
      </c>
      <c r="P37" s="27" t="n">
        <v>0.500025086767683</v>
      </c>
      <c r="Q37" s="9" t="n">
        <v>2.18176476671768</v>
      </c>
      <c r="R37" s="9" t="n">
        <v>0.363627461119613</v>
      </c>
      <c r="S37" s="0" t="n">
        <v>2</v>
      </c>
      <c r="T37" s="0" t="n">
        <v>57</v>
      </c>
      <c r="U37" s="0" t="n">
        <v>53</v>
      </c>
      <c r="V37" s="12"/>
      <c r="W37" s="0" t="n">
        <v>16</v>
      </c>
      <c r="X37" s="0" t="n">
        <v>816</v>
      </c>
      <c r="Y37" s="0" t="n">
        <v>214</v>
      </c>
      <c r="Z37" s="0" t="n">
        <v>1030</v>
      </c>
      <c r="AA37" s="0" t="n">
        <v>64.375</v>
      </c>
      <c r="AC37" s="3"/>
    </row>
    <row r="39" customFormat="false" ht="15" hidden="false" customHeight="false" outlineLevel="0" collapsed="false">
      <c r="B39" s="26" t="s">
        <v>481</v>
      </c>
      <c r="C39" s="7" t="n">
        <f aca="false">AVERAGE(C2:C37)</f>
        <v>73.5277777777778</v>
      </c>
      <c r="D39" s="7" t="n">
        <f aca="false">AVERAGE(C2:C37)</f>
        <v>73.5277777777778</v>
      </c>
      <c r="E39" s="7" t="n">
        <f aca="false">AVERAGE(D2:D37)</f>
        <v>239.305555555556</v>
      </c>
      <c r="F39" s="7" t="n">
        <f aca="false">AVERAGE(E2:E37)</f>
        <v>4.70464285714286</v>
      </c>
      <c r="G39" s="7"/>
      <c r="H39" s="7" t="n">
        <f aca="false">AVERAGE(G2:G37)</f>
        <v>32.6290322580645</v>
      </c>
      <c r="I39" s="7"/>
      <c r="J39" s="7" t="n">
        <f aca="false">AVERAGE(I2:I37)</f>
        <v>20.8214285714286</v>
      </c>
      <c r="K39" s="7"/>
      <c r="L39" s="7" t="n">
        <f aca="false">AVERAGE(K2:K37)</f>
        <v>119.516129032258</v>
      </c>
      <c r="M39" s="7"/>
      <c r="N39" s="7" t="n">
        <f aca="false">AVERAGE(M2:M37)</f>
        <v>7.05791666666667</v>
      </c>
      <c r="O39" s="7"/>
      <c r="P39" s="7" t="n">
        <f aca="false">AVERAGE(O2:O37)</f>
        <v>4.35269230769231</v>
      </c>
    </row>
    <row r="40" customFormat="false" ht="15" hidden="false" customHeight="false" outlineLevel="0" collapsed="false">
      <c r="B40" s="26" t="s">
        <v>482</v>
      </c>
      <c r="C40" s="0" t="n">
        <f aca="false">_xlfn.STDEV.P(C2:C37)</f>
        <v>1.4622302431391</v>
      </c>
      <c r="D40" s="7" t="n">
        <f aca="false">STDEV(C2:C37)</f>
        <v>1.48297213365806</v>
      </c>
      <c r="E40" s="7" t="n">
        <f aca="false">STDEV(D2:D37)</f>
        <v>7.62634323323512</v>
      </c>
      <c r="F40" s="7" t="n">
        <f aca="false">STDEV(E2:E37)</f>
        <v>0.0944960176647533</v>
      </c>
      <c r="G40" s="7"/>
      <c r="H40" s="7" t="n">
        <f aca="false">STDEV(G2:G37)</f>
        <v>2.47981095359937</v>
      </c>
      <c r="I40" s="7"/>
      <c r="J40" s="7" t="n">
        <f aca="false">STDEV(I2:I37)</f>
        <v>3.60096254033991</v>
      </c>
      <c r="K40" s="7"/>
      <c r="L40" s="7" t="n">
        <f aca="false">STDEV(K2:K37)</f>
        <v>5.40290642612496</v>
      </c>
      <c r="M40" s="7"/>
      <c r="N40" s="7" t="n">
        <f aca="false">STDEV(M2:M37)</f>
        <v>0.195869947240214</v>
      </c>
      <c r="O40" s="7"/>
      <c r="P40" s="7" t="n">
        <f aca="false">STDEV(O2:O37)</f>
        <v>0.124404427326609</v>
      </c>
    </row>
    <row r="42" customFormat="false" ht="15" hidden="false" customHeight="false" outlineLevel="0" collapsed="false">
      <c r="A42" s="21" t="s">
        <v>152</v>
      </c>
      <c r="B42" s="22" t="s">
        <v>180</v>
      </c>
      <c r="C42" s="21" t="n">
        <v>0.14059809582871</v>
      </c>
      <c r="D42" s="21" t="n">
        <v>193</v>
      </c>
      <c r="E42" s="21" t="n">
        <v>1</v>
      </c>
      <c r="F42" s="21"/>
      <c r="G42" s="21" t="n">
        <v>2</v>
      </c>
      <c r="H42" s="21" t="n">
        <v>2</v>
      </c>
      <c r="I42" s="21" t="n">
        <v>2</v>
      </c>
    </row>
  </sheetData>
  <conditionalFormatting sqref="Q37:R37 Q33:R35 Q31:R31 Q2:R7 Q9:R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6:R3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3:Q37 Q31 Q2:Q7 Q9:Q2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3:R37 R31 R2:R7 R9:R2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56"/>
  <sheetViews>
    <sheetView showFormulas="false" showGridLines="true" showRowColHeaders="true" showZeros="true" rightToLeft="false" tabSelected="false" showOutlineSymbols="true" defaultGridColor="true" view="normal" topLeftCell="A3" colorId="64" zoomScale="55" zoomScaleNormal="55" zoomScalePageLayoutView="100" workbookViewId="0">
      <selection pane="topLeft" activeCell="C52" activeCellId="0" sqref="C52"/>
    </sheetView>
  </sheetViews>
  <sheetFormatPr defaultColWidth="8.54296875" defaultRowHeight="15" zeroHeight="false" outlineLevelRow="0" outlineLevelCol="0"/>
  <cols>
    <col collapsed="false" customWidth="true" hidden="false" outlineLevel="0" max="1" min="1" style="10" width="25.57"/>
    <col collapsed="false" customWidth="true" hidden="false" outlineLevel="0" max="2" min="2" style="10" width="6.57"/>
    <col collapsed="false" customWidth="true" hidden="false" outlineLevel="0" max="3" min="3" style="10" width="5.57"/>
    <col collapsed="false" customWidth="true" hidden="false" outlineLevel="0" max="4" min="4" style="10" width="6.85"/>
    <col collapsed="false" customWidth="true" hidden="false" outlineLevel="0" max="5" min="5" style="10" width="8.14"/>
    <col collapsed="false" customWidth="true" hidden="false" outlineLevel="0" max="6" min="6" style="10" width="13.43"/>
    <col collapsed="false" customWidth="true" hidden="false" outlineLevel="0" max="7" min="7" style="10" width="11.57"/>
    <col collapsed="false" customWidth="true" hidden="false" outlineLevel="0" max="8" min="8" style="10" width="13.43"/>
    <col collapsed="false" customWidth="true" hidden="false" outlineLevel="0" max="9" min="9" style="10" width="15.14"/>
    <col collapsed="false" customWidth="true" hidden="false" outlineLevel="0" max="10" min="10" style="10" width="13.43"/>
    <col collapsed="false" customWidth="true" hidden="false" outlineLevel="0" max="12" min="11" style="10" width="16.71"/>
    <col collapsed="false" customWidth="true" hidden="false" outlineLevel="0" max="13" min="13" style="10" width="9.7"/>
    <col collapsed="false" customWidth="true" hidden="false" outlineLevel="0" max="14" min="14" style="10" width="13.14"/>
    <col collapsed="false" customWidth="true" hidden="false" outlineLevel="0" max="15" min="15" style="10" width="10.57"/>
    <col collapsed="false" customWidth="true" hidden="false" outlineLevel="0" max="18" min="16" style="10" width="13.43"/>
    <col collapsed="false" customWidth="true" hidden="false" outlineLevel="0" max="19" min="19" style="10" width="5.57"/>
    <col collapsed="false" customWidth="true" hidden="false" outlineLevel="0" max="20" min="20" style="10" width="7.14"/>
    <col collapsed="false" customWidth="true" hidden="false" outlineLevel="0" max="21" min="21" style="10" width="8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"/>
    </row>
    <row r="2" customFormat="false" ht="15" hidden="false" customHeight="false" outlineLevel="0" collapsed="false">
      <c r="A2" s="11" t="s">
        <v>224</v>
      </c>
      <c r="B2" s="10" t="s">
        <v>225</v>
      </c>
      <c r="C2" s="10" t="n">
        <v>78</v>
      </c>
      <c r="D2" s="10" t="n">
        <v>304</v>
      </c>
      <c r="E2" s="14" t="n">
        <v>5.23</v>
      </c>
      <c r="F2" s="13" t="n">
        <f aca="false">(STANDARDIZE(E2,$E$50,$E$51))*-1</f>
        <v>0.283900956359643</v>
      </c>
      <c r="G2" s="10" t="n">
        <v>29.5</v>
      </c>
      <c r="H2" s="13" t="n">
        <f aca="false">(STANDARDIZE(G2,$G$50,$G$51))</f>
        <v>1.09453338358728</v>
      </c>
      <c r="I2" s="10" t="n">
        <v>23</v>
      </c>
      <c r="J2" s="13" t="n">
        <f aca="false">(STANDARDIZE(I2,$I$50,$I$51))</f>
        <v>-0.151939236825996</v>
      </c>
      <c r="K2" s="10" t="n">
        <v>96</v>
      </c>
      <c r="L2" s="13" t="n">
        <f aca="false">(STANDARDIZE(K2,$K$50,$K$51))</f>
        <v>-1.17034960843351</v>
      </c>
      <c r="M2" s="10" t="n">
        <v>8.02</v>
      </c>
      <c r="N2" s="13" t="n">
        <f aca="false">(STANDARDIZE(M2,$M$50,$M$51))*-1</f>
        <v>-0.455600578886786</v>
      </c>
      <c r="O2" s="10" t="n">
        <v>4.94</v>
      </c>
      <c r="P2" s="13" t="n">
        <f aca="false">(STANDARDIZE(O2,$O$50,$O$51))*-1</f>
        <v>-0.537153307756909</v>
      </c>
      <c r="Q2" s="13" t="n">
        <f aca="false">F2+H2+J2+L2+N2+P2</f>
        <v>-0.936608391956274</v>
      </c>
      <c r="R2" s="13" t="n">
        <f aca="false">AVERAGE(F2,H2,J2,L2,N2,P2)</f>
        <v>-0.156101398659379</v>
      </c>
      <c r="S2" s="10" t="n">
        <v>6</v>
      </c>
      <c r="T2" s="10" t="n">
        <v>200</v>
      </c>
      <c r="U2" s="10" t="n">
        <f aca="false">RANK(T2,$T$2:$T$327,1)</f>
        <v>23</v>
      </c>
      <c r="V2" s="12"/>
      <c r="W2" s="0" t="n">
        <v>1</v>
      </c>
      <c r="X2" s="3" t="n">
        <v>78</v>
      </c>
      <c r="Y2" s="0" t="n">
        <v>2</v>
      </c>
      <c r="Z2" s="0" t="n">
        <v>80</v>
      </c>
      <c r="AA2" s="0" t="n">
        <v>80</v>
      </c>
    </row>
    <row r="3" customFormat="false" ht="15" hidden="false" customHeight="false" outlineLevel="0" collapsed="false">
      <c r="A3" s="11" t="s">
        <v>226</v>
      </c>
      <c r="B3" s="10" t="s">
        <v>225</v>
      </c>
      <c r="C3" s="10" t="n">
        <v>78</v>
      </c>
      <c r="D3" s="10" t="n">
        <v>302</v>
      </c>
      <c r="E3" s="14" t="n">
        <v>5.15</v>
      </c>
      <c r="F3" s="13" t="n">
        <f aca="false">(STANDARDIZE(E3,$E$50,$E$51))*-1</f>
        <v>0.668851405660852</v>
      </c>
      <c r="G3" s="10" t="n">
        <v>31</v>
      </c>
      <c r="H3" s="13" t="n">
        <f aca="false">(STANDARDIZE(G3,$G$50,$G$51))</f>
        <v>1.64180007538092</v>
      </c>
      <c r="I3" s="10" t="n">
        <v>24</v>
      </c>
      <c r="J3" s="13" t="n">
        <f aca="false">(STANDARDIZE(I3,$I$50,$I$51))</f>
        <v>0.0576321243133084</v>
      </c>
      <c r="K3" s="10" t="n">
        <v>108</v>
      </c>
      <c r="L3" s="13" t="n">
        <f aca="false">(STANDARDIZE(K3,$K$50,$K$51))</f>
        <v>0.865041014929112</v>
      </c>
      <c r="M3" s="10" t="n">
        <v>7.98</v>
      </c>
      <c r="N3" s="13" t="n">
        <f aca="false">(STANDARDIZE(M3,$M$50,$M$51))*-1</f>
        <v>-0.319655244864118</v>
      </c>
      <c r="O3" s="10" t="n">
        <v>4.94</v>
      </c>
      <c r="P3" s="13" t="n">
        <f aca="false">(STANDARDIZE(O3,$O$50,$O$51))*-1</f>
        <v>-0.537153307756909</v>
      </c>
      <c r="Q3" s="13" t="n">
        <f aca="false">F3+H3+J3+L3+N3+P3</f>
        <v>2.37651606766317</v>
      </c>
      <c r="R3" s="13" t="n">
        <f aca="false">AVERAGE(F3,H3,J3,L3,N3,P3)</f>
        <v>0.396086011277195</v>
      </c>
      <c r="S3" s="10" t="n">
        <v>3</v>
      </c>
      <c r="T3" s="10" t="n">
        <v>85</v>
      </c>
      <c r="U3" s="10" t="n">
        <f aca="false">RANK(T3,$T$2:$T$327,1)</f>
        <v>10</v>
      </c>
      <c r="V3" s="12"/>
      <c r="W3" s="0" t="n">
        <v>0</v>
      </c>
      <c r="X3" s="3" t="n">
        <v>0</v>
      </c>
      <c r="Y3" s="0" t="n">
        <v>0</v>
      </c>
      <c r="Z3" s="0" t="n">
        <v>0</v>
      </c>
      <c r="AA3" s="0" t="n">
        <v>0</v>
      </c>
    </row>
    <row r="4" customFormat="false" ht="15" hidden="false" customHeight="false" outlineLevel="0" collapsed="false">
      <c r="A4" s="11" t="s">
        <v>228</v>
      </c>
      <c r="B4" s="10" t="s">
        <v>225</v>
      </c>
      <c r="C4" s="10" t="n">
        <v>75</v>
      </c>
      <c r="D4" s="10" t="n">
        <v>318</v>
      </c>
      <c r="E4" s="14" t="n">
        <v>5.35</v>
      </c>
      <c r="F4" s="13" t="n">
        <f aca="false">(STANDARDIZE(E4,$E$50,$E$51))*-1</f>
        <v>-0.293524717592168</v>
      </c>
      <c r="G4" s="10" t="n">
        <v>20</v>
      </c>
      <c r="H4" s="13" t="n">
        <f aca="false">(STANDARDIZE(G4,$G$50,$G$51))</f>
        <v>-2.37148899777244</v>
      </c>
      <c r="I4" s="10" t="n">
        <v>24</v>
      </c>
      <c r="J4" s="13" t="n">
        <f aca="false">(STANDARDIZE(I4,$I$50,$I$51))</f>
        <v>0.0576321243133084</v>
      </c>
      <c r="K4" s="10" t="n">
        <v>91</v>
      </c>
      <c r="L4" s="13" t="n">
        <f aca="false">(STANDARDIZE(K4,$K$50,$K$51))</f>
        <v>-2.0184290348346</v>
      </c>
      <c r="M4" s="10" t="n">
        <v>8.08</v>
      </c>
      <c r="N4" s="13" t="n">
        <f aca="false">(STANDARDIZE(M4,$M$50,$M$51))*-1</f>
        <v>-0.659518579920795</v>
      </c>
      <c r="O4" s="10" t="n">
        <v>5</v>
      </c>
      <c r="P4" s="13" t="n">
        <f aca="false">(STANDARDIZE(O4,$O$50,$O$51))*-1</f>
        <v>-0.841807422604111</v>
      </c>
      <c r="Q4" s="13" t="n">
        <f aca="false">F4+H4+J4+L4+N4+P4</f>
        <v>-6.1271366284108</v>
      </c>
      <c r="R4" s="13" t="n">
        <f aca="false">AVERAGE(F4,H4,J4,L4,N4,P4)</f>
        <v>-1.02118943806847</v>
      </c>
      <c r="S4" s="10" t="n">
        <v>8</v>
      </c>
      <c r="V4" s="12"/>
      <c r="W4" s="0" t="n">
        <v>0</v>
      </c>
      <c r="X4" s="3" t="n">
        <v>0</v>
      </c>
      <c r="Y4" s="0" t="n">
        <v>0</v>
      </c>
      <c r="Z4" s="0" t="n">
        <v>0</v>
      </c>
      <c r="AA4" s="0" t="n">
        <v>0</v>
      </c>
    </row>
    <row r="5" customFormat="false" ht="15" hidden="false" customHeight="false" outlineLevel="0" collapsed="false">
      <c r="A5" s="11" t="s">
        <v>229</v>
      </c>
      <c r="B5" s="10" t="s">
        <v>225</v>
      </c>
      <c r="C5" s="10" t="n">
        <v>76</v>
      </c>
      <c r="D5" s="10" t="n">
        <v>295</v>
      </c>
      <c r="E5" s="14" t="n">
        <v>4.81</v>
      </c>
      <c r="F5" s="13" t="n">
        <f aca="false">(STANDARDIZE(E5,$E$50,$E$51))*-1</f>
        <v>2.304890815191</v>
      </c>
      <c r="H5" s="13"/>
      <c r="I5" s="10" t="n">
        <v>34</v>
      </c>
      <c r="J5" s="13" t="n">
        <f aca="false">(STANDARDIZE(I5,$I$50,$I$51))</f>
        <v>2.15334573570635</v>
      </c>
      <c r="L5" s="13"/>
      <c r="N5" s="13"/>
      <c r="P5" s="13"/>
      <c r="Q5" s="13" t="n">
        <f aca="false">F5+H5+J5+L5+N5+P5</f>
        <v>4.45823655089735</v>
      </c>
      <c r="R5" s="13" t="n">
        <f aca="false">AVERAGE(F5,H5,J5,L5,N5,P5)</f>
        <v>2.22911827544867</v>
      </c>
      <c r="S5" s="10" t="n">
        <v>8</v>
      </c>
      <c r="V5" s="12"/>
      <c r="W5" s="0" t="n">
        <v>3</v>
      </c>
      <c r="X5" s="3" t="n">
        <v>28</v>
      </c>
      <c r="Y5" s="0" t="n">
        <v>3</v>
      </c>
      <c r="Z5" s="0" t="n">
        <v>31</v>
      </c>
      <c r="AA5" s="0" t="n">
        <v>10.3333333333333</v>
      </c>
    </row>
    <row r="6" customFormat="false" ht="15" hidden="false" customHeight="false" outlineLevel="0" collapsed="false">
      <c r="A6" s="11" t="s">
        <v>230</v>
      </c>
      <c r="B6" s="10" t="s">
        <v>225</v>
      </c>
      <c r="C6" s="10" t="n">
        <v>78</v>
      </c>
      <c r="D6" s="10" t="n">
        <v>329</v>
      </c>
      <c r="E6" s="14" t="n">
        <v>5.04</v>
      </c>
      <c r="F6" s="13" t="n">
        <f aca="false">(STANDARDIZE(E6,$E$50,$E$51))*-1</f>
        <v>1.19815827345002</v>
      </c>
      <c r="G6" s="10" t="n">
        <v>28</v>
      </c>
      <c r="H6" s="13" t="n">
        <f aca="false">(STANDARDIZE(G6,$G$50,$G$51))</f>
        <v>0.54726669179364</v>
      </c>
      <c r="I6" s="10" t="n">
        <v>25</v>
      </c>
      <c r="J6" s="13" t="n">
        <f aca="false">(STANDARDIZE(I6,$I$50,$I$51))</f>
        <v>0.267203485452613</v>
      </c>
      <c r="K6" s="10" t="n">
        <v>102</v>
      </c>
      <c r="L6" s="13" t="n">
        <f aca="false">(STANDARDIZE(K6,$K$50,$K$51))</f>
        <v>-0.152654296752197</v>
      </c>
      <c r="M6" s="10" t="n">
        <v>7.85</v>
      </c>
      <c r="N6" s="13" t="n">
        <f aca="false">(STANDARDIZE(M6,$M$50,$M$51))*-1</f>
        <v>0.122167090709567</v>
      </c>
      <c r="O6" s="10" t="n">
        <v>4.9</v>
      </c>
      <c r="P6" s="13" t="n">
        <f aca="false">(STANDARDIZE(O6,$O$50,$O$51))*-1</f>
        <v>-0.334050564525439</v>
      </c>
      <c r="Q6" s="13" t="n">
        <f aca="false">F6+H6+J6+L6+N6+P6</f>
        <v>1.6480906801282</v>
      </c>
      <c r="R6" s="13" t="n">
        <f aca="false">AVERAGE(F6,H6,J6,L6,N6,P6)</f>
        <v>0.274681780021367</v>
      </c>
      <c r="S6" s="10" t="n">
        <v>8</v>
      </c>
      <c r="V6" s="12"/>
      <c r="W6" s="0" t="n">
        <v>0</v>
      </c>
      <c r="X6" s="3" t="n">
        <v>0</v>
      </c>
      <c r="Y6" s="0" t="n">
        <v>0</v>
      </c>
      <c r="Z6" s="0" t="n">
        <v>0</v>
      </c>
      <c r="AA6" s="0" t="n">
        <v>0</v>
      </c>
    </row>
    <row r="7" customFormat="false" ht="15" hidden="false" customHeight="false" outlineLevel="0" collapsed="false">
      <c r="A7" s="11" t="s">
        <v>231</v>
      </c>
      <c r="B7" s="10" t="s">
        <v>225</v>
      </c>
      <c r="C7" s="10" t="n">
        <v>78</v>
      </c>
      <c r="D7" s="10" t="n">
        <v>322</v>
      </c>
      <c r="E7" s="14" t="n">
        <v>5.15</v>
      </c>
      <c r="F7" s="13" t="n">
        <f aca="false">(STANDARDIZE(E7,$E$50,$E$51))*-1</f>
        <v>0.668851405660852</v>
      </c>
      <c r="G7" s="10" t="n">
        <v>26</v>
      </c>
      <c r="H7" s="13" t="n">
        <f aca="false">(STANDARDIZE(G7,$G$50,$G$51))</f>
        <v>-0.18242223059788</v>
      </c>
      <c r="J7" s="13"/>
      <c r="K7" s="10" t="n">
        <v>106</v>
      </c>
      <c r="L7" s="13" t="n">
        <f aca="false">(STANDARDIZE(K7,$K$50,$K$51))</f>
        <v>0.525809244368675</v>
      </c>
      <c r="M7" s="10" t="n">
        <v>7.81</v>
      </c>
      <c r="N7" s="13" t="n">
        <f aca="false">(STANDARDIZE(M7,$M$50,$M$51))*-1</f>
        <v>0.258112424732239</v>
      </c>
      <c r="O7" s="10" t="n">
        <v>4.82</v>
      </c>
      <c r="P7" s="13" t="n">
        <f aca="false">(STANDARDIZE(O7,$O$50,$O$51))*-1</f>
        <v>0.0721549219375001</v>
      </c>
      <c r="Q7" s="13" t="n">
        <f aca="false">F7+H7+J7+L7+N7+P7</f>
        <v>1.34250576610139</v>
      </c>
      <c r="R7" s="13" t="n">
        <f aca="false">AVERAGE(F7,H7,J7,L7,N7,P7)</f>
        <v>0.268501153220277</v>
      </c>
      <c r="S7" s="10" t="n">
        <v>2</v>
      </c>
      <c r="T7" s="10" t="n">
        <v>34</v>
      </c>
      <c r="U7" s="10" t="n">
        <f aca="false">RANK(T7,$T$2:$T$327,1)</f>
        <v>3</v>
      </c>
      <c r="V7" s="12"/>
      <c r="W7" s="0" t="n">
        <v>15</v>
      </c>
      <c r="X7" s="3" t="n">
        <v>893</v>
      </c>
      <c r="Y7" s="0" t="n">
        <v>27</v>
      </c>
      <c r="Z7" s="0" t="n">
        <v>920</v>
      </c>
      <c r="AA7" s="0" t="n">
        <v>61.3333333333333</v>
      </c>
    </row>
    <row r="8" customFormat="false" ht="15" hidden="false" customHeight="false" outlineLevel="0" collapsed="false">
      <c r="A8" s="11" t="s">
        <v>232</v>
      </c>
      <c r="B8" s="10" t="s">
        <v>225</v>
      </c>
      <c r="C8" s="10" t="n">
        <v>77</v>
      </c>
      <c r="D8" s="10" t="n">
        <v>312</v>
      </c>
      <c r="E8" s="14" t="n">
        <v>5.44</v>
      </c>
      <c r="F8" s="13" t="n">
        <f aca="false">(STANDARDIZE(E8,$E$50,$E$51))*-1</f>
        <v>-0.726593973056032</v>
      </c>
      <c r="G8" s="10" t="n">
        <v>25.5</v>
      </c>
      <c r="H8" s="13" t="n">
        <f aca="false">(STANDARDIZE(G8,$G$50,$G$51))</f>
        <v>-0.36484446119576</v>
      </c>
      <c r="I8" s="10" t="n">
        <v>18</v>
      </c>
      <c r="J8" s="13" t="n">
        <f aca="false">(STANDARDIZE(I8,$I$50,$I$51))</f>
        <v>-1.19979604252252</v>
      </c>
      <c r="K8" s="10" t="n">
        <v>100</v>
      </c>
      <c r="L8" s="13" t="n">
        <f aca="false">(STANDARDIZE(K8,$K$50,$K$51))</f>
        <v>-0.491886067312634</v>
      </c>
      <c r="M8" s="10" t="n">
        <v>8.02</v>
      </c>
      <c r="N8" s="13" t="n">
        <f aca="false">(STANDARDIZE(M8,$M$50,$M$51))*-1</f>
        <v>-0.455600578886786</v>
      </c>
      <c r="O8" s="10" t="n">
        <v>4.75</v>
      </c>
      <c r="P8" s="13" t="n">
        <f aca="false">(STANDARDIZE(O8,$O$50,$O$51))*-1</f>
        <v>0.427584722592573</v>
      </c>
      <c r="Q8" s="13" t="n">
        <f aca="false">F8+H8+J8+L8+N8+P8</f>
        <v>-2.81113640038116</v>
      </c>
      <c r="R8" s="13" t="n">
        <f aca="false">AVERAGE(F8,H8,J8,L8,N8,P8)</f>
        <v>-0.46852273339686</v>
      </c>
      <c r="S8" s="10" t="n">
        <v>8</v>
      </c>
      <c r="V8" s="12"/>
      <c r="W8" s="0" t="n">
        <v>2</v>
      </c>
      <c r="X8" s="3" t="n">
        <v>21</v>
      </c>
      <c r="Y8" s="0" t="n">
        <v>5</v>
      </c>
      <c r="Z8" s="0" t="n">
        <v>26</v>
      </c>
      <c r="AA8" s="0" t="n">
        <v>13</v>
      </c>
    </row>
    <row r="9" customFormat="false" ht="15" hidden="false" customHeight="false" outlineLevel="0" collapsed="false">
      <c r="A9" s="11" t="s">
        <v>234</v>
      </c>
      <c r="B9" s="10" t="s">
        <v>225</v>
      </c>
      <c r="C9" s="10" t="n">
        <v>79</v>
      </c>
      <c r="D9" s="10" t="n">
        <v>306</v>
      </c>
      <c r="E9" s="14" t="n">
        <v>5.48</v>
      </c>
      <c r="F9" s="13" t="n">
        <f aca="false">(STANDARDIZE(E9,$E$50,$E$51))*-1</f>
        <v>-0.919069197706637</v>
      </c>
      <c r="G9" s="10" t="n">
        <v>20.5</v>
      </c>
      <c r="H9" s="13" t="n">
        <f aca="false">(STANDARDIZE(G9,$G$50,$G$51))</f>
        <v>-2.18906676717456</v>
      </c>
      <c r="I9" s="10" t="n">
        <v>15</v>
      </c>
      <c r="J9" s="13" t="n">
        <f aca="false">(STANDARDIZE(I9,$I$50,$I$51))</f>
        <v>-1.82851012594043</v>
      </c>
      <c r="K9" s="10" t="n">
        <v>105</v>
      </c>
      <c r="L9" s="13" t="n">
        <f aca="false">(STANDARDIZE(K9,$K$50,$K$51))</f>
        <v>0.356193359088457</v>
      </c>
      <c r="N9" s="13"/>
      <c r="O9" s="10" t="n">
        <v>5.01</v>
      </c>
      <c r="P9" s="13" t="n">
        <f aca="false">(STANDARDIZE(O9,$O$50,$O$51))*-1</f>
        <v>-0.892583108411977</v>
      </c>
      <c r="Q9" s="13" t="n">
        <f aca="false">F9+H9+J9+L9+N9+P9</f>
        <v>-5.47303584014515</v>
      </c>
      <c r="R9" s="13" t="n">
        <f aca="false">AVERAGE(F9,H9,J9,L9,N9,P9)</f>
        <v>-1.09460716802903</v>
      </c>
      <c r="S9" s="10" t="n">
        <v>8</v>
      </c>
      <c r="V9" s="12"/>
      <c r="W9" s="0" t="n">
        <v>11</v>
      </c>
      <c r="X9" s="3" t="n">
        <v>261</v>
      </c>
      <c r="Y9" s="0" t="n">
        <v>33</v>
      </c>
      <c r="Z9" s="0" t="n">
        <v>294</v>
      </c>
      <c r="AA9" s="0" t="n">
        <v>26.7272727272727</v>
      </c>
    </row>
    <row r="10" customFormat="false" ht="15" hidden="false" customHeight="false" outlineLevel="0" collapsed="false">
      <c r="A10" s="11" t="s">
        <v>235</v>
      </c>
      <c r="B10" s="10" t="s">
        <v>225</v>
      </c>
      <c r="C10" s="10" t="n">
        <v>76</v>
      </c>
      <c r="D10" s="10" t="n">
        <v>312</v>
      </c>
      <c r="E10" s="14" t="n">
        <v>5.54</v>
      </c>
      <c r="F10" s="13" t="n">
        <f aca="false">(STANDARDIZE(E10,$E$50,$E$51))*-1</f>
        <v>-1.20778203468254</v>
      </c>
      <c r="G10" s="10" t="n">
        <v>26.5</v>
      </c>
      <c r="H10" s="13" t="n">
        <f aca="false">(STANDARDIZE(G10,$G$50,$G$51))</f>
        <v>0</v>
      </c>
      <c r="I10" s="10" t="n">
        <v>19</v>
      </c>
      <c r="J10" s="13" t="n">
        <f aca="false">(STANDARDIZE(I10,$I$50,$I$51))</f>
        <v>-0.990224681383214</v>
      </c>
      <c r="K10" s="10" t="n">
        <v>97</v>
      </c>
      <c r="L10" s="13" t="n">
        <f aca="false">(STANDARDIZE(K10,$K$50,$K$51))</f>
        <v>-1.00073372315329</v>
      </c>
      <c r="M10" s="10" t="n">
        <v>7.6</v>
      </c>
      <c r="N10" s="13" t="n">
        <f aca="false">(STANDARDIZE(M10,$M$50,$M$51))*-1</f>
        <v>0.971825428351264</v>
      </c>
      <c r="O10" s="10" t="n">
        <v>4.47</v>
      </c>
      <c r="P10" s="13" t="n">
        <f aca="false">(STANDARDIZE(O10,$O$50,$O$51))*-1</f>
        <v>1.84930392521286</v>
      </c>
      <c r="Q10" s="13" t="n">
        <f aca="false">F10+H10+J10+L10+N10+P10</f>
        <v>-0.37761108565492</v>
      </c>
      <c r="R10" s="13" t="n">
        <f aca="false">AVERAGE(F10,H10,J10,L10,N10,P10)</f>
        <v>-0.0629351809424866</v>
      </c>
      <c r="S10" s="10" t="n">
        <v>6</v>
      </c>
      <c r="T10" s="10" t="n">
        <v>199</v>
      </c>
      <c r="U10" s="10" t="n">
        <f aca="false">RANK(T10,$T$2:$T$327,1)</f>
        <v>22</v>
      </c>
      <c r="V10" s="12"/>
      <c r="W10" s="0" t="n">
        <v>13</v>
      </c>
      <c r="X10" s="3" t="n">
        <v>461</v>
      </c>
      <c r="Y10" s="0" t="n">
        <v>74</v>
      </c>
      <c r="Z10" s="0" t="n">
        <v>535</v>
      </c>
      <c r="AA10" s="0" t="n">
        <v>41.1538461538462</v>
      </c>
    </row>
    <row r="11" customFormat="false" ht="15" hidden="false" customHeight="false" outlineLevel="0" collapsed="false">
      <c r="A11" s="11" t="s">
        <v>237</v>
      </c>
      <c r="B11" s="10" t="s">
        <v>225</v>
      </c>
      <c r="C11" s="10" t="n">
        <v>77</v>
      </c>
      <c r="D11" s="10" t="n">
        <v>316</v>
      </c>
      <c r="E11" s="14"/>
      <c r="F11" s="13"/>
      <c r="G11" s="10" t="n">
        <v>25</v>
      </c>
      <c r="H11" s="13" t="n">
        <f aca="false">(STANDARDIZE(G11,$G$50,$G$51))</f>
        <v>-0.54726669179364</v>
      </c>
      <c r="I11" s="10" t="n">
        <v>23</v>
      </c>
      <c r="J11" s="13" t="n">
        <f aca="false">(STANDARDIZE(I11,$I$50,$I$51))</f>
        <v>-0.151939236825996</v>
      </c>
      <c r="K11" s="10" t="n">
        <v>97</v>
      </c>
      <c r="L11" s="13" t="n">
        <f aca="false">(STANDARDIZE(K11,$K$50,$K$51))</f>
        <v>-1.00073372315329</v>
      </c>
      <c r="N11" s="13"/>
      <c r="P11" s="13"/>
      <c r="Q11" s="13" t="n">
        <f aca="false">F11+H11+J11+L11+N11+P11</f>
        <v>-1.69993965177292</v>
      </c>
      <c r="R11" s="13" t="n">
        <f aca="false">AVERAGE(F11,H11,J11,L11,N11,P11)</f>
        <v>-0.566646550590975</v>
      </c>
      <c r="S11" s="10" t="n">
        <v>8</v>
      </c>
      <c r="V11" s="12"/>
      <c r="W11" s="0" t="n">
        <v>0</v>
      </c>
      <c r="X11" s="3" t="n">
        <v>0</v>
      </c>
      <c r="Y11" s="0" t="n">
        <v>0</v>
      </c>
      <c r="Z11" s="0" t="n">
        <v>0</v>
      </c>
      <c r="AA11" s="0" t="n">
        <v>0</v>
      </c>
    </row>
    <row r="12" customFormat="false" ht="15" hidden="false" customHeight="false" outlineLevel="0" collapsed="false">
      <c r="A12" s="11" t="s">
        <v>239</v>
      </c>
      <c r="B12" s="10" t="s">
        <v>225</v>
      </c>
      <c r="C12" s="10" t="n">
        <v>80</v>
      </c>
      <c r="D12" s="10" t="n">
        <v>307</v>
      </c>
      <c r="E12" s="14" t="n">
        <v>5.18</v>
      </c>
      <c r="F12" s="13" t="n">
        <f aca="false">(STANDARDIZE(E12,$E$50,$E$51))*-1</f>
        <v>0.524494987172902</v>
      </c>
      <c r="G12" s="10" t="n">
        <v>28.5</v>
      </c>
      <c r="H12" s="13" t="n">
        <f aca="false">(STANDARDIZE(G12,$G$50,$G$51))</f>
        <v>0.729688922391521</v>
      </c>
      <c r="J12" s="13"/>
      <c r="K12" s="10" t="n">
        <v>105</v>
      </c>
      <c r="L12" s="13" t="n">
        <f aca="false">(STANDARDIZE(K12,$K$50,$K$51))</f>
        <v>0.356193359088457</v>
      </c>
      <c r="M12" s="10" t="n">
        <v>7.52</v>
      </c>
      <c r="N12" s="13" t="n">
        <f aca="false">(STANDARDIZE(M12,$M$50,$M$51))*-1</f>
        <v>1.24371609639661</v>
      </c>
      <c r="O12" s="10" t="n">
        <v>4.58</v>
      </c>
      <c r="P12" s="13" t="n">
        <f aca="false">(STANDARDIZE(O12,$O$50,$O$51))*-1</f>
        <v>1.29077138132632</v>
      </c>
      <c r="Q12" s="13" t="n">
        <f aca="false">F12+H12+J12+L12+N12+P12</f>
        <v>4.14486474637581</v>
      </c>
      <c r="R12" s="13" t="n">
        <f aca="false">AVERAGE(F12,H12,J12,L12,N12,P12)</f>
        <v>0.828972949275161</v>
      </c>
      <c r="S12" s="10" t="n">
        <v>6</v>
      </c>
      <c r="T12" s="10" t="n">
        <v>211</v>
      </c>
      <c r="U12" s="10" t="n">
        <f aca="false">RANK(T12,$T$2:$T$327,1)</f>
        <v>25</v>
      </c>
      <c r="V12" s="12"/>
      <c r="W12" s="0" t="n">
        <v>3</v>
      </c>
      <c r="X12" s="3" t="n">
        <v>1</v>
      </c>
      <c r="Y12" s="0" t="n">
        <v>15</v>
      </c>
      <c r="Z12" s="0" t="n">
        <v>16</v>
      </c>
      <c r="AA12" s="0" t="n">
        <v>5.33333333333333</v>
      </c>
    </row>
    <row r="13" customFormat="false" ht="15" hidden="false" customHeight="false" outlineLevel="0" collapsed="false">
      <c r="A13" s="11" t="s">
        <v>240</v>
      </c>
      <c r="B13" s="10" t="s">
        <v>225</v>
      </c>
      <c r="C13" s="10" t="n">
        <v>76</v>
      </c>
      <c r="D13" s="10" t="n">
        <v>307</v>
      </c>
      <c r="E13" s="14" t="n">
        <v>5.16</v>
      </c>
      <c r="F13" s="13" t="n">
        <f aca="false">(STANDARDIZE(E13,$E$50,$E$51))*-1</f>
        <v>0.620732599498202</v>
      </c>
      <c r="G13" s="10" t="n">
        <v>26.5</v>
      </c>
      <c r="H13" s="13" t="n">
        <f aca="false">(STANDARDIZE(G13,$G$50,$G$51))</f>
        <v>0</v>
      </c>
      <c r="I13" s="10" t="n">
        <v>26</v>
      </c>
      <c r="J13" s="13" t="n">
        <f aca="false">(STANDARDIZE(I13,$I$50,$I$51))</f>
        <v>0.476774846591917</v>
      </c>
      <c r="K13" s="10" t="n">
        <v>106</v>
      </c>
      <c r="L13" s="13" t="n">
        <f aca="false">(STANDARDIZE(K13,$K$50,$K$51))</f>
        <v>0.525809244368675</v>
      </c>
      <c r="M13" s="10" t="n">
        <v>7.55</v>
      </c>
      <c r="N13" s="13" t="n">
        <f aca="false">(STANDARDIZE(M13,$M$50,$M$51))*-1</f>
        <v>1.1417570958796</v>
      </c>
      <c r="O13" s="10" t="n">
        <v>4.73</v>
      </c>
      <c r="P13" s="13" t="n">
        <f aca="false">(STANDARDIZE(O13,$O$50,$O$51))*-1</f>
        <v>0.529136094208306</v>
      </c>
      <c r="Q13" s="13" t="n">
        <f aca="false">F13+H13+J13+L13+N13+P13</f>
        <v>3.2942098805467</v>
      </c>
      <c r="R13" s="13" t="n">
        <f aca="false">AVERAGE(F13,H13,J13,L13,N13,P13)</f>
        <v>0.549034980091117</v>
      </c>
      <c r="S13" s="10" t="n">
        <v>8</v>
      </c>
      <c r="V13" s="12"/>
      <c r="W13" s="0" t="n">
        <v>0</v>
      </c>
      <c r="X13" s="3" t="n">
        <v>0</v>
      </c>
      <c r="Y13" s="0" t="n">
        <v>0</v>
      </c>
      <c r="Z13" s="0" t="n">
        <v>0</v>
      </c>
      <c r="AA13" s="0" t="n">
        <v>0</v>
      </c>
    </row>
    <row r="14" customFormat="false" ht="15" hidden="false" customHeight="false" outlineLevel="0" collapsed="false">
      <c r="A14" s="11" t="s">
        <v>241</v>
      </c>
      <c r="B14" s="10" t="s">
        <v>225</v>
      </c>
      <c r="C14" s="10" t="n">
        <v>75</v>
      </c>
      <c r="D14" s="10" t="n">
        <v>334</v>
      </c>
      <c r="E14" s="14" t="n">
        <v>5.84</v>
      </c>
      <c r="F14" s="13" t="n">
        <f aca="false">(STANDARDIZE(E14,$E$50,$E$51))*-1</f>
        <v>-2.65134621956208</v>
      </c>
      <c r="G14" s="10" t="n">
        <v>24.5</v>
      </c>
      <c r="H14" s="13" t="n">
        <f aca="false">(STANDARDIZE(G14,$G$50,$G$51))</f>
        <v>-0.729688922391521</v>
      </c>
      <c r="J14" s="13"/>
      <c r="K14" s="10" t="n">
        <v>96</v>
      </c>
      <c r="L14" s="13" t="n">
        <f aca="false">(STANDARDIZE(K14,$K$50,$K$51))</f>
        <v>-1.17034960843351</v>
      </c>
      <c r="M14" s="10" t="n">
        <v>8.51</v>
      </c>
      <c r="N14" s="13" t="n">
        <f aca="false">(STANDARDIZE(M14,$M$50,$M$51))*-1</f>
        <v>-2.12093092066451</v>
      </c>
      <c r="O14" s="10" t="n">
        <v>5.38</v>
      </c>
      <c r="P14" s="13" t="n">
        <f aca="false">(STANDARDIZE(O14,$O$50,$O$51))*-1</f>
        <v>-2.77128348330307</v>
      </c>
      <c r="Q14" s="13" t="n">
        <f aca="false">F14+H14+J14+L14+N14+P14</f>
        <v>-9.44359915435468</v>
      </c>
      <c r="R14" s="13" t="n">
        <f aca="false">AVERAGE(F14,H14,J14,L14,N14,P14)</f>
        <v>-1.88871983087094</v>
      </c>
      <c r="S14" s="10" t="n">
        <v>8</v>
      </c>
      <c r="V14" s="12"/>
      <c r="W14" s="0" t="n">
        <v>0</v>
      </c>
      <c r="X14" s="3" t="n">
        <v>0</v>
      </c>
      <c r="Y14" s="0" t="n">
        <v>0</v>
      </c>
      <c r="Z14" s="0" t="n">
        <v>0</v>
      </c>
      <c r="AA14" s="0" t="n">
        <v>0</v>
      </c>
    </row>
    <row r="15" customFormat="false" ht="15" hidden="false" customHeight="false" outlineLevel="0" collapsed="false">
      <c r="A15" s="11" t="s">
        <v>242</v>
      </c>
      <c r="B15" s="10" t="s">
        <v>225</v>
      </c>
      <c r="C15" s="10" t="n">
        <v>76</v>
      </c>
      <c r="D15" s="10" t="n">
        <v>305</v>
      </c>
      <c r="E15" s="14" t="n">
        <v>5.24</v>
      </c>
      <c r="F15" s="13" t="n">
        <f aca="false">(STANDARDIZE(E15,$E$50,$E$51))*-1</f>
        <v>0.235782150196993</v>
      </c>
      <c r="G15" s="10" t="n">
        <v>28</v>
      </c>
      <c r="H15" s="13" t="n">
        <f aca="false">(STANDARDIZE(G15,$G$50,$G$51))</f>
        <v>0.54726669179364</v>
      </c>
      <c r="I15" s="10" t="n">
        <v>26</v>
      </c>
      <c r="J15" s="13" t="n">
        <f aca="false">(STANDARDIZE(I15,$I$50,$I$51))</f>
        <v>0.476774846591917</v>
      </c>
      <c r="K15" s="10" t="n">
        <v>101</v>
      </c>
      <c r="L15" s="13" t="n">
        <f aca="false">(STANDARDIZE(K15,$K$50,$K$51))</f>
        <v>-0.322270182032415</v>
      </c>
      <c r="M15" s="10" t="n">
        <v>7.52</v>
      </c>
      <c r="N15" s="13" t="n">
        <f aca="false">(STANDARDIZE(M15,$M$50,$M$51))*-1</f>
        <v>1.24371609639661</v>
      </c>
      <c r="O15" s="10" t="n">
        <v>4.68</v>
      </c>
      <c r="P15" s="13" t="n">
        <f aca="false">(STANDARDIZE(O15,$O$50,$O$51))*-1</f>
        <v>0.783014523247646</v>
      </c>
      <c r="Q15" s="13" t="n">
        <f aca="false">F15+H15+J15+L15+N15+P15</f>
        <v>2.96428412619439</v>
      </c>
      <c r="R15" s="13" t="n">
        <f aca="false">AVERAGE(F15,H15,J15,L15,N15,P15)</f>
        <v>0.494047354365731</v>
      </c>
      <c r="S15" s="10" t="n">
        <v>3</v>
      </c>
      <c r="T15" s="10" t="n">
        <v>71</v>
      </c>
      <c r="U15" s="10" t="n">
        <f aca="false">RANK(T15,$T$2:$T$327,1)</f>
        <v>9</v>
      </c>
      <c r="V15" s="12"/>
      <c r="W15" s="0" t="n">
        <v>15</v>
      </c>
      <c r="X15" s="3" t="n">
        <v>666</v>
      </c>
      <c r="Y15" s="0" t="n">
        <v>68</v>
      </c>
      <c r="Z15" s="0" t="n">
        <v>734</v>
      </c>
      <c r="AA15" s="0" t="n">
        <v>48.9333333333333</v>
      </c>
    </row>
    <row r="16" customFormat="false" ht="15" hidden="false" customHeight="false" outlineLevel="0" collapsed="false">
      <c r="A16" s="11" t="s">
        <v>244</v>
      </c>
      <c r="B16" s="10" t="s">
        <v>225</v>
      </c>
      <c r="C16" s="10" t="n">
        <v>82</v>
      </c>
      <c r="D16" s="10" t="n">
        <v>309</v>
      </c>
      <c r="E16" s="14" t="n">
        <v>5.42</v>
      </c>
      <c r="F16" s="13" t="n">
        <f aca="false">(STANDARDIZE(E16,$E$50,$E$51))*-1</f>
        <v>-0.630356360730727</v>
      </c>
      <c r="G16" s="10" t="n">
        <v>26</v>
      </c>
      <c r="H16" s="13" t="n">
        <f aca="false">(STANDARDIZE(G16,$G$50,$G$51))</f>
        <v>-0.18242223059788</v>
      </c>
      <c r="J16" s="13"/>
      <c r="K16" s="10" t="n">
        <v>97</v>
      </c>
      <c r="L16" s="13" t="n">
        <f aca="false">(STANDARDIZE(K16,$K$50,$K$51))</f>
        <v>-1.00073372315329</v>
      </c>
      <c r="M16" s="10" t="n">
        <v>7.61</v>
      </c>
      <c r="N16" s="13" t="n">
        <f aca="false">(STANDARDIZE(M16,$M$50,$M$51))*-1</f>
        <v>0.937839094845594</v>
      </c>
      <c r="O16" s="10" t="n">
        <v>5.01</v>
      </c>
      <c r="P16" s="13" t="n">
        <f aca="false">(STANDARDIZE(O16,$O$50,$O$51))*-1</f>
        <v>-0.892583108411977</v>
      </c>
      <c r="Q16" s="13" t="n">
        <f aca="false">F16+H16+J16+L16+N16+P16</f>
        <v>-1.76825632804828</v>
      </c>
      <c r="R16" s="13" t="n">
        <f aca="false">AVERAGE(F16,H16,J16,L16,N16,P16)</f>
        <v>-0.353651265609656</v>
      </c>
      <c r="S16" s="10" t="n">
        <v>8</v>
      </c>
      <c r="V16" s="12"/>
      <c r="W16" s="0" t="n">
        <v>1</v>
      </c>
      <c r="X16" s="3" t="n">
        <v>10</v>
      </c>
      <c r="Y16" s="0" t="n">
        <v>5</v>
      </c>
      <c r="Z16" s="0" t="n">
        <v>15</v>
      </c>
      <c r="AA16" s="0" t="n">
        <v>15</v>
      </c>
    </row>
    <row r="17" customFormat="false" ht="15" hidden="false" customHeight="false" outlineLevel="0" collapsed="false">
      <c r="A17" s="11" t="s">
        <v>245</v>
      </c>
      <c r="B17" s="10" t="s">
        <v>225</v>
      </c>
      <c r="C17" s="10" t="n">
        <v>77</v>
      </c>
      <c r="D17" s="10" t="n">
        <v>273</v>
      </c>
      <c r="E17" s="14"/>
      <c r="F17" s="13"/>
      <c r="G17" s="10" t="n">
        <v>28</v>
      </c>
      <c r="H17" s="13" t="n">
        <f aca="false">(STANDARDIZE(G17,$G$50,$G$51))</f>
        <v>0.54726669179364</v>
      </c>
      <c r="I17" s="10" t="n">
        <v>17</v>
      </c>
      <c r="J17" s="13" t="n">
        <f aca="false">(STANDARDIZE(I17,$I$50,$I$51))</f>
        <v>-1.40936740366182</v>
      </c>
      <c r="K17" s="10" t="n">
        <v>106</v>
      </c>
      <c r="L17" s="13" t="n">
        <f aca="false">(STANDARDIZE(K17,$K$50,$K$51))</f>
        <v>0.525809244368675</v>
      </c>
      <c r="M17" s="10" t="n">
        <v>7.9</v>
      </c>
      <c r="N17" s="13" t="n">
        <f aca="false">(STANDARDIZE(M17,$M$50,$M$51))*-1</f>
        <v>-0.0477645768187745</v>
      </c>
      <c r="O17" s="10" t="n">
        <v>4.84</v>
      </c>
      <c r="P17" s="13" t="n">
        <f aca="false">(STANDARDIZE(O17,$O$50,$O$51))*-1</f>
        <v>-0.0293964496782324</v>
      </c>
      <c r="Q17" s="13" t="n">
        <f aca="false">F17+H17+J17+L17+N17+P17</f>
        <v>-0.413452493996514</v>
      </c>
      <c r="R17" s="13" t="n">
        <f aca="false">AVERAGE(F17,H17,J17,L17,N17,P17)</f>
        <v>-0.0826904987993027</v>
      </c>
      <c r="S17" s="10" t="n">
        <v>8</v>
      </c>
      <c r="V17" s="12"/>
      <c r="W17" s="0" t="n">
        <v>0</v>
      </c>
      <c r="X17" s="3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1" t="s">
        <v>246</v>
      </c>
      <c r="B18" s="10" t="s">
        <v>225</v>
      </c>
      <c r="C18" s="10" t="n">
        <v>75</v>
      </c>
      <c r="D18" s="10" t="n">
        <v>306</v>
      </c>
      <c r="E18" s="14" t="n">
        <v>5.03</v>
      </c>
      <c r="F18" s="13" t="n">
        <f aca="false">(STANDARDIZE(E18,$E$50,$E$51))*-1</f>
        <v>1.24627707961267</v>
      </c>
      <c r="G18" s="10" t="n">
        <v>29</v>
      </c>
      <c r="H18" s="13" t="n">
        <f aca="false">(STANDARDIZE(G18,$G$50,$G$51))</f>
        <v>0.912111152989401</v>
      </c>
      <c r="I18" s="10" t="n">
        <v>26</v>
      </c>
      <c r="J18" s="13" t="n">
        <f aca="false">(STANDARDIZE(I18,$I$50,$I$51))</f>
        <v>0.476774846591917</v>
      </c>
      <c r="K18" s="10" t="n">
        <v>94</v>
      </c>
      <c r="L18" s="13" t="n">
        <f aca="false">(STANDARDIZE(K18,$K$50,$K$51))</f>
        <v>-1.50958137899394</v>
      </c>
      <c r="M18" s="10" t="n">
        <v>8.13</v>
      </c>
      <c r="N18" s="13" t="n">
        <f aca="false">(STANDARDIZE(M18,$M$50,$M$51))*-1</f>
        <v>-0.829450247449137</v>
      </c>
      <c r="O18" s="10" t="n">
        <v>4.9</v>
      </c>
      <c r="P18" s="13" t="n">
        <f aca="false">(STANDARDIZE(O18,$O$50,$O$51))*-1</f>
        <v>-0.334050564525439</v>
      </c>
      <c r="Q18" s="13" t="n">
        <f aca="false">F18+H18+J18+L18+N18+P18</f>
        <v>-0.0379191117745337</v>
      </c>
      <c r="R18" s="13" t="n">
        <f aca="false">AVERAGE(F18,H18,J18,L18,N18,P18)</f>
        <v>-0.00631985196242232</v>
      </c>
      <c r="S18" s="10" t="n">
        <v>5</v>
      </c>
      <c r="T18" s="10" t="n">
        <v>180</v>
      </c>
      <c r="U18" s="10" t="n">
        <f aca="false">RANK(T18,$T$2:$T$327,1)</f>
        <v>20</v>
      </c>
      <c r="V18" s="12"/>
      <c r="W18" s="0" t="n">
        <v>7</v>
      </c>
      <c r="X18" s="3" t="n">
        <v>147</v>
      </c>
      <c r="Y18" s="0" t="n">
        <v>35</v>
      </c>
      <c r="Z18" s="0" t="n">
        <v>182</v>
      </c>
      <c r="AA18" s="0" t="n">
        <v>26</v>
      </c>
    </row>
    <row r="19" customFormat="false" ht="15" hidden="false" customHeight="false" outlineLevel="0" collapsed="false">
      <c r="A19" s="11" t="s">
        <v>247</v>
      </c>
      <c r="B19" s="10" t="s">
        <v>225</v>
      </c>
      <c r="C19" s="10" t="n">
        <v>78</v>
      </c>
      <c r="D19" s="10" t="n">
        <v>343</v>
      </c>
      <c r="E19" s="14" t="n">
        <v>5.44</v>
      </c>
      <c r="F19" s="13" t="n">
        <f aca="false">(STANDARDIZE(E19,$E$50,$E$51))*-1</f>
        <v>-0.726593973056032</v>
      </c>
      <c r="G19" s="10" t="n">
        <v>20.5</v>
      </c>
      <c r="H19" s="13" t="n">
        <f aca="false">(STANDARDIZE(G19,$G$50,$G$51))</f>
        <v>-2.18906676717456</v>
      </c>
      <c r="I19" s="10" t="n">
        <v>19</v>
      </c>
      <c r="J19" s="13" t="n">
        <f aca="false">(STANDARDIZE(I19,$I$50,$I$51))</f>
        <v>-0.990224681383214</v>
      </c>
      <c r="K19" s="10" t="n">
        <v>97</v>
      </c>
      <c r="L19" s="13" t="n">
        <f aca="false">(STANDARDIZE(K19,$K$50,$K$51))</f>
        <v>-1.00073372315329</v>
      </c>
      <c r="M19" s="10" t="n">
        <v>7.87</v>
      </c>
      <c r="N19" s="13" t="n">
        <f aca="false">(STANDARDIZE(M19,$M$50,$M$51))*-1</f>
        <v>0.05419442369823</v>
      </c>
      <c r="O19" s="10" t="n">
        <v>4.78</v>
      </c>
      <c r="P19" s="13" t="n">
        <f aca="false">(STANDARDIZE(O19,$O$50,$O$51))*-1</f>
        <v>0.27525766516897</v>
      </c>
      <c r="Q19" s="13" t="n">
        <f aca="false">F19+H19+J19+L19+N19+P19</f>
        <v>-4.5771670558999</v>
      </c>
      <c r="R19" s="13" t="n">
        <f aca="false">AVERAGE(F19,H19,J19,L19,N19,P19)</f>
        <v>-0.762861175983316</v>
      </c>
      <c r="S19" s="10" t="n">
        <v>4</v>
      </c>
      <c r="T19" s="10" t="n">
        <v>129</v>
      </c>
      <c r="U19" s="10" t="n">
        <f aca="false">RANK(T19,$T$2:$T$327,1)</f>
        <v>13</v>
      </c>
      <c r="V19" s="12"/>
      <c r="W19" s="0" t="n">
        <v>5</v>
      </c>
      <c r="X19" s="3" t="n">
        <v>126</v>
      </c>
      <c r="Y19" s="0" t="n">
        <v>13</v>
      </c>
      <c r="Z19" s="0" t="n">
        <v>139</v>
      </c>
      <c r="AA19" s="0" t="n">
        <v>27.8</v>
      </c>
    </row>
    <row r="20" customFormat="false" ht="15" hidden="false" customHeight="false" outlineLevel="0" collapsed="false">
      <c r="A20" s="11" t="s">
        <v>248</v>
      </c>
      <c r="B20" s="10" t="s">
        <v>225</v>
      </c>
      <c r="C20" s="10" t="n">
        <v>76</v>
      </c>
      <c r="D20" s="10" t="n">
        <v>314</v>
      </c>
      <c r="E20" s="14" t="n">
        <v>5.11</v>
      </c>
      <c r="F20" s="13" t="n">
        <f aca="false">(STANDARDIZE(E20,$E$50,$E$51))*-1</f>
        <v>0.861326630311457</v>
      </c>
      <c r="G20" s="10" t="n">
        <v>26</v>
      </c>
      <c r="H20" s="13" t="n">
        <f aca="false">(STANDARDIZE(G20,$G$50,$G$51))</f>
        <v>-0.18242223059788</v>
      </c>
      <c r="I20" s="10" t="n">
        <v>26</v>
      </c>
      <c r="J20" s="13" t="n">
        <f aca="false">(STANDARDIZE(I20,$I$50,$I$51))</f>
        <v>0.476774846591917</v>
      </c>
      <c r="K20" s="10" t="n">
        <v>106</v>
      </c>
      <c r="L20" s="13" t="n">
        <f aca="false">(STANDARDIZE(K20,$K$50,$K$51))</f>
        <v>0.525809244368675</v>
      </c>
      <c r="M20" s="10" t="n">
        <v>7.3</v>
      </c>
      <c r="N20" s="13" t="n">
        <f aca="false">(STANDARDIZE(M20,$M$50,$M$51))*-1</f>
        <v>1.9914154335213</v>
      </c>
      <c r="O20" s="10" t="n">
        <v>4.78</v>
      </c>
      <c r="P20" s="13" t="n">
        <f aca="false">(STANDARDIZE(O20,$O$50,$O$51))*-1</f>
        <v>0.27525766516897</v>
      </c>
      <c r="Q20" s="13" t="n">
        <f aca="false">F20+H20+J20+L20+N20+P20</f>
        <v>3.94816158936444</v>
      </c>
      <c r="R20" s="13" t="n">
        <f aca="false">AVERAGE(F20,H20,J20,L20,N20,P20)</f>
        <v>0.65802693156074</v>
      </c>
      <c r="S20" s="10" t="n">
        <v>2</v>
      </c>
      <c r="T20" s="10" t="n">
        <v>63</v>
      </c>
      <c r="U20" s="10" t="n">
        <f aca="false">RANK(T20,$T$2:$T$327,1)</f>
        <v>6</v>
      </c>
      <c r="V20" s="12"/>
      <c r="W20" s="0" t="n">
        <v>16</v>
      </c>
      <c r="X20" s="3" t="n">
        <v>784</v>
      </c>
      <c r="Y20" s="0" t="n">
        <v>62</v>
      </c>
      <c r="Z20" s="0" t="n">
        <v>846</v>
      </c>
      <c r="AA20" s="0" t="n">
        <v>52.875</v>
      </c>
    </row>
    <row r="21" customFormat="false" ht="15" hidden="false" customHeight="false" outlineLevel="0" collapsed="false">
      <c r="A21" s="11" t="s">
        <v>249</v>
      </c>
      <c r="B21" s="10" t="s">
        <v>225</v>
      </c>
      <c r="C21" s="10" t="n">
        <v>77</v>
      </c>
      <c r="D21" s="10" t="n">
        <v>300</v>
      </c>
      <c r="E21" s="14" t="n">
        <v>5.27</v>
      </c>
      <c r="F21" s="13" t="n">
        <f aca="false">(STANDARDIZE(E21,$E$50,$E$51))*-1</f>
        <v>0.0914257317090421</v>
      </c>
      <c r="G21" s="10" t="n">
        <v>30</v>
      </c>
      <c r="H21" s="13" t="n">
        <f aca="false">(STANDARDIZE(G21,$G$50,$G$51))</f>
        <v>1.27695561418516</v>
      </c>
      <c r="I21" s="10" t="n">
        <v>21</v>
      </c>
      <c r="J21" s="13" t="n">
        <f aca="false">(STANDARDIZE(I21,$I$50,$I$51))</f>
        <v>-0.571081959104605</v>
      </c>
      <c r="K21" s="10" t="n">
        <v>114</v>
      </c>
      <c r="L21" s="13" t="n">
        <f aca="false">(STANDARDIZE(K21,$K$50,$K$51))</f>
        <v>1.88273632661042</v>
      </c>
      <c r="M21" s="10" t="n">
        <v>8.39</v>
      </c>
      <c r="N21" s="13" t="n">
        <f aca="false">(STANDARDIZE(M21,$M$50,$M$51))*-1</f>
        <v>-1.7130949185965</v>
      </c>
      <c r="O21" s="10" t="n">
        <v>5.09</v>
      </c>
      <c r="P21" s="13" t="n">
        <f aca="false">(STANDARDIZE(O21,$O$50,$O$51))*-1</f>
        <v>-1.29878859487492</v>
      </c>
      <c r="Q21" s="13" t="n">
        <f aca="false">F21+H21+J21+L21+N21+P21</f>
        <v>-0.331847800071398</v>
      </c>
      <c r="R21" s="13" t="n">
        <f aca="false">AVERAGE(F21,H21,J21,L21,N21,P21)</f>
        <v>-0.0553079666785664</v>
      </c>
      <c r="S21" s="10" t="n">
        <v>4</v>
      </c>
      <c r="T21" s="10" t="n">
        <v>115</v>
      </c>
      <c r="U21" s="10" t="n">
        <f aca="false">RANK(T21,$T$2:$T$327,1)</f>
        <v>11</v>
      </c>
      <c r="V21" s="12"/>
      <c r="W21" s="0" t="n">
        <v>0</v>
      </c>
      <c r="X21" s="3" t="n">
        <v>0</v>
      </c>
      <c r="Y21" s="0" t="n">
        <v>0</v>
      </c>
      <c r="Z21" s="0" t="n">
        <v>0</v>
      </c>
      <c r="AA21" s="0" t="n">
        <v>0</v>
      </c>
    </row>
    <row r="22" customFormat="false" ht="15" hidden="false" customHeight="false" outlineLevel="0" collapsed="false">
      <c r="A22" s="11" t="s">
        <v>250</v>
      </c>
      <c r="B22" s="10" t="s">
        <v>225</v>
      </c>
      <c r="C22" s="10" t="n">
        <v>75</v>
      </c>
      <c r="D22" s="10" t="n">
        <v>301</v>
      </c>
      <c r="E22" s="14" t="n">
        <v>5.23</v>
      </c>
      <c r="F22" s="13" t="n">
        <f aca="false">(STANDARDIZE(E22,$E$50,$E$51))*-1</f>
        <v>0.283900956359643</v>
      </c>
      <c r="G22" s="10" t="n">
        <v>27.5</v>
      </c>
      <c r="H22" s="13" t="n">
        <f aca="false">(STANDARDIZE(G22,$G$50,$G$51))</f>
        <v>0.36484446119576</v>
      </c>
      <c r="I22" s="10" t="n">
        <v>24</v>
      </c>
      <c r="J22" s="13" t="n">
        <f aca="false">(STANDARDIZE(I22,$I$50,$I$51))</f>
        <v>0.0576321243133084</v>
      </c>
      <c r="K22" s="10" t="n">
        <v>107</v>
      </c>
      <c r="L22" s="13" t="n">
        <f aca="false">(STANDARDIZE(K22,$K$50,$K$51))</f>
        <v>0.695425129648894</v>
      </c>
      <c r="M22" s="10" t="n">
        <v>8.13</v>
      </c>
      <c r="N22" s="13" t="n">
        <f aca="false">(STANDARDIZE(M22,$M$50,$M$51))*-1</f>
        <v>-0.829450247449137</v>
      </c>
      <c r="O22" s="10" t="n">
        <v>4.9</v>
      </c>
      <c r="P22" s="13" t="n">
        <f aca="false">(STANDARDIZE(O22,$O$50,$O$51))*-1</f>
        <v>-0.334050564525439</v>
      </c>
      <c r="Q22" s="13" t="n">
        <f aca="false">F22+H22+J22+L22+N22+P22</f>
        <v>0.238301859543029</v>
      </c>
      <c r="R22" s="13" t="n">
        <f aca="false">AVERAGE(F22,H22,J22,L22,N22,P22)</f>
        <v>0.0397169765905048</v>
      </c>
      <c r="S22" s="10" t="n">
        <v>8</v>
      </c>
      <c r="V22" s="12"/>
      <c r="W22" s="0" t="n">
        <v>0</v>
      </c>
      <c r="X22" s="3" t="n">
        <v>0</v>
      </c>
      <c r="Y22" s="0" t="n">
        <v>0</v>
      </c>
      <c r="Z22" s="0" t="n">
        <v>0</v>
      </c>
      <c r="AA22" s="0" t="n">
        <v>0</v>
      </c>
    </row>
    <row r="23" customFormat="false" ht="15" hidden="false" customHeight="false" outlineLevel="0" collapsed="false">
      <c r="A23" s="11" t="s">
        <v>252</v>
      </c>
      <c r="B23" s="10" t="s">
        <v>225</v>
      </c>
      <c r="C23" s="10" t="n">
        <v>74</v>
      </c>
      <c r="D23" s="10" t="n">
        <v>322</v>
      </c>
      <c r="E23" s="14" t="n">
        <v>5.36</v>
      </c>
      <c r="F23" s="13" t="n">
        <f aca="false">(STANDARDIZE(E23,$E$50,$E$51))*-1</f>
        <v>-0.341643523754822</v>
      </c>
      <c r="G23" s="10" t="n">
        <v>24.5</v>
      </c>
      <c r="H23" s="13" t="n">
        <f aca="false">(STANDARDIZE(G23,$G$50,$G$51))</f>
        <v>-0.729688922391521</v>
      </c>
      <c r="I23" s="10" t="n">
        <v>26</v>
      </c>
      <c r="J23" s="13" t="n">
        <f aca="false">(STANDARDIZE(I23,$I$50,$I$51))</f>
        <v>0.476774846591917</v>
      </c>
      <c r="K23" s="10" t="n">
        <v>99</v>
      </c>
      <c r="L23" s="13" t="n">
        <f aca="false">(STANDARDIZE(K23,$K$50,$K$51))</f>
        <v>-0.661501952592852</v>
      </c>
      <c r="M23" s="10" t="n">
        <v>8.02</v>
      </c>
      <c r="N23" s="13" t="n">
        <f aca="false">(STANDARDIZE(M23,$M$50,$M$51))*-1</f>
        <v>-0.455600578886786</v>
      </c>
      <c r="O23" s="10" t="n">
        <v>4.88</v>
      </c>
      <c r="P23" s="13" t="n">
        <f aca="false">(STANDARDIZE(O23,$O$50,$O$51))*-1</f>
        <v>-0.232499192909702</v>
      </c>
      <c r="Q23" s="13" t="n">
        <f aca="false">F23+H23+J23+L23+N23+P23</f>
        <v>-1.94415932394377</v>
      </c>
      <c r="R23" s="13" t="n">
        <f aca="false">AVERAGE(F23,H23,J23,L23,N23,P23)</f>
        <v>-0.324026553990628</v>
      </c>
      <c r="S23" s="10" t="n">
        <v>8</v>
      </c>
      <c r="V23" s="12"/>
      <c r="W23" s="0" t="n">
        <v>0</v>
      </c>
      <c r="X23" s="3" t="n">
        <v>0</v>
      </c>
      <c r="Y23" s="0" t="n">
        <v>0</v>
      </c>
      <c r="Z23" s="0" t="n">
        <v>0</v>
      </c>
      <c r="AA23" s="0" t="n">
        <v>0</v>
      </c>
    </row>
    <row r="24" customFormat="false" ht="15" hidden="false" customHeight="false" outlineLevel="0" collapsed="false">
      <c r="A24" s="11" t="s">
        <v>254</v>
      </c>
      <c r="B24" s="10" t="s">
        <v>225</v>
      </c>
      <c r="C24" s="10" t="n">
        <v>78</v>
      </c>
      <c r="D24" s="10" t="n">
        <v>310</v>
      </c>
      <c r="E24" s="14" t="n">
        <v>5.15</v>
      </c>
      <c r="F24" s="13" t="n">
        <f aca="false">(STANDARDIZE(E24,$E$50,$E$51))*-1</f>
        <v>0.668851405660852</v>
      </c>
      <c r="G24" s="10" t="n">
        <v>27</v>
      </c>
      <c r="H24" s="13" t="n">
        <f aca="false">(STANDARDIZE(G24,$G$50,$G$51))</f>
        <v>0.18242223059788</v>
      </c>
      <c r="I24" s="10" t="n">
        <v>26</v>
      </c>
      <c r="J24" s="13" t="n">
        <f aca="false">(STANDARDIZE(I24,$I$50,$I$51))</f>
        <v>0.476774846591917</v>
      </c>
      <c r="K24" s="10" t="n">
        <v>107</v>
      </c>
      <c r="L24" s="13" t="n">
        <f aca="false">(STANDARDIZE(K24,$K$50,$K$51))</f>
        <v>0.695425129648894</v>
      </c>
      <c r="M24" s="10" t="n">
        <v>7.89</v>
      </c>
      <c r="N24" s="13" t="n">
        <f aca="false">(STANDARDIZE(M24,$M$50,$M$51))*-1</f>
        <v>-0.0137782433131043</v>
      </c>
      <c r="O24" s="10" t="n">
        <v>4.81</v>
      </c>
      <c r="P24" s="13" t="n">
        <f aca="false">(STANDARDIZE(O24,$O$50,$O$51))*-1</f>
        <v>0.122930607745371</v>
      </c>
      <c r="Q24" s="13" t="n">
        <f aca="false">F24+H24+J24+L24+N24+P24</f>
        <v>2.13262597693181</v>
      </c>
      <c r="R24" s="13" t="n">
        <f aca="false">AVERAGE(F24,H24,J24,L24,N24,P24)</f>
        <v>0.355437662821968</v>
      </c>
      <c r="S24" s="10" t="n">
        <v>2</v>
      </c>
      <c r="T24" s="10" t="n">
        <v>58</v>
      </c>
      <c r="U24" s="10" t="n">
        <f aca="false">RANK(T24,$T$2:$T$327,1)</f>
        <v>5</v>
      </c>
      <c r="V24" s="12"/>
      <c r="W24" s="0" t="n">
        <v>16</v>
      </c>
      <c r="X24" s="3" t="n">
        <v>639</v>
      </c>
      <c r="Y24" s="0" t="n">
        <v>88</v>
      </c>
      <c r="Z24" s="0" t="n">
        <v>727</v>
      </c>
      <c r="AA24" s="0" t="n">
        <v>45.4375</v>
      </c>
    </row>
    <row r="25" customFormat="false" ht="15" hidden="false" customHeight="false" outlineLevel="0" collapsed="false">
      <c r="A25" s="11" t="s">
        <v>255</v>
      </c>
      <c r="B25" s="10" t="s">
        <v>225</v>
      </c>
      <c r="C25" s="10" t="n">
        <v>76</v>
      </c>
      <c r="D25" s="10" t="n">
        <v>309</v>
      </c>
      <c r="E25" s="14" t="n">
        <v>5</v>
      </c>
      <c r="F25" s="13" t="n">
        <f aca="false">(STANDARDIZE(E25,$E$50,$E$51))*-1</f>
        <v>1.39063349810062</v>
      </c>
      <c r="G25" s="10" t="n">
        <v>27.5</v>
      </c>
      <c r="H25" s="13" t="n">
        <f aca="false">(STANDARDIZE(G25,$G$50,$G$51))</f>
        <v>0.36484446119576</v>
      </c>
      <c r="I25" s="10" t="n">
        <v>34</v>
      </c>
      <c r="J25" s="13" t="n">
        <f aca="false">(STANDARDIZE(I25,$I$50,$I$51))</f>
        <v>2.15334573570635</v>
      </c>
      <c r="K25" s="10" t="n">
        <v>111</v>
      </c>
      <c r="L25" s="13" t="n">
        <f aca="false">(STANDARDIZE(K25,$K$50,$K$51))</f>
        <v>1.37388867076977</v>
      </c>
      <c r="M25" s="10" t="n">
        <v>7.55</v>
      </c>
      <c r="N25" s="13" t="n">
        <f aca="false">(STANDARDIZE(M25,$M$50,$M$51))*-1</f>
        <v>1.1417570958796</v>
      </c>
      <c r="O25" s="10" t="n">
        <v>4.62</v>
      </c>
      <c r="P25" s="13" t="n">
        <f aca="false">(STANDARDIZE(O25,$O$50,$O$51))*-1</f>
        <v>1.08766863809485</v>
      </c>
      <c r="Q25" s="13" t="n">
        <f aca="false">F25+H25+J25+L25+N25+P25</f>
        <v>7.51213809974695</v>
      </c>
      <c r="R25" s="13" t="n">
        <f aca="false">AVERAGE(F25,H25,J25,L25,N25,P25)</f>
        <v>1.25202301662449</v>
      </c>
      <c r="S25" s="10" t="n">
        <v>2</v>
      </c>
      <c r="T25" s="10" t="n">
        <v>38</v>
      </c>
      <c r="U25" s="10" t="n">
        <f aca="false">RANK(T25,$T$2:$T$327,1)</f>
        <v>4</v>
      </c>
      <c r="V25" s="12"/>
      <c r="W25" s="0" t="n">
        <v>0</v>
      </c>
      <c r="X25" s="3" t="n">
        <v>0</v>
      </c>
      <c r="Y25" s="0" t="n">
        <v>0</v>
      </c>
      <c r="Z25" s="0" t="n">
        <v>0</v>
      </c>
      <c r="AA25" s="0" t="n">
        <v>0</v>
      </c>
    </row>
    <row r="26" customFormat="false" ht="15" hidden="false" customHeight="false" outlineLevel="0" collapsed="false">
      <c r="A26" s="11" t="s">
        <v>257</v>
      </c>
      <c r="B26" s="10" t="s">
        <v>225</v>
      </c>
      <c r="C26" s="10" t="n">
        <v>77</v>
      </c>
      <c r="D26" s="10" t="n">
        <v>297</v>
      </c>
      <c r="E26" s="14" t="n">
        <v>4.95</v>
      </c>
      <c r="F26" s="13" t="n">
        <f aca="false">(STANDARDIZE(E26,$E$50,$E$51))*-1</f>
        <v>1.63122752891388</v>
      </c>
      <c r="G26" s="10" t="n">
        <v>28</v>
      </c>
      <c r="H26" s="13" t="n">
        <f aca="false">(STANDARDIZE(G26,$G$50,$G$51))</f>
        <v>0.54726669179364</v>
      </c>
      <c r="J26" s="13"/>
      <c r="K26" s="10" t="n">
        <v>115</v>
      </c>
      <c r="L26" s="13" t="n">
        <f aca="false">(STANDARDIZE(K26,$K$50,$K$51))</f>
        <v>2.05235221189064</v>
      </c>
      <c r="M26" s="10" t="n">
        <v>7.29</v>
      </c>
      <c r="N26" s="13" t="n">
        <f aca="false">(STANDARDIZE(M26,$M$50,$M$51))*-1</f>
        <v>2.02540176702697</v>
      </c>
      <c r="O26" s="10" t="n">
        <v>4.55</v>
      </c>
      <c r="P26" s="13" t="n">
        <f aca="false">(STANDARDIZE(O26,$O$50,$O$51))*-1</f>
        <v>1.44309843874992</v>
      </c>
      <c r="Q26" s="13" t="n">
        <f aca="false">F26+H26+J26+L26+N26+P26</f>
        <v>7.69934663837504</v>
      </c>
      <c r="R26" s="13" t="n">
        <f aca="false">AVERAGE(F26,H26,J26,L26,N26,P26)</f>
        <v>1.53986932767501</v>
      </c>
      <c r="S26" s="10" t="n">
        <v>1</v>
      </c>
      <c r="T26" s="10" t="n">
        <v>20</v>
      </c>
      <c r="U26" s="10" t="n">
        <f aca="false">RANK(T26,$T$2:$T$327,1)</f>
        <v>1</v>
      </c>
      <c r="V26" s="12"/>
      <c r="W26" s="0" t="n">
        <v>16</v>
      </c>
      <c r="X26" s="3" t="n">
        <v>1104</v>
      </c>
      <c r="Y26" s="0" t="n">
        <v>55</v>
      </c>
      <c r="Z26" s="0" t="n">
        <v>1159</v>
      </c>
      <c r="AA26" s="0" t="n">
        <v>72.4375</v>
      </c>
    </row>
    <row r="27" customFormat="false" ht="15" hidden="false" customHeight="false" outlineLevel="0" collapsed="false">
      <c r="A27" s="11" t="s">
        <v>258</v>
      </c>
      <c r="B27" s="10" t="s">
        <v>225</v>
      </c>
      <c r="C27" s="10" t="n">
        <v>75</v>
      </c>
      <c r="D27" s="10" t="n">
        <v>323</v>
      </c>
      <c r="E27" s="14" t="n">
        <v>5.34</v>
      </c>
      <c r="F27" s="13" t="n">
        <f aca="false">(STANDARDIZE(E27,$E$50,$E$51))*-1</f>
        <v>-0.245405911429517</v>
      </c>
      <c r="G27" s="10" t="n">
        <v>25.5</v>
      </c>
      <c r="H27" s="13" t="n">
        <f aca="false">(STANDARDIZE(G27,$G$50,$G$51))</f>
        <v>-0.36484446119576</v>
      </c>
      <c r="I27" s="10" t="n">
        <v>35</v>
      </c>
      <c r="J27" s="13" t="n">
        <f aca="false">(STANDARDIZE(I27,$I$50,$I$51))</f>
        <v>2.36291709684566</v>
      </c>
      <c r="K27" s="10" t="n">
        <v>102</v>
      </c>
      <c r="L27" s="13" t="n">
        <f aca="false">(STANDARDIZE(K27,$K$50,$K$51))</f>
        <v>-0.152654296752197</v>
      </c>
      <c r="M27" s="10" t="n">
        <v>7.83</v>
      </c>
      <c r="N27" s="13" t="n">
        <f aca="false">(STANDARDIZE(M27,$M$50,$M$51))*-1</f>
        <v>0.190139757720902</v>
      </c>
      <c r="O27" s="10" t="n">
        <v>4.93</v>
      </c>
      <c r="P27" s="13" t="n">
        <f aca="false">(STANDARDIZE(O27,$O$50,$O$51))*-1</f>
        <v>-0.486377621949038</v>
      </c>
      <c r="Q27" s="13" t="n">
        <f aca="false">F27+H27+J27+L27+N27+P27</f>
        <v>1.30377456324005</v>
      </c>
      <c r="R27" s="13" t="n">
        <f aca="false">AVERAGE(F27,H27,J27,L27,N27,P27)</f>
        <v>0.217295760540008</v>
      </c>
      <c r="S27" s="10" t="n">
        <v>5</v>
      </c>
      <c r="T27" s="10" t="n">
        <v>164</v>
      </c>
      <c r="U27" s="10" t="n">
        <f aca="false">RANK(T27,$T$2:$T$327,1)</f>
        <v>19</v>
      </c>
      <c r="V27" s="12"/>
      <c r="W27" s="0" t="n">
        <v>1</v>
      </c>
      <c r="X27" s="3" t="n">
        <v>0</v>
      </c>
      <c r="Y27" s="0" t="n">
        <v>2</v>
      </c>
      <c r="Z27" s="0" t="n">
        <v>2</v>
      </c>
      <c r="AA27" s="0" t="n">
        <v>2</v>
      </c>
    </row>
    <row r="28" customFormat="false" ht="15" hidden="false" customHeight="false" outlineLevel="0" collapsed="false">
      <c r="A28" s="11" t="s">
        <v>259</v>
      </c>
      <c r="B28" s="10" t="s">
        <v>225</v>
      </c>
      <c r="C28" s="10" t="n">
        <v>77</v>
      </c>
      <c r="D28" s="10" t="n">
        <v>309</v>
      </c>
      <c r="E28" s="14"/>
      <c r="F28" s="13"/>
      <c r="H28" s="13"/>
      <c r="I28" s="10" t="n">
        <v>27</v>
      </c>
      <c r="J28" s="13" t="n">
        <f aca="false">(STANDARDIZE(I28,$I$50,$I$51))</f>
        <v>0.686346207731222</v>
      </c>
      <c r="L28" s="13"/>
      <c r="N28" s="13"/>
      <c r="P28" s="13"/>
      <c r="Q28" s="13" t="n">
        <f aca="false">F28+H28+J28+L28+N28+P28</f>
        <v>0.686346207731222</v>
      </c>
      <c r="R28" s="13" t="n">
        <f aca="false">AVERAGE(F28,H28,J28,L28,N28,P28)</f>
        <v>0.686346207731222</v>
      </c>
      <c r="S28" s="10" t="n">
        <v>8</v>
      </c>
      <c r="V28" s="12"/>
      <c r="W28" s="0" t="n">
        <v>0</v>
      </c>
      <c r="X28" s="3" t="n">
        <v>0</v>
      </c>
      <c r="Y28" s="0" t="n">
        <v>0</v>
      </c>
      <c r="Z28" s="0" t="n">
        <v>0</v>
      </c>
      <c r="AA28" s="0" t="n">
        <v>0</v>
      </c>
    </row>
    <row r="29" customFormat="false" ht="15" hidden="false" customHeight="false" outlineLevel="0" collapsed="false">
      <c r="A29" s="11" t="s">
        <v>260</v>
      </c>
      <c r="B29" s="10" t="s">
        <v>225</v>
      </c>
      <c r="C29" s="10" t="n">
        <v>79</v>
      </c>
      <c r="D29" s="10" t="n">
        <v>332</v>
      </c>
      <c r="E29" s="14"/>
      <c r="F29" s="13"/>
      <c r="G29" s="10" t="n">
        <v>23.5</v>
      </c>
      <c r="H29" s="13" t="n">
        <f aca="false">(STANDARDIZE(G29,$G$50,$G$51))</f>
        <v>-1.09453338358728</v>
      </c>
      <c r="I29" s="10" t="n">
        <v>22</v>
      </c>
      <c r="J29" s="13" t="n">
        <f aca="false">(STANDARDIZE(I29,$I$50,$I$51))</f>
        <v>-0.3615105979653</v>
      </c>
      <c r="L29" s="13"/>
      <c r="N29" s="13"/>
      <c r="P29" s="13"/>
      <c r="Q29" s="13" t="n">
        <f aca="false">F29+H29+J29+L29+N29+P29</f>
        <v>-1.45604398155258</v>
      </c>
      <c r="R29" s="13" t="n">
        <f aca="false">AVERAGE(F29,H29,J29,L29,N29,P29)</f>
        <v>-0.728021990776291</v>
      </c>
      <c r="S29" s="10" t="n">
        <v>8</v>
      </c>
      <c r="V29" s="12"/>
      <c r="W29" s="0" t="n">
        <v>0</v>
      </c>
      <c r="X29" s="3" t="n">
        <v>0</v>
      </c>
      <c r="Y29" s="0" t="n">
        <v>0</v>
      </c>
      <c r="Z29" s="0" t="n">
        <v>0</v>
      </c>
      <c r="AA29" s="0" t="n">
        <v>0</v>
      </c>
    </row>
    <row r="30" customFormat="false" ht="15" hidden="false" customHeight="false" outlineLevel="0" collapsed="false">
      <c r="A30" s="11" t="s">
        <v>262</v>
      </c>
      <c r="B30" s="10" t="s">
        <v>225</v>
      </c>
      <c r="C30" s="10" t="n">
        <v>76</v>
      </c>
      <c r="D30" s="10" t="n">
        <v>332</v>
      </c>
      <c r="E30" s="14" t="n">
        <v>5.22</v>
      </c>
      <c r="F30" s="13" t="n">
        <f aca="false">(STANDARDIZE(E30,$E$50,$E$51))*-1</f>
        <v>0.332019762522297</v>
      </c>
      <c r="H30" s="13"/>
      <c r="I30" s="10" t="n">
        <v>34</v>
      </c>
      <c r="J30" s="13" t="n">
        <f aca="false">(STANDARDIZE(I30,$I$50,$I$51))</f>
        <v>2.15334573570635</v>
      </c>
      <c r="L30" s="13"/>
      <c r="N30" s="13"/>
      <c r="P30" s="13"/>
      <c r="Q30" s="13" t="n">
        <f aca="false">F30+H30+J30+L30+N30+P30</f>
        <v>2.48536549822865</v>
      </c>
      <c r="R30" s="13" t="n">
        <f aca="false">AVERAGE(F30,H30,J30,L30,N30,P30)</f>
        <v>1.24268274911432</v>
      </c>
      <c r="S30" s="10" t="n">
        <v>5</v>
      </c>
      <c r="T30" s="10" t="n">
        <v>159</v>
      </c>
      <c r="U30" s="10" t="n">
        <f aca="false">RANK(T30,$T$2:$T$327,1)</f>
        <v>17</v>
      </c>
      <c r="V30" s="12"/>
      <c r="W30" s="0" t="n">
        <v>8</v>
      </c>
      <c r="X30" s="3" t="n">
        <v>198</v>
      </c>
      <c r="Y30" s="0" t="n">
        <v>32</v>
      </c>
      <c r="Z30" s="0" t="n">
        <v>230</v>
      </c>
      <c r="AA30" s="0" t="n">
        <v>28.75</v>
      </c>
    </row>
    <row r="31" customFormat="false" ht="15" hidden="false" customHeight="false" outlineLevel="0" collapsed="false">
      <c r="A31" s="11" t="s">
        <v>263</v>
      </c>
      <c r="B31" s="10" t="s">
        <v>225</v>
      </c>
      <c r="C31" s="10" t="n">
        <v>79</v>
      </c>
      <c r="D31" s="10" t="n">
        <v>321</v>
      </c>
      <c r="E31" s="14" t="n">
        <v>5.61</v>
      </c>
      <c r="F31" s="13" t="n">
        <f aca="false">(STANDARDIZE(E31,$E$50,$E$51))*-1</f>
        <v>-1.5446136778211</v>
      </c>
      <c r="G31" s="10" t="n">
        <v>26</v>
      </c>
      <c r="H31" s="13" t="n">
        <f aca="false">(STANDARDIZE(G31,$G$50,$G$51))</f>
        <v>-0.18242223059788</v>
      </c>
      <c r="I31" s="10" t="n">
        <v>18</v>
      </c>
      <c r="J31" s="13" t="n">
        <f aca="false">(STANDARDIZE(I31,$I$50,$I$51))</f>
        <v>-1.19979604252252</v>
      </c>
      <c r="K31" s="10" t="n">
        <v>103</v>
      </c>
      <c r="L31" s="13" t="n">
        <f aca="false">(STANDARDIZE(K31,$K$50,$K$51))</f>
        <v>0.0169615885280209</v>
      </c>
      <c r="M31" s="10" t="n">
        <v>8.35</v>
      </c>
      <c r="N31" s="13" t="n">
        <f aca="false">(STANDARDIZE(M31,$M$50,$M$51))*-1</f>
        <v>-1.57714958457383</v>
      </c>
      <c r="O31" s="10" t="n">
        <v>5.17</v>
      </c>
      <c r="P31" s="13" t="n">
        <f aca="false">(STANDARDIZE(O31,$O$50,$O$51))*-1</f>
        <v>-1.70499408133786</v>
      </c>
      <c r="Q31" s="13" t="n">
        <f aca="false">F31+H31+J31+L31+N31+P31</f>
        <v>-6.19201402832516</v>
      </c>
      <c r="R31" s="13" t="n">
        <f aca="false">AVERAGE(F31,H31,J31,L31,N31,P31)</f>
        <v>-1.03200233805419</v>
      </c>
      <c r="S31" s="10" t="n">
        <v>8</v>
      </c>
      <c r="V31" s="12"/>
      <c r="W31" s="0" t="n">
        <v>0</v>
      </c>
      <c r="X31" s="3" t="n">
        <v>0</v>
      </c>
      <c r="Y31" s="0" t="n">
        <v>0</v>
      </c>
      <c r="Z31" s="0" t="n">
        <v>0</v>
      </c>
      <c r="AA31" s="0" t="n">
        <v>0</v>
      </c>
    </row>
    <row r="32" customFormat="false" ht="15" hidden="false" customHeight="false" outlineLevel="0" collapsed="false">
      <c r="A32" s="11" t="s">
        <v>265</v>
      </c>
      <c r="B32" s="10" t="s">
        <v>225</v>
      </c>
      <c r="C32" s="10" t="n">
        <v>76</v>
      </c>
      <c r="D32" s="10" t="n">
        <v>318</v>
      </c>
      <c r="E32" s="14" t="n">
        <v>4.98</v>
      </c>
      <c r="F32" s="13" t="n">
        <f aca="false">(STANDARDIZE(E32,$E$50,$E$51))*-1</f>
        <v>1.48687111042592</v>
      </c>
      <c r="G32" s="10" t="n">
        <v>28.5</v>
      </c>
      <c r="H32" s="13" t="n">
        <f aca="false">(STANDARDIZE(G32,$G$50,$G$51))</f>
        <v>0.729688922391521</v>
      </c>
      <c r="I32" s="10" t="n">
        <v>23</v>
      </c>
      <c r="J32" s="13" t="n">
        <f aca="false">(STANDARDIZE(I32,$I$50,$I$51))</f>
        <v>-0.151939236825996</v>
      </c>
      <c r="K32" s="10" t="n">
        <v>108</v>
      </c>
      <c r="L32" s="13" t="n">
        <f aca="false">(STANDARDIZE(K32,$K$50,$K$51))</f>
        <v>0.865041014929112</v>
      </c>
      <c r="N32" s="13"/>
      <c r="P32" s="13"/>
      <c r="Q32" s="13" t="n">
        <f aca="false">F32+H32+J32+L32+N32+P32</f>
        <v>2.92966181092056</v>
      </c>
      <c r="R32" s="13" t="n">
        <f aca="false">AVERAGE(F32,H32,J32,L32,N32,P32)</f>
        <v>0.73241545273014</v>
      </c>
      <c r="S32" s="10" t="n">
        <v>8</v>
      </c>
      <c r="V32" s="12"/>
      <c r="W32" s="0" t="n">
        <v>0</v>
      </c>
      <c r="X32" s="3" t="n">
        <v>0</v>
      </c>
      <c r="Y32" s="0" t="n">
        <v>0</v>
      </c>
      <c r="Z32" s="0" t="n">
        <v>0</v>
      </c>
      <c r="AA32" s="0" t="n">
        <v>0</v>
      </c>
    </row>
    <row r="33" customFormat="false" ht="15" hidden="false" customHeight="false" outlineLevel="0" collapsed="false">
      <c r="A33" s="11" t="s">
        <v>266</v>
      </c>
      <c r="B33" s="10" t="s">
        <v>225</v>
      </c>
      <c r="C33" s="10" t="n">
        <v>77</v>
      </c>
      <c r="D33" s="10" t="n">
        <v>307</v>
      </c>
      <c r="E33" s="14" t="n">
        <v>5.51</v>
      </c>
      <c r="F33" s="13" t="n">
        <f aca="false">(STANDARDIZE(E33,$E$50,$E$51))*-1</f>
        <v>-1.06342561619459</v>
      </c>
      <c r="G33" s="10" t="n">
        <v>25.5</v>
      </c>
      <c r="H33" s="13" t="n">
        <f aca="false">(STANDARDIZE(G33,$G$50,$G$51))</f>
        <v>-0.36484446119576</v>
      </c>
      <c r="I33" s="10" t="n">
        <v>21</v>
      </c>
      <c r="J33" s="13" t="n">
        <f aca="false">(STANDARDIZE(I33,$I$50,$I$51))</f>
        <v>-0.571081959104605</v>
      </c>
      <c r="K33" s="10" t="n">
        <v>100</v>
      </c>
      <c r="L33" s="13" t="n">
        <f aca="false">(STANDARDIZE(K33,$K$50,$K$51))</f>
        <v>-0.491886067312634</v>
      </c>
      <c r="M33" s="10" t="n">
        <v>8.09</v>
      </c>
      <c r="N33" s="13" t="n">
        <f aca="false">(STANDARDIZE(M33,$M$50,$M$51))*-1</f>
        <v>-0.693504913426462</v>
      </c>
      <c r="O33" s="10" t="n">
        <v>4.84</v>
      </c>
      <c r="P33" s="13" t="n">
        <f aca="false">(STANDARDIZE(O33,$O$50,$O$51))*-1</f>
        <v>-0.0293964496782324</v>
      </c>
      <c r="Q33" s="13" t="n">
        <f aca="false">F33+H33+J33+L33+N33+P33</f>
        <v>-3.21413946691228</v>
      </c>
      <c r="R33" s="13" t="n">
        <f aca="false">AVERAGE(F33,H33,J33,L33,N33,P33)</f>
        <v>-0.535689911152047</v>
      </c>
      <c r="S33" s="10" t="n">
        <v>8</v>
      </c>
      <c r="V33" s="12"/>
      <c r="W33" s="0" t="n">
        <v>0</v>
      </c>
      <c r="X33" s="3" t="n">
        <v>0</v>
      </c>
      <c r="Y33" s="0" t="n">
        <v>0</v>
      </c>
      <c r="Z33" s="0" t="n">
        <v>0</v>
      </c>
      <c r="AA33" s="0" t="n">
        <v>0</v>
      </c>
    </row>
    <row r="34" customFormat="false" ht="15" hidden="false" customHeight="false" outlineLevel="0" collapsed="false">
      <c r="A34" s="11" t="s">
        <v>268</v>
      </c>
      <c r="B34" s="10" t="s">
        <v>225</v>
      </c>
      <c r="C34" s="10" t="n">
        <v>75</v>
      </c>
      <c r="D34" s="10" t="n">
        <v>309</v>
      </c>
      <c r="E34" s="14" t="n">
        <v>5.36</v>
      </c>
      <c r="F34" s="13" t="n">
        <f aca="false">(STANDARDIZE(E34,$E$50,$E$51))*-1</f>
        <v>-0.341643523754822</v>
      </c>
      <c r="G34" s="10" t="n">
        <v>27</v>
      </c>
      <c r="H34" s="13" t="n">
        <f aca="false">(STANDARDIZE(G34,$G$50,$G$51))</f>
        <v>0.18242223059788</v>
      </c>
      <c r="I34" s="10" t="n">
        <v>21</v>
      </c>
      <c r="J34" s="13" t="n">
        <f aca="false">(STANDARDIZE(I34,$I$50,$I$51))</f>
        <v>-0.571081959104605</v>
      </c>
      <c r="K34" s="10" t="n">
        <v>102</v>
      </c>
      <c r="L34" s="13" t="n">
        <f aca="false">(STANDARDIZE(K34,$K$50,$K$51))</f>
        <v>-0.152654296752197</v>
      </c>
      <c r="M34" s="10" t="n">
        <v>8.13</v>
      </c>
      <c r="N34" s="13" t="n">
        <f aca="false">(STANDARDIZE(M34,$M$50,$M$51))*-1</f>
        <v>-0.829450247449137</v>
      </c>
      <c r="O34" s="10" t="n">
        <v>4.73</v>
      </c>
      <c r="P34" s="13" t="n">
        <f aca="false">(STANDARDIZE(O34,$O$50,$O$51))*-1</f>
        <v>0.529136094208306</v>
      </c>
      <c r="Q34" s="13" t="n">
        <f aca="false">F34+H34+J34+L34+N34+P34</f>
        <v>-1.18327170225458</v>
      </c>
      <c r="R34" s="13" t="n">
        <f aca="false">AVERAGE(F34,H34,J34,L34,N34,P34)</f>
        <v>-0.197211950375763</v>
      </c>
      <c r="S34" s="10" t="n">
        <v>8</v>
      </c>
      <c r="V34" s="12"/>
      <c r="W34" s="0" t="n">
        <v>0</v>
      </c>
      <c r="X34" s="3" t="n">
        <v>0</v>
      </c>
      <c r="Y34" s="0" t="n">
        <v>0</v>
      </c>
      <c r="Z34" s="0" t="n">
        <v>0</v>
      </c>
      <c r="AA34" s="0" t="n">
        <v>0</v>
      </c>
    </row>
    <row r="35" customFormat="false" ht="15" hidden="false" customHeight="false" outlineLevel="0" collapsed="false">
      <c r="A35" s="11" t="s">
        <v>270</v>
      </c>
      <c r="B35" s="10" t="s">
        <v>225</v>
      </c>
      <c r="C35" s="10" t="n">
        <v>79</v>
      </c>
      <c r="D35" s="10" t="n">
        <v>318</v>
      </c>
      <c r="E35" s="14" t="n">
        <v>5.45</v>
      </c>
      <c r="F35" s="13" t="n">
        <f aca="false">(STANDARDIZE(E35,$E$50,$E$51))*-1</f>
        <v>-0.774712779218682</v>
      </c>
      <c r="G35" s="10" t="n">
        <v>27</v>
      </c>
      <c r="H35" s="13" t="n">
        <f aca="false">(STANDARDIZE(G35,$G$50,$G$51))</f>
        <v>0.18242223059788</v>
      </c>
      <c r="I35" s="10" t="n">
        <v>18</v>
      </c>
      <c r="J35" s="13" t="n">
        <f aca="false">(STANDARDIZE(I35,$I$50,$I$51))</f>
        <v>-1.19979604252252</v>
      </c>
      <c r="K35" s="10" t="n">
        <v>106</v>
      </c>
      <c r="L35" s="13" t="n">
        <f aca="false">(STANDARDIZE(K35,$K$50,$K$51))</f>
        <v>0.525809244368675</v>
      </c>
      <c r="M35" s="10" t="n">
        <v>7.57</v>
      </c>
      <c r="N35" s="13" t="n">
        <f aca="false">(STANDARDIZE(M35,$M$50,$M$51))*-1</f>
        <v>1.07378442886827</v>
      </c>
      <c r="O35" s="10" t="n">
        <v>4.69</v>
      </c>
      <c r="P35" s="13" t="n">
        <f aca="false">(STANDARDIZE(O35,$O$50,$O$51))*-1</f>
        <v>0.732238837439775</v>
      </c>
      <c r="Q35" s="13" t="n">
        <f aca="false">F35+H35+J35+L35+N35+P35</f>
        <v>0.539745919533396</v>
      </c>
      <c r="R35" s="13" t="n">
        <f aca="false">AVERAGE(F35,H35,J35,L35,N35,P35)</f>
        <v>0.089957653255566</v>
      </c>
      <c r="S35" s="10" t="n">
        <v>8</v>
      </c>
      <c r="V35" s="12"/>
      <c r="W35" s="0" t="n">
        <v>11</v>
      </c>
      <c r="X35" s="3" t="n">
        <v>241</v>
      </c>
      <c r="Y35" s="0" t="n">
        <v>31</v>
      </c>
      <c r="Z35" s="0" t="n">
        <v>272</v>
      </c>
      <c r="AA35" s="0" t="n">
        <v>24.7272727272727</v>
      </c>
    </row>
    <row r="36" customFormat="false" ht="15" hidden="false" customHeight="false" outlineLevel="0" collapsed="false">
      <c r="A36" s="11" t="s">
        <v>272</v>
      </c>
      <c r="B36" s="10" t="s">
        <v>225</v>
      </c>
      <c r="C36" s="10" t="n">
        <v>77</v>
      </c>
      <c r="D36" s="10" t="n">
        <v>331</v>
      </c>
      <c r="E36" s="14" t="n">
        <v>5.55</v>
      </c>
      <c r="F36" s="13" t="n">
        <f aca="false">(STANDARDIZE(E36,$E$50,$E$51))*-1</f>
        <v>-1.25590084084519</v>
      </c>
      <c r="G36" s="10" t="n">
        <v>23</v>
      </c>
      <c r="H36" s="13" t="n">
        <f aca="false">(STANDARDIZE(G36,$G$50,$G$51))</f>
        <v>-1.27695561418516</v>
      </c>
      <c r="J36" s="13"/>
      <c r="K36" s="10" t="n">
        <v>98</v>
      </c>
      <c r="L36" s="13" t="n">
        <f aca="false">(STANDARDIZE(K36,$K$50,$K$51))</f>
        <v>-0.83111783787307</v>
      </c>
      <c r="M36" s="10" t="n">
        <v>8.19</v>
      </c>
      <c r="N36" s="13" t="n">
        <f aca="false">(STANDARDIZE(M36,$M$50,$M$51))*-1</f>
        <v>-1.03336824848314</v>
      </c>
      <c r="O36" s="10" t="n">
        <v>5.06</v>
      </c>
      <c r="P36" s="13" t="n">
        <f aca="false">(STANDARDIZE(O36,$O$50,$O$51))*-1</f>
        <v>-1.14646153745131</v>
      </c>
      <c r="Q36" s="13" t="n">
        <f aca="false">F36+H36+J36+L36+N36+P36</f>
        <v>-5.54380407883788</v>
      </c>
      <c r="R36" s="13" t="n">
        <f aca="false">AVERAGE(F36,H36,J36,L36,N36,P36)</f>
        <v>-1.10876081576758</v>
      </c>
      <c r="S36" s="10" t="n">
        <v>6</v>
      </c>
      <c r="T36" s="10" t="n">
        <v>210</v>
      </c>
      <c r="U36" s="10" t="n">
        <f aca="false">RANK(T36,$T$2:$T$327,1)</f>
        <v>24</v>
      </c>
      <c r="V36" s="12"/>
      <c r="W36" s="0" t="n">
        <v>0</v>
      </c>
      <c r="X36" s="3"/>
      <c r="Z36" s="0" t="n">
        <v>0</v>
      </c>
      <c r="AA36" s="0" t="n">
        <v>0</v>
      </c>
    </row>
    <row r="37" customFormat="false" ht="15" hidden="false" customHeight="false" outlineLevel="0" collapsed="false">
      <c r="A37" s="11" t="s">
        <v>274</v>
      </c>
      <c r="B37" s="10" t="s">
        <v>225</v>
      </c>
      <c r="C37" s="10" t="n">
        <v>77</v>
      </c>
      <c r="D37" s="10" t="n">
        <v>307</v>
      </c>
      <c r="E37" s="14" t="n">
        <v>5.24</v>
      </c>
      <c r="F37" s="13" t="n">
        <f aca="false">(STANDARDIZE(E37,$E$50,$E$51))*-1</f>
        <v>0.235782150196993</v>
      </c>
      <c r="G37" s="10" t="n">
        <v>26</v>
      </c>
      <c r="H37" s="13" t="n">
        <f aca="false">(STANDARDIZE(G37,$G$50,$G$51))</f>
        <v>-0.18242223059788</v>
      </c>
      <c r="I37" s="10" t="n">
        <v>23</v>
      </c>
      <c r="J37" s="13" t="n">
        <f aca="false">(STANDARDIZE(I37,$I$50,$I$51))</f>
        <v>-0.151939236825996</v>
      </c>
      <c r="K37" s="10" t="n">
        <v>96</v>
      </c>
      <c r="L37" s="13" t="n">
        <f aca="false">(STANDARDIZE(K37,$K$50,$K$51))</f>
        <v>-1.17034960843351</v>
      </c>
      <c r="M37" s="10" t="n">
        <v>7.71</v>
      </c>
      <c r="N37" s="13" t="n">
        <f aca="false">(STANDARDIZE(M37,$M$50,$M$51))*-1</f>
        <v>0.597975759788916</v>
      </c>
      <c r="O37" s="10" t="n">
        <v>4.84</v>
      </c>
      <c r="P37" s="13" t="n">
        <f aca="false">(STANDARDIZE(O37,$O$50,$O$51))*-1</f>
        <v>-0.0293964496782324</v>
      </c>
      <c r="Q37" s="13" t="n">
        <f aca="false">F37+H37+J37+L37+N37+P37</f>
        <v>-0.700349615549706</v>
      </c>
      <c r="R37" s="13" t="n">
        <f aca="false">AVERAGE(F37,H37,J37,L37,N37,P37)</f>
        <v>-0.116724935924951</v>
      </c>
      <c r="S37" s="10" t="n">
        <v>7</v>
      </c>
      <c r="T37" s="10" t="n">
        <v>243</v>
      </c>
      <c r="U37" s="10" t="n">
        <f aca="false">RANK(T37,$T$2:$T$327,1)</f>
        <v>26</v>
      </c>
      <c r="V37" s="12"/>
      <c r="W37" s="0" t="n">
        <v>9</v>
      </c>
      <c r="X37" s="3" t="n">
        <v>90</v>
      </c>
      <c r="Y37" s="0" t="n">
        <v>40</v>
      </c>
      <c r="Z37" s="0" t="n">
        <v>130</v>
      </c>
      <c r="AA37" s="0" t="n">
        <v>14.4444444444444</v>
      </c>
    </row>
    <row r="38" customFormat="false" ht="15" hidden="false" customHeight="false" outlineLevel="0" collapsed="false">
      <c r="A38" s="11" t="s">
        <v>276</v>
      </c>
      <c r="B38" s="10" t="s">
        <v>225</v>
      </c>
      <c r="C38" s="10" t="n">
        <v>77</v>
      </c>
      <c r="D38" s="10" t="n">
        <v>315</v>
      </c>
      <c r="E38" s="14" t="n">
        <v>5.41</v>
      </c>
      <c r="F38" s="13" t="n">
        <f aca="false">(STANDARDIZE(E38,$E$50,$E$51))*-1</f>
        <v>-0.582237554568077</v>
      </c>
      <c r="G38" s="10" t="n">
        <v>27</v>
      </c>
      <c r="H38" s="13" t="n">
        <f aca="false">(STANDARDIZE(G38,$G$50,$G$51))</f>
        <v>0.18242223059788</v>
      </c>
      <c r="I38" s="10" t="n">
        <v>23</v>
      </c>
      <c r="J38" s="13" t="n">
        <f aca="false">(STANDARDIZE(I38,$I$50,$I$51))</f>
        <v>-0.151939236825996</v>
      </c>
      <c r="K38" s="10" t="n">
        <v>105</v>
      </c>
      <c r="L38" s="13" t="n">
        <f aca="false">(STANDARDIZE(K38,$K$50,$K$51))</f>
        <v>0.356193359088457</v>
      </c>
      <c r="M38" s="10" t="n">
        <v>7.97</v>
      </c>
      <c r="N38" s="13" t="n">
        <f aca="false">(STANDARDIZE(M38,$M$50,$M$51))*-1</f>
        <v>-0.285668911358447</v>
      </c>
      <c r="O38" s="10" t="n">
        <v>4.89</v>
      </c>
      <c r="P38" s="13" t="n">
        <f aca="false">(STANDARDIZE(O38,$O$50,$O$51))*-1</f>
        <v>-0.283274878717568</v>
      </c>
      <c r="Q38" s="13" t="n">
        <f aca="false">F38+H38+J38+L38+N38+P38</f>
        <v>-0.764504991783752</v>
      </c>
      <c r="R38" s="13" t="n">
        <f aca="false">AVERAGE(F38,H38,J38,L38,N38,P38)</f>
        <v>-0.127417498630625</v>
      </c>
      <c r="S38" s="10" t="n">
        <v>8</v>
      </c>
      <c r="V38" s="12"/>
      <c r="W38" s="0" t="n">
        <v>0</v>
      </c>
      <c r="X38" s="3" t="n">
        <v>0</v>
      </c>
      <c r="Y38" s="0" t="n">
        <v>0</v>
      </c>
      <c r="Z38" s="0" t="n">
        <v>0</v>
      </c>
      <c r="AA38" s="0" t="n">
        <v>0</v>
      </c>
    </row>
    <row r="39" customFormat="false" ht="15" hidden="false" customHeight="false" outlineLevel="0" collapsed="false">
      <c r="A39" s="11" t="s">
        <v>278</v>
      </c>
      <c r="B39" s="10" t="s">
        <v>225</v>
      </c>
      <c r="C39" s="10" t="n">
        <v>76</v>
      </c>
      <c r="D39" s="10" t="n">
        <v>319</v>
      </c>
      <c r="E39" s="14" t="n">
        <v>5.35</v>
      </c>
      <c r="F39" s="13" t="n">
        <f aca="false">(STANDARDIZE(E39,$E$50,$E$51))*-1</f>
        <v>-0.293524717592168</v>
      </c>
      <c r="G39" s="10" t="n">
        <v>32</v>
      </c>
      <c r="H39" s="13" t="n">
        <f aca="false">(STANDARDIZE(G39,$G$50,$G$51))</f>
        <v>2.00664453657668</v>
      </c>
      <c r="I39" s="10" t="n">
        <v>28</v>
      </c>
      <c r="J39" s="13" t="n">
        <f aca="false">(STANDARDIZE(I39,$I$50,$I$51))</f>
        <v>0.895917568870526</v>
      </c>
      <c r="K39" s="10" t="n">
        <v>110</v>
      </c>
      <c r="L39" s="13" t="n">
        <f aca="false">(STANDARDIZE(K39,$K$50,$K$51))</f>
        <v>1.20427278548955</v>
      </c>
      <c r="M39" s="10" t="n">
        <v>7.71</v>
      </c>
      <c r="N39" s="13" t="n">
        <f aca="false">(STANDARDIZE(M39,$M$50,$M$51))*-1</f>
        <v>0.597975759788916</v>
      </c>
      <c r="O39" s="10" t="n">
        <v>4.56</v>
      </c>
      <c r="P39" s="13" t="n">
        <f aca="false">(STANDARDIZE(O39,$O$50,$O$51))*-1</f>
        <v>1.39232275294205</v>
      </c>
      <c r="Q39" s="13" t="n">
        <f aca="false">F39+H39+J39+L39+N39+P39</f>
        <v>5.80360868607556</v>
      </c>
      <c r="R39" s="13" t="n">
        <f aca="false">AVERAGE(F39,H39,J39,L39,N39,P39)</f>
        <v>0.967268114345927</v>
      </c>
      <c r="S39" s="10" t="n">
        <v>4</v>
      </c>
      <c r="T39" s="10" t="n">
        <v>122</v>
      </c>
      <c r="U39" s="10" t="n">
        <f aca="false">RANK(T39,$T$2:$T$327,1)</f>
        <v>12</v>
      </c>
      <c r="V39" s="12"/>
      <c r="W39" s="0" t="n">
        <v>0</v>
      </c>
      <c r="X39" s="3" t="n">
        <v>0</v>
      </c>
      <c r="Y39" s="0" t="n">
        <v>0</v>
      </c>
      <c r="Z39" s="0" t="n">
        <v>0</v>
      </c>
      <c r="AA39" s="0" t="n">
        <v>0</v>
      </c>
    </row>
    <row r="40" customFormat="false" ht="15" hidden="false" customHeight="false" outlineLevel="0" collapsed="false">
      <c r="A40" s="11" t="s">
        <v>279</v>
      </c>
      <c r="B40" s="10" t="s">
        <v>225</v>
      </c>
      <c r="C40" s="10" t="n">
        <v>75</v>
      </c>
      <c r="D40" s="10" t="n">
        <v>303</v>
      </c>
      <c r="E40" s="14" t="n">
        <v>5.32</v>
      </c>
      <c r="F40" s="13" t="n">
        <f aca="false">(STANDARDIZE(E40,$E$50,$E$51))*-1</f>
        <v>-0.149168299104217</v>
      </c>
      <c r="G40" s="10" t="n">
        <v>23.5</v>
      </c>
      <c r="H40" s="13" t="n">
        <f aca="false">(STANDARDIZE(G40,$G$50,$G$51))</f>
        <v>-1.09453338358728</v>
      </c>
      <c r="I40" s="10" t="n">
        <v>22</v>
      </c>
      <c r="J40" s="13" t="n">
        <f aca="false">(STANDARDIZE(I40,$I$50,$I$51))</f>
        <v>-0.3615105979653</v>
      </c>
      <c r="K40" s="10" t="n">
        <v>99</v>
      </c>
      <c r="L40" s="13" t="n">
        <f aca="false">(STANDARDIZE(K40,$K$50,$K$51))</f>
        <v>-0.661501952592852</v>
      </c>
      <c r="M40" s="10" t="n">
        <v>7.94</v>
      </c>
      <c r="N40" s="13" t="n">
        <f aca="false">(STANDARDIZE(M40,$M$50,$M$51))*-1</f>
        <v>-0.183709910841446</v>
      </c>
      <c r="O40" s="10" t="n">
        <v>4.71</v>
      </c>
      <c r="P40" s="13" t="n">
        <f aca="false">(STANDARDIZE(O40,$O$50,$O$51))*-1</f>
        <v>0.630687465824043</v>
      </c>
      <c r="Q40" s="13" t="n">
        <f aca="false">F40+H40+J40+L40+N40+P40</f>
        <v>-1.81973667826705</v>
      </c>
      <c r="R40" s="13" t="n">
        <f aca="false">AVERAGE(F40,H40,J40,L40,N40,P40)</f>
        <v>-0.303289446377842</v>
      </c>
      <c r="S40" s="10" t="n">
        <v>3</v>
      </c>
      <c r="T40" s="10" t="n">
        <v>70</v>
      </c>
      <c r="U40" s="10" t="n">
        <f aca="false">RANK(T40,$T$2:$T$327,1)</f>
        <v>8</v>
      </c>
      <c r="V40" s="12"/>
      <c r="W40" s="0" t="n">
        <v>14</v>
      </c>
      <c r="X40" s="3" t="n">
        <v>960</v>
      </c>
      <c r="Y40" s="0" t="n">
        <v>41</v>
      </c>
      <c r="Z40" s="0" t="n">
        <v>1001</v>
      </c>
      <c r="AA40" s="0" t="n">
        <v>71.5</v>
      </c>
    </row>
    <row r="41" customFormat="false" ht="15" hidden="false" customHeight="false" outlineLevel="0" collapsed="false">
      <c r="A41" s="11" t="s">
        <v>280</v>
      </c>
      <c r="B41" s="10" t="s">
        <v>225</v>
      </c>
      <c r="C41" s="10" t="n">
        <v>79</v>
      </c>
      <c r="D41" s="10" t="n">
        <v>298</v>
      </c>
      <c r="E41" s="14"/>
      <c r="F41" s="13"/>
      <c r="H41" s="13"/>
      <c r="J41" s="13"/>
      <c r="L41" s="13"/>
      <c r="N41" s="13"/>
      <c r="P41" s="13"/>
      <c r="Q41" s="13"/>
      <c r="R41" s="13"/>
      <c r="S41" s="10" t="n">
        <v>5</v>
      </c>
      <c r="T41" s="10" t="n">
        <v>160</v>
      </c>
      <c r="U41" s="10" t="n">
        <f aca="false">RANK(T41,$T$2:$T$327,1)</f>
        <v>18</v>
      </c>
      <c r="V41" s="12"/>
      <c r="W41" s="0" t="n">
        <v>0</v>
      </c>
      <c r="X41" s="3" t="n">
        <v>0</v>
      </c>
      <c r="Y41" s="0" t="n">
        <v>0</v>
      </c>
      <c r="Z41" s="0" t="n">
        <v>0</v>
      </c>
      <c r="AA41" s="0" t="n">
        <v>0</v>
      </c>
    </row>
    <row r="42" customFormat="false" ht="15" hidden="false" customHeight="false" outlineLevel="0" collapsed="false">
      <c r="A42" s="11" t="s">
        <v>281</v>
      </c>
      <c r="B42" s="10" t="s">
        <v>225</v>
      </c>
      <c r="C42" s="10" t="n">
        <v>78</v>
      </c>
      <c r="D42" s="10" t="n">
        <v>310</v>
      </c>
      <c r="E42" s="14"/>
      <c r="F42" s="13"/>
      <c r="H42" s="13"/>
      <c r="I42" s="10" t="n">
        <v>25</v>
      </c>
      <c r="J42" s="13" t="n">
        <f aca="false">(STANDARDIZE(I42,$I$50,$I$51))</f>
        <v>0.267203485452613</v>
      </c>
      <c r="L42" s="13"/>
      <c r="N42" s="13"/>
      <c r="P42" s="13"/>
      <c r="Q42" s="13" t="n">
        <f aca="false">F42+H42+J42+L42+N42+P42</f>
        <v>0.267203485452613</v>
      </c>
      <c r="R42" s="13" t="n">
        <f aca="false">AVERAGE(F42,H42,J42,L42,N42,P42)</f>
        <v>0.267203485452613</v>
      </c>
      <c r="S42" s="10" t="n">
        <v>1</v>
      </c>
      <c r="T42" s="10" t="n">
        <v>32</v>
      </c>
      <c r="U42" s="10" t="n">
        <f aca="false">RANK(T42,$T$2:$T$327,1)</f>
        <v>2</v>
      </c>
      <c r="V42" s="12"/>
      <c r="W42" s="0" t="n">
        <v>16</v>
      </c>
      <c r="X42" s="3" t="n">
        <v>1039</v>
      </c>
      <c r="Y42" s="0" t="n">
        <v>92</v>
      </c>
      <c r="Z42" s="0" t="n">
        <v>1131</v>
      </c>
      <c r="AA42" s="0" t="n">
        <v>70.6875</v>
      </c>
    </row>
    <row r="43" customFormat="false" ht="15" hidden="false" customHeight="false" outlineLevel="0" collapsed="false">
      <c r="A43" s="11" t="s">
        <v>282</v>
      </c>
      <c r="B43" s="10" t="s">
        <v>225</v>
      </c>
      <c r="C43" s="10" t="n">
        <v>77</v>
      </c>
      <c r="D43" s="10" t="n">
        <v>311</v>
      </c>
      <c r="E43" s="14" t="n">
        <v>5.27</v>
      </c>
      <c r="F43" s="13" t="n">
        <f aca="false">(STANDARDIZE(E43,$E$50,$E$51))*-1</f>
        <v>0.0914257317090421</v>
      </c>
      <c r="G43" s="10" t="n">
        <v>26</v>
      </c>
      <c r="H43" s="13" t="n">
        <f aca="false">(STANDARDIZE(G43,$G$50,$G$51))</f>
        <v>-0.18242223059788</v>
      </c>
      <c r="I43" s="10" t="n">
        <v>15</v>
      </c>
      <c r="J43" s="13" t="n">
        <f aca="false">(STANDARDIZE(I43,$I$50,$I$51))</f>
        <v>-1.82851012594043</v>
      </c>
      <c r="K43" s="10" t="n">
        <v>107</v>
      </c>
      <c r="L43" s="13" t="n">
        <f aca="false">(STANDARDIZE(K43,$K$50,$K$51))</f>
        <v>0.695425129648894</v>
      </c>
      <c r="M43" s="10" t="n">
        <v>7.84</v>
      </c>
      <c r="N43" s="13" t="n">
        <f aca="false">(STANDARDIZE(M43,$M$50,$M$51))*-1</f>
        <v>0.156153424215234</v>
      </c>
      <c r="O43" s="10" t="n">
        <v>4.6</v>
      </c>
      <c r="P43" s="13" t="n">
        <f aca="false">(STANDARDIZE(O43,$O$50,$O$51))*-1</f>
        <v>1.18922000971059</v>
      </c>
      <c r="Q43" s="13" t="n">
        <f aca="false">F43+H43+J43+L43+N43+P43</f>
        <v>0.121291938745444</v>
      </c>
      <c r="R43" s="13" t="n">
        <f aca="false">AVERAGE(F43,H43,J43,L43,N43,P43)</f>
        <v>0.0202153231242406</v>
      </c>
      <c r="S43" s="10" t="n">
        <v>6</v>
      </c>
      <c r="T43" s="10" t="n">
        <v>190</v>
      </c>
      <c r="U43" s="10" t="n">
        <f aca="false">RANK(T43,$T$2:$T$327,1)</f>
        <v>21</v>
      </c>
      <c r="V43" s="12"/>
      <c r="W43" s="0" t="n">
        <v>14</v>
      </c>
      <c r="X43" s="3" t="n">
        <v>136</v>
      </c>
      <c r="Y43" s="0" t="n">
        <v>90</v>
      </c>
      <c r="Z43" s="0" t="n">
        <v>226</v>
      </c>
      <c r="AA43" s="0" t="n">
        <v>16.1428571428571</v>
      </c>
    </row>
    <row r="44" customFormat="false" ht="15" hidden="false" customHeight="false" outlineLevel="0" collapsed="false">
      <c r="A44" s="11" t="s">
        <v>283</v>
      </c>
      <c r="B44" s="10" t="s">
        <v>225</v>
      </c>
      <c r="C44" s="10" t="n">
        <v>76</v>
      </c>
      <c r="D44" s="10" t="n">
        <v>303</v>
      </c>
      <c r="E44" s="14" t="n">
        <v>5.15</v>
      </c>
      <c r="F44" s="13" t="n">
        <f aca="false">(STANDARDIZE(E44,$E$50,$E$51))*-1</f>
        <v>0.668851405660852</v>
      </c>
      <c r="G44" s="10" t="n">
        <v>30.5</v>
      </c>
      <c r="H44" s="13" t="n">
        <f aca="false">(STANDARDIZE(G44,$G$50,$G$51))</f>
        <v>1.45937784478304</v>
      </c>
      <c r="I44" s="10" t="n">
        <v>26</v>
      </c>
      <c r="J44" s="13" t="n">
        <f aca="false">(STANDARDIZE(I44,$I$50,$I$51))</f>
        <v>0.476774846591917</v>
      </c>
      <c r="K44" s="10" t="n">
        <v>105</v>
      </c>
      <c r="L44" s="13" t="n">
        <f aca="false">(STANDARDIZE(K44,$K$50,$K$51))</f>
        <v>0.356193359088457</v>
      </c>
      <c r="M44" s="10" t="n">
        <v>8.16</v>
      </c>
      <c r="N44" s="13" t="n">
        <f aca="false">(STANDARDIZE(M44,$M$50,$M$51))*-1</f>
        <v>-0.931409247966138</v>
      </c>
      <c r="O44" s="10" t="n">
        <v>4.81</v>
      </c>
      <c r="P44" s="13" t="n">
        <f aca="false">(STANDARDIZE(O44,$O$50,$O$51))*-1</f>
        <v>0.122930607745371</v>
      </c>
      <c r="Q44" s="13" t="n">
        <f aca="false">F44+H44+J44+L44+N44+P44</f>
        <v>2.1527188159035</v>
      </c>
      <c r="R44" s="13" t="n">
        <f aca="false">AVERAGE(F44,H44,J44,L44,N44,P44)</f>
        <v>0.35878646931725</v>
      </c>
      <c r="S44" s="10" t="n">
        <v>4</v>
      </c>
      <c r="T44" s="10" t="n">
        <v>136</v>
      </c>
      <c r="U44" s="10" t="n">
        <f aca="false">RANK(T44,$T$2:$T$327,1)</f>
        <v>14</v>
      </c>
      <c r="V44" s="12"/>
      <c r="W44" s="0" t="n">
        <v>0</v>
      </c>
      <c r="X44" s="3" t="n">
        <v>0</v>
      </c>
      <c r="Y44" s="0" t="n">
        <v>0</v>
      </c>
      <c r="Z44" s="0" t="n">
        <v>0</v>
      </c>
      <c r="AA44" s="0" t="n">
        <v>0</v>
      </c>
    </row>
    <row r="45" customFormat="false" ht="15" hidden="false" customHeight="false" outlineLevel="0" collapsed="false">
      <c r="A45" s="11" t="s">
        <v>284</v>
      </c>
      <c r="B45" s="10" t="s">
        <v>225</v>
      </c>
      <c r="C45" s="10" t="n">
        <v>77</v>
      </c>
      <c r="D45" s="10" t="n">
        <v>319</v>
      </c>
      <c r="E45" s="14" t="n">
        <v>5.18</v>
      </c>
      <c r="F45" s="13" t="n">
        <f aca="false">(STANDARDIZE(E45,$E$50,$E$51))*-1</f>
        <v>0.524494987172902</v>
      </c>
      <c r="G45" s="10" t="n">
        <v>30.5</v>
      </c>
      <c r="H45" s="13" t="n">
        <f aca="false">(STANDARDIZE(G45,$G$50,$G$51))</f>
        <v>1.45937784478304</v>
      </c>
      <c r="I45" s="10" t="n">
        <v>23</v>
      </c>
      <c r="J45" s="13" t="n">
        <f aca="false">(STANDARDIZE(I45,$I$50,$I$51))</f>
        <v>-0.151939236825996</v>
      </c>
      <c r="K45" s="10" t="n">
        <v>109</v>
      </c>
      <c r="L45" s="13" t="n">
        <f aca="false">(STANDARDIZE(K45,$K$50,$K$51))</f>
        <v>1.03465690020933</v>
      </c>
      <c r="M45" s="10" t="n">
        <v>7.73</v>
      </c>
      <c r="N45" s="13" t="n">
        <f aca="false">(STANDARDIZE(M45,$M$50,$M$51))*-1</f>
        <v>0.530003092777579</v>
      </c>
      <c r="O45" s="10" t="n">
        <v>4.58</v>
      </c>
      <c r="P45" s="13" t="n">
        <f aca="false">(STANDARDIZE(O45,$O$50,$O$51))*-1</f>
        <v>1.29077138132632</v>
      </c>
      <c r="Q45" s="13" t="n">
        <f aca="false">F45+H45+J45+L45+N45+P45</f>
        <v>4.68736496944317</v>
      </c>
      <c r="R45" s="13" t="n">
        <f aca="false">AVERAGE(F45,H45,J45,L45,N45,P45)</f>
        <v>0.781227494907196</v>
      </c>
      <c r="S45" s="10" t="n">
        <v>2</v>
      </c>
      <c r="T45" s="10" t="n">
        <v>64</v>
      </c>
      <c r="U45" s="10" t="n">
        <f aca="false">RANK(T45,$T$2:$T$327,1)</f>
        <v>7</v>
      </c>
      <c r="V45" s="12"/>
      <c r="W45" s="0" t="n">
        <v>16</v>
      </c>
      <c r="X45" s="3" t="n">
        <v>64</v>
      </c>
      <c r="Y45" s="0" t="n">
        <v>75</v>
      </c>
      <c r="Z45" s="0" t="n">
        <v>139</v>
      </c>
      <c r="AA45" s="0" t="n">
        <v>8.6875</v>
      </c>
    </row>
    <row r="46" customFormat="false" ht="15" hidden="false" customHeight="false" outlineLevel="0" collapsed="false">
      <c r="A46" s="11" t="s">
        <v>286</v>
      </c>
      <c r="B46" s="10" t="s">
        <v>225</v>
      </c>
      <c r="C46" s="10" t="n">
        <v>75</v>
      </c>
      <c r="D46" s="10" t="n">
        <v>298</v>
      </c>
      <c r="E46" s="14"/>
      <c r="F46" s="13"/>
      <c r="H46" s="13"/>
      <c r="I46" s="10" t="n">
        <v>24</v>
      </c>
      <c r="J46" s="13" t="n">
        <f aca="false">(STANDARDIZE(I46,$I$50,$I$51))</f>
        <v>0.0576321243133084</v>
      </c>
      <c r="L46" s="13"/>
      <c r="N46" s="13"/>
      <c r="P46" s="13"/>
      <c r="Q46" s="13" t="n">
        <f aca="false">F46+H46+J46+L46+N46+P46</f>
        <v>0.0576321243133084</v>
      </c>
      <c r="R46" s="13" t="n">
        <f aca="false">AVERAGE(F46,H46,J46,L46,N46,P46)</f>
        <v>0.0576321243133084</v>
      </c>
      <c r="S46" s="10" t="n">
        <v>8</v>
      </c>
      <c r="V46" s="12"/>
      <c r="W46" s="0" t="n">
        <v>0</v>
      </c>
      <c r="X46" s="3" t="n">
        <v>0</v>
      </c>
      <c r="Y46" s="0" t="n">
        <v>0</v>
      </c>
      <c r="Z46" s="0" t="n">
        <v>0</v>
      </c>
      <c r="AA46" s="0" t="n">
        <v>0</v>
      </c>
    </row>
    <row r="47" customFormat="false" ht="15" hidden="false" customHeight="false" outlineLevel="0" collapsed="false">
      <c r="A47" s="11" t="s">
        <v>287</v>
      </c>
      <c r="B47" s="10" t="s">
        <v>225</v>
      </c>
      <c r="C47" s="10" t="n">
        <v>79</v>
      </c>
      <c r="D47" s="10" t="n">
        <v>311</v>
      </c>
      <c r="E47" s="14" t="n">
        <v>5.47</v>
      </c>
      <c r="F47" s="13" t="n">
        <f aca="false">(STANDARDIZE(E47,$E$50,$E$51))*-1</f>
        <v>-0.870950391543982</v>
      </c>
      <c r="G47" s="10" t="n">
        <v>28</v>
      </c>
      <c r="H47" s="13" t="n">
        <f aca="false">(STANDARDIZE(G47,$G$50,$G$51))</f>
        <v>0.54726669179364</v>
      </c>
      <c r="I47" s="10" t="n">
        <v>23</v>
      </c>
      <c r="J47" s="13" t="n">
        <f aca="false">(STANDARDIZE(I47,$I$50,$I$51))</f>
        <v>-0.151939236825996</v>
      </c>
      <c r="K47" s="10" t="n">
        <v>111</v>
      </c>
      <c r="L47" s="13" t="n">
        <f aca="false">(STANDARDIZE(K47,$K$50,$K$51))</f>
        <v>1.37388867076977</v>
      </c>
      <c r="M47" s="10" t="n">
        <v>7.71</v>
      </c>
      <c r="N47" s="13" t="n">
        <f aca="false">(STANDARDIZE(M47,$M$50,$M$51))*-1</f>
        <v>0.597975759788916</v>
      </c>
      <c r="O47" s="10" t="n">
        <v>4.72</v>
      </c>
      <c r="P47" s="13" t="n">
        <f aca="false">(STANDARDIZE(O47,$O$50,$O$51))*-1</f>
        <v>0.579911780016176</v>
      </c>
      <c r="Q47" s="13" t="n">
        <f aca="false">F47+H47+J47+L47+N47+P47</f>
        <v>2.07615327399852</v>
      </c>
      <c r="R47" s="13" t="n">
        <f aca="false">AVERAGE(F47,H47,J47,L47,N47,P47)</f>
        <v>0.34602554566642</v>
      </c>
      <c r="S47" s="10" t="n">
        <v>5</v>
      </c>
      <c r="T47" s="10" t="n">
        <v>157</v>
      </c>
      <c r="U47" s="10" t="n">
        <f aca="false">RANK(T47,$T$2:$T$327,1)</f>
        <v>16</v>
      </c>
      <c r="V47" s="12"/>
      <c r="W47" s="0" t="n">
        <v>7</v>
      </c>
      <c r="X47" s="3" t="n">
        <v>331</v>
      </c>
      <c r="Y47" s="0" t="n">
        <v>31</v>
      </c>
      <c r="Z47" s="0" t="n">
        <v>362</v>
      </c>
      <c r="AA47" s="0" t="n">
        <v>51.7142857142857</v>
      </c>
    </row>
    <row r="48" customFormat="false" ht="15" hidden="false" customHeight="false" outlineLevel="0" collapsed="false">
      <c r="A48" s="11" t="s">
        <v>288</v>
      </c>
      <c r="B48" s="10" t="s">
        <v>225</v>
      </c>
      <c r="C48" s="10" t="n">
        <v>80</v>
      </c>
      <c r="D48" s="10" t="n">
        <v>353</v>
      </c>
      <c r="E48" s="14" t="n">
        <v>5.58</v>
      </c>
      <c r="F48" s="13" t="n">
        <f aca="false">(STANDARDIZE(E48,$E$50,$E$51))*-1</f>
        <v>-1.40025725933315</v>
      </c>
      <c r="G48" s="10" t="n">
        <v>23.5</v>
      </c>
      <c r="H48" s="13" t="n">
        <f aca="false">(STANDARDIZE(G48,$G$50,$G$51))</f>
        <v>-1.09453338358728</v>
      </c>
      <c r="I48" s="10" t="n">
        <v>22</v>
      </c>
      <c r="J48" s="13" t="n">
        <f aca="false">(STANDARDIZE(I48,$I$50,$I$51))</f>
        <v>-0.3615105979653</v>
      </c>
      <c r="K48" s="10" t="n">
        <v>92</v>
      </c>
      <c r="L48" s="13" t="n">
        <f aca="false">(STANDARDIZE(K48,$K$50,$K$51))</f>
        <v>-1.84881314955438</v>
      </c>
      <c r="M48" s="10" t="n">
        <v>8.31</v>
      </c>
      <c r="N48" s="13" t="n">
        <f aca="false">(STANDARDIZE(M48,$M$50,$M$51))*-1</f>
        <v>-1.44120425055116</v>
      </c>
      <c r="O48" s="10" t="n">
        <v>5.21</v>
      </c>
      <c r="P48" s="13" t="n">
        <f aca="false">(STANDARDIZE(O48,$O$50,$O$51))*-1</f>
        <v>-1.90809682456933</v>
      </c>
      <c r="Q48" s="13" t="n">
        <f aca="false">F48+H48+J48+L48+N48+P48</f>
        <v>-8.05441546556059</v>
      </c>
      <c r="R48" s="13" t="n">
        <f aca="false">AVERAGE(F48,H48,J48,L48,N48,P48)</f>
        <v>-1.34240257759343</v>
      </c>
      <c r="S48" s="10" t="n">
        <v>4</v>
      </c>
      <c r="T48" s="10" t="n">
        <v>137</v>
      </c>
      <c r="U48" s="10" t="n">
        <f aca="false">RANK(T48,$T$2:$T$327,1)</f>
        <v>15</v>
      </c>
      <c r="V48" s="12"/>
      <c r="W48" s="0" t="n">
        <v>8</v>
      </c>
      <c r="X48" s="3" t="n">
        <v>27</v>
      </c>
      <c r="Y48" s="0" t="n">
        <v>18</v>
      </c>
      <c r="Z48" s="0" t="n">
        <v>45</v>
      </c>
      <c r="AA48" s="0" t="n">
        <v>5.625</v>
      </c>
    </row>
    <row r="50" customFormat="false" ht="15" hidden="false" customHeight="false" outlineLevel="0" collapsed="false">
      <c r="B50" s="10" t="s">
        <v>481</v>
      </c>
      <c r="C50" s="15" t="n">
        <f aca="false">AVERAGE(C2:C48)</f>
        <v>77.0212765957447</v>
      </c>
      <c r="D50" s="15" t="n">
        <f aca="false">AVERAGE(D2:D48)</f>
        <v>312.765957446808</v>
      </c>
      <c r="E50" s="15" t="n">
        <f aca="false">AVERAGE(E2:E48)</f>
        <v>5.289</v>
      </c>
      <c r="F50" s="15"/>
      <c r="G50" s="15" t="n">
        <f aca="false">AVERAGE(G2:G48)</f>
        <v>26.5</v>
      </c>
      <c r="H50" s="15"/>
      <c r="I50" s="15" t="n">
        <f aca="false">AVERAGE(I2:I48)</f>
        <v>23.725</v>
      </c>
      <c r="J50" s="15"/>
      <c r="K50" s="15" t="n">
        <f aca="false">AVERAGE(K2:K48)</f>
        <v>102.9</v>
      </c>
      <c r="L50" s="15"/>
      <c r="M50" s="15" t="n">
        <f aca="false">AVERAGE(M2:M48)</f>
        <v>7.88594594594595</v>
      </c>
      <c r="N50" s="15"/>
      <c r="O50" s="15" t="n">
        <f aca="false">AVERAGE(O2:O48)</f>
        <v>4.83421052631579</v>
      </c>
    </row>
    <row r="51" customFormat="false" ht="15" hidden="false" customHeight="false" outlineLevel="0" collapsed="false">
      <c r="B51" s="10" t="s">
        <v>482</v>
      </c>
      <c r="C51" s="15" t="n">
        <f aca="false">STDEV(C2:C48)</f>
        <v>1.64831088380127</v>
      </c>
      <c r="D51" s="15" t="n">
        <f aca="false">STDEV(D2:D48)</f>
        <v>13.5698078643882</v>
      </c>
      <c r="E51" s="15" t="n">
        <f aca="false">STDEV(E2:E48)</f>
        <v>0.207818954738777</v>
      </c>
      <c r="F51" s="15"/>
      <c r="G51" s="15" t="n">
        <f aca="false">STDEV(G2:G48)</f>
        <v>2.74089401473315</v>
      </c>
      <c r="H51" s="15"/>
      <c r="I51" s="15" t="n">
        <f aca="false">STDEV(I2:I48)</f>
        <v>4.7716443437865</v>
      </c>
      <c r="J51" s="15"/>
      <c r="K51" s="15" t="n">
        <f aca="false">STDEV(K2:K48)</f>
        <v>5.89567420732984</v>
      </c>
      <c r="L51" s="15"/>
      <c r="M51" s="15" t="n">
        <f aca="false">STDEV(M2:M48)</f>
        <v>0.294235916867358</v>
      </c>
      <c r="N51" s="15"/>
      <c r="O51" s="15" t="n">
        <f aca="false">STDEV(O2:O48)</f>
        <v>0.196944656500347</v>
      </c>
    </row>
    <row r="54" customFormat="false" ht="15" hidden="false" customHeight="false" outlineLevel="0" collapsed="false">
      <c r="K54" s="16" t="s">
        <v>461</v>
      </c>
      <c r="L54" s="16" t="s">
        <v>476</v>
      </c>
    </row>
    <row r="55" customFormat="false" ht="15" hidden="false" customHeight="false" outlineLevel="0" collapsed="false">
      <c r="J55" s="16" t="s">
        <v>483</v>
      </c>
      <c r="K55" s="10" t="n">
        <f aca="false">CORREL(Q2:Q327,S2:S327)</f>
        <v>-0.446844508851633</v>
      </c>
      <c r="L55" s="10" t="n">
        <f aca="false">CORREL(Q2:Q327,U2:U327)</f>
        <v>-0.428485200231955</v>
      </c>
    </row>
    <row r="56" customFormat="false" ht="15" hidden="false" customHeight="false" outlineLevel="0" collapsed="false">
      <c r="J56" s="16" t="s">
        <v>484</v>
      </c>
      <c r="K56" s="10" t="n">
        <f aca="false">CORREL(R2:R327,S2:S327)</f>
        <v>-0.366816290274303</v>
      </c>
      <c r="L56" s="10" t="n">
        <f aca="false">CORREL(R2:R327,U2:U327)</f>
        <v>-0.411693382122178</v>
      </c>
    </row>
  </sheetData>
  <conditionalFormatting sqref="Q2:R4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5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V1" activeCellId="0" sqref="V1"/>
    </sheetView>
  </sheetViews>
  <sheetFormatPr defaultColWidth="23.58593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3" min="2" style="0" width="6"/>
    <col collapsed="false" customWidth="true" hidden="false" outlineLevel="0" max="5" min="4" style="0" width="15.85"/>
    <col collapsed="false" customWidth="true" hidden="false" outlineLevel="0" max="6" min="6" style="0" width="12.43"/>
    <col collapsed="false" customWidth="true" hidden="false" outlineLevel="0" max="7" min="7" style="0" width="10.57"/>
    <col collapsed="false" customWidth="true" hidden="false" outlineLevel="0" max="8" min="8" style="0" width="12.43"/>
    <col collapsed="false" customWidth="true" hidden="false" outlineLevel="0" max="9" min="9" style="0" width="14.85"/>
    <col collapsed="false" customWidth="true" hidden="false" outlineLevel="0" max="10" min="10" style="0" width="6.43"/>
    <col collapsed="false" customWidth="true" hidden="false" outlineLevel="0" max="11" min="11" style="0" width="14.43"/>
    <col collapsed="false" customWidth="true" hidden="false" outlineLevel="0" max="12" min="12" style="0" width="12.43"/>
    <col collapsed="false" customWidth="true" hidden="false" outlineLevel="0" max="13" min="13" style="0" width="9.14"/>
    <col collapsed="false" customWidth="true" hidden="false" outlineLevel="0" max="14" min="14" style="0" width="12"/>
    <col collapsed="false" customWidth="true" hidden="false" outlineLevel="0" max="15" min="15" style="0" width="10"/>
    <col collapsed="false" customWidth="true" hidden="false" outlineLevel="0" max="18" min="16" style="0" width="12.43"/>
    <col collapsed="false" customWidth="true" hidden="false" outlineLevel="0" max="19" min="19" style="0" width="4.85"/>
    <col collapsed="false" customWidth="true" hidden="false" outlineLevel="0" max="20" min="20" style="0" width="6.7"/>
    <col collapsed="false" customWidth="true" hidden="false" outlineLevel="0" max="21" min="21" style="0" width="7.43"/>
    <col collapsed="false" customWidth="true" hidden="false" outlineLevel="0" max="22" min="22" style="0" width="9"/>
    <col collapsed="false" customWidth="true" hidden="false" outlineLevel="0" max="23" min="23" style="0" width="5.28"/>
    <col collapsed="false" customWidth="true" hidden="false" outlineLevel="0" max="24" min="24" style="0" width="13.14"/>
    <col collapsed="false" customWidth="true" hidden="false" outlineLevel="0" max="25" min="25" style="0" width="12"/>
    <col collapsed="false" customWidth="true" hidden="false" outlineLevel="0" max="26" min="26" style="0" width="11.43"/>
    <col collapsed="false" customWidth="true" hidden="false" outlineLevel="0" max="27" min="27" style="0" width="12"/>
  </cols>
  <sheetData>
    <row r="1" s="10" customFormat="true" ht="15" hidden="false" customHeight="fals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1"/>
    </row>
    <row r="2" s="10" customFormat="true" ht="15" hidden="false" customHeight="false" outlineLevel="0" collapsed="false">
      <c r="A2" s="11" t="s">
        <v>289</v>
      </c>
      <c r="B2" s="10" t="s">
        <v>290</v>
      </c>
      <c r="C2" s="10" t="n">
        <v>76</v>
      </c>
      <c r="D2" s="10" t="n">
        <v>214</v>
      </c>
      <c r="E2" s="14"/>
      <c r="F2" s="13"/>
      <c r="H2" s="13"/>
      <c r="J2" s="13"/>
      <c r="L2" s="13"/>
      <c r="N2" s="13"/>
      <c r="P2" s="13"/>
      <c r="Q2" s="13"/>
      <c r="R2" s="13"/>
      <c r="S2" s="10" t="n">
        <v>6</v>
      </c>
      <c r="T2" s="10" t="n">
        <v>215</v>
      </c>
      <c r="U2" s="10" t="n">
        <f aca="false">RANK(T2,$T$2:$T$327,1)</f>
        <v>9</v>
      </c>
      <c r="V2" s="12"/>
      <c r="W2" s="10" t="n">
        <v>0</v>
      </c>
      <c r="X2" s="10" t="n">
        <v>0</v>
      </c>
      <c r="Y2" s="10" t="n">
        <v>0</v>
      </c>
      <c r="Z2" s="10" t="n">
        <f aca="false">X2+Y2</f>
        <v>0</v>
      </c>
      <c r="AA2" s="7" t="n">
        <v>0</v>
      </c>
    </row>
    <row r="3" s="10" customFormat="true" ht="15" hidden="false" customHeight="false" outlineLevel="0" collapsed="false">
      <c r="A3" s="11" t="s">
        <v>291</v>
      </c>
      <c r="B3" s="10" t="s">
        <v>290</v>
      </c>
      <c r="C3" s="10" t="n">
        <v>74</v>
      </c>
      <c r="D3" s="10" t="n">
        <v>219</v>
      </c>
      <c r="E3" s="14"/>
      <c r="F3" s="13"/>
      <c r="G3" s="10" t="n">
        <v>31</v>
      </c>
      <c r="H3" s="13" t="n">
        <f aca="false">(STANDARDIZE(G3,$G$18,$G$19))</f>
        <v>0.102912867409286</v>
      </c>
      <c r="J3" s="13"/>
      <c r="K3" s="10" t="n">
        <v>113</v>
      </c>
      <c r="L3" s="13" t="n">
        <f aca="false">(STANDARDIZE(K3,$K$18,$K$19))</f>
        <v>-0.229503827904752</v>
      </c>
      <c r="N3" s="13"/>
      <c r="P3" s="13"/>
      <c r="Q3" s="13" t="n">
        <f aca="false">F3+H3+J3+L3+N3+P3</f>
        <v>-0.126590960495465</v>
      </c>
      <c r="R3" s="13" t="n">
        <f aca="false">AVERAGE(F3,H3,J3,L3,N3,P3)</f>
        <v>-0.0632954802477327</v>
      </c>
      <c r="S3" s="10" t="n">
        <v>3</v>
      </c>
      <c r="T3" s="10" t="n">
        <v>104</v>
      </c>
      <c r="U3" s="10" t="n">
        <f aca="false">RANK(T3,$T$2:$T$327,1)</f>
        <v>6</v>
      </c>
      <c r="V3" s="12"/>
      <c r="W3" s="10" t="n">
        <v>7</v>
      </c>
      <c r="X3" s="10" t="n">
        <v>390</v>
      </c>
      <c r="Y3" s="10" t="n">
        <v>0</v>
      </c>
      <c r="Z3" s="10" t="n">
        <f aca="false">X3+Y3</f>
        <v>390</v>
      </c>
      <c r="AA3" s="7" t="n">
        <f aca="false">Z3/W3</f>
        <v>55.7142857142857</v>
      </c>
    </row>
    <row r="4" s="10" customFormat="true" ht="15" hidden="false" customHeight="false" outlineLevel="0" collapsed="false">
      <c r="A4" s="11" t="s">
        <v>292</v>
      </c>
      <c r="B4" s="10" t="s">
        <v>290</v>
      </c>
      <c r="C4" s="10" t="n">
        <v>75</v>
      </c>
      <c r="D4" s="10" t="n">
        <v>228</v>
      </c>
      <c r="E4" s="14" t="n">
        <v>4.93</v>
      </c>
      <c r="F4" s="13" t="n">
        <f aca="false">(STANDARDIZE(E4,$E$18,$E$19))*-1</f>
        <v>-0.937696573448919</v>
      </c>
      <c r="G4" s="10" t="n">
        <v>27</v>
      </c>
      <c r="H4" s="13" t="n">
        <f aca="false">(STANDARDIZE(G4,$G$18,$G$19))</f>
        <v>-1.23495440891144</v>
      </c>
      <c r="J4" s="13"/>
      <c r="K4" s="10" t="n">
        <v>105</v>
      </c>
      <c r="L4" s="13" t="n">
        <f aca="false">(STANDARDIZE(K4,$K$18,$K$19))</f>
        <v>-1.42292373300946</v>
      </c>
      <c r="M4" s="10" t="n">
        <v>7.23</v>
      </c>
      <c r="N4" s="13" t="n">
        <f aca="false">(STANDARDIZE(M4,$M$18,$M$19))*-1</f>
        <v>-0.916528742963407</v>
      </c>
      <c r="O4" s="10" t="n">
        <v>4.47</v>
      </c>
      <c r="P4" s="13" t="n">
        <f aca="false">(STANDARDIZE(O4,$O$18,$O$19))*-1</f>
        <v>-1.1789533062517</v>
      </c>
      <c r="Q4" s="13" t="n">
        <f aca="false">F4+H4+J4+L4+N4+P4</f>
        <v>-5.69105676458493</v>
      </c>
      <c r="R4" s="13" t="n">
        <f aca="false">AVERAGE(F4,H4,J4,L4,N4,P4)</f>
        <v>-1.13821135291699</v>
      </c>
      <c r="S4" s="10" t="n">
        <v>8</v>
      </c>
      <c r="V4" s="12"/>
      <c r="W4" s="10" t="n">
        <v>2</v>
      </c>
      <c r="X4" s="10" t="n">
        <v>15</v>
      </c>
      <c r="Y4" s="10" t="n">
        <v>0</v>
      </c>
      <c r="Z4" s="10" t="n">
        <f aca="false">X4+Y4</f>
        <v>15</v>
      </c>
      <c r="AA4" s="7" t="n">
        <f aca="false">Z4/W4</f>
        <v>7.5</v>
      </c>
    </row>
    <row r="5" s="10" customFormat="true" ht="15" hidden="false" customHeight="false" outlineLevel="0" collapsed="false">
      <c r="A5" s="11" t="s">
        <v>294</v>
      </c>
      <c r="B5" s="10" t="s">
        <v>290</v>
      </c>
      <c r="C5" s="10" t="n">
        <v>77</v>
      </c>
      <c r="D5" s="10" t="n">
        <v>229</v>
      </c>
      <c r="E5" s="14" t="n">
        <v>4.79</v>
      </c>
      <c r="F5" s="13" t="n">
        <f aca="false">(STANDARDIZE(E5,$E$18,$E$19))*-1</f>
        <v>0.00561494954160517</v>
      </c>
      <c r="G5" s="10" t="n">
        <v>33</v>
      </c>
      <c r="H5" s="13" t="n">
        <f aca="false">(STANDARDIZE(G5,$G$18,$G$19))</f>
        <v>0.771846505569649</v>
      </c>
      <c r="J5" s="13"/>
      <c r="K5" s="10" t="n">
        <v>118</v>
      </c>
      <c r="L5" s="13" t="n">
        <f aca="false">(STANDARDIZE(K5,$K$18,$K$19))</f>
        <v>0.516383612785694</v>
      </c>
      <c r="M5" s="10" t="n">
        <v>6.92</v>
      </c>
      <c r="N5" s="13" t="n">
        <f aca="false">(STANDARDIZE(M5,$M$18,$M$19))*-1</f>
        <v>0.593308461628493</v>
      </c>
      <c r="O5" s="10" t="n">
        <v>4.21</v>
      </c>
      <c r="P5" s="13" t="n">
        <f aca="false">(STANDARDIZE(O5,$O$18,$O$19))*-1</f>
        <v>0.73684581640731</v>
      </c>
      <c r="Q5" s="13" t="n">
        <f aca="false">F5+H5+J5+L5+N5+P5</f>
        <v>2.62399934593275</v>
      </c>
      <c r="R5" s="13" t="n">
        <f aca="false">AVERAGE(F5,H5,J5,L5,N5,P5)</f>
        <v>0.52479986918655</v>
      </c>
      <c r="S5" s="10" t="n">
        <v>3</v>
      </c>
      <c r="T5" s="10" t="n">
        <v>87</v>
      </c>
      <c r="U5" s="10" t="n">
        <f aca="false">RANK(T5,$T$2:$T$327,1)</f>
        <v>5</v>
      </c>
      <c r="V5" s="12"/>
      <c r="W5" s="10" t="n">
        <v>0</v>
      </c>
      <c r="X5" s="10" t="n">
        <v>0</v>
      </c>
      <c r="Y5" s="10" t="n">
        <v>0</v>
      </c>
      <c r="Z5" s="10" t="n">
        <f aca="false">X5+Y5</f>
        <v>0</v>
      </c>
      <c r="AA5" s="7" t="n">
        <v>0</v>
      </c>
    </row>
    <row r="6" s="10" customFormat="true" ht="15" hidden="false" customHeight="false" outlineLevel="0" collapsed="false">
      <c r="A6" s="11" t="s">
        <v>296</v>
      </c>
      <c r="B6" s="10" t="s">
        <v>290</v>
      </c>
      <c r="C6" s="10" t="n">
        <v>74</v>
      </c>
      <c r="D6" s="10" t="n">
        <v>221</v>
      </c>
      <c r="E6" s="14" t="n">
        <v>4.66</v>
      </c>
      <c r="F6" s="13" t="n">
        <f aca="false">(STANDARDIZE(E6,$E$18,$E$19))*-1</f>
        <v>0.881547078032808</v>
      </c>
      <c r="G6" s="10" t="n">
        <v>32.5</v>
      </c>
      <c r="H6" s="13" t="n">
        <f aca="false">(STANDARDIZE(G6,$G$18,$G$19))</f>
        <v>0.604613096029559</v>
      </c>
      <c r="J6" s="13"/>
      <c r="K6" s="10" t="n">
        <v>119</v>
      </c>
      <c r="L6" s="13" t="n">
        <f aca="false">(STANDARDIZE(K6,$K$18,$K$19))</f>
        <v>0.665561100923783</v>
      </c>
      <c r="M6" s="10" t="n">
        <v>6.95</v>
      </c>
      <c r="N6" s="13" t="n">
        <f aca="false">(STANDARDIZE(M6,$M$18,$M$19))*-1</f>
        <v>0.44719518376476</v>
      </c>
      <c r="O6" s="10" t="n">
        <v>4.31</v>
      </c>
      <c r="P6" s="13" t="n">
        <f aca="false">(STANDARDIZE(O6,$O$18,$O$19))*-1</f>
        <v>-0</v>
      </c>
      <c r="Q6" s="13" t="n">
        <f aca="false">F6+H6+J6+L6+N6+P6</f>
        <v>2.59891645875091</v>
      </c>
      <c r="R6" s="13" t="n">
        <f aca="false">AVERAGE(F6,H6,J6,L6,N6,P6)</f>
        <v>0.519783291750182</v>
      </c>
      <c r="S6" s="10" t="n">
        <v>1</v>
      </c>
      <c r="T6" s="10" t="n">
        <v>12</v>
      </c>
      <c r="U6" s="10" t="n">
        <f aca="false">RANK(T6,$T$2:$T$327,1)</f>
        <v>3</v>
      </c>
      <c r="V6" s="12"/>
      <c r="W6" s="10" t="n">
        <v>7</v>
      </c>
      <c r="X6" s="10" t="n">
        <v>464</v>
      </c>
      <c r="Y6" s="10" t="n">
        <v>0</v>
      </c>
      <c r="Z6" s="10" t="n">
        <f aca="false">X6+Y6</f>
        <v>464</v>
      </c>
      <c r="AA6" s="7" t="n">
        <f aca="false">Z6/W6</f>
        <v>66.2857142857143</v>
      </c>
    </row>
    <row r="7" s="10" customFormat="true" ht="15" hidden="false" customHeight="false" outlineLevel="0" collapsed="false">
      <c r="A7" s="11" t="s">
        <v>297</v>
      </c>
      <c r="B7" s="10" t="s">
        <v>290</v>
      </c>
      <c r="C7" s="10" t="n">
        <v>76</v>
      </c>
      <c r="D7" s="10" t="n">
        <v>233</v>
      </c>
      <c r="E7" s="14" t="n">
        <v>4.83</v>
      </c>
      <c r="F7" s="13" t="n">
        <f aca="false">(STANDARDIZE(E7,$E$18,$E$19))*-1</f>
        <v>-0.263902628455688</v>
      </c>
      <c r="G7" s="10" t="n">
        <v>30.5</v>
      </c>
      <c r="H7" s="13" t="n">
        <f aca="false">(STANDARDIZE(G7,$G$18,$G$19))</f>
        <v>-0.0643205421308045</v>
      </c>
      <c r="J7" s="13"/>
      <c r="K7" s="10" t="n">
        <v>107</v>
      </c>
      <c r="L7" s="13" t="n">
        <f aca="false">(STANDARDIZE(K7,$K$18,$K$19))</f>
        <v>-1.12456875673329</v>
      </c>
      <c r="M7" s="10" t="n">
        <v>7.4</v>
      </c>
      <c r="N7" s="13" t="n">
        <f aca="false">(STANDARDIZE(M7,$M$18,$M$19))*-1</f>
        <v>-1.74450398419122</v>
      </c>
      <c r="O7" s="10" t="n">
        <v>4.53</v>
      </c>
      <c r="P7" s="13" t="n">
        <f aca="false">(STANDARDIZE(O7,$O$18,$O$19))*-1</f>
        <v>-1.62106079609609</v>
      </c>
      <c r="Q7" s="13" t="n">
        <f aca="false">F7+H7+J7+L7+N7+P7</f>
        <v>-4.81835670760709</v>
      </c>
      <c r="R7" s="13" t="n">
        <f aca="false">AVERAGE(F7,H7,J7,L7,N7,P7)</f>
        <v>-0.963671341521419</v>
      </c>
      <c r="S7" s="10" t="n">
        <v>2</v>
      </c>
      <c r="T7" s="10" t="n">
        <v>52</v>
      </c>
      <c r="U7" s="10" t="n">
        <f aca="false">RANK(T7,$T$2:$T$327,1)</f>
        <v>4</v>
      </c>
      <c r="V7" s="12"/>
      <c r="W7" s="10" t="n">
        <v>15</v>
      </c>
      <c r="X7" s="10" t="n">
        <v>887</v>
      </c>
      <c r="Y7" s="10" t="n">
        <v>0</v>
      </c>
      <c r="Z7" s="10" t="n">
        <f aca="false">X7+Y7</f>
        <v>887</v>
      </c>
      <c r="AA7" s="7" t="n">
        <f aca="false">Z7/W7</f>
        <v>59.1333333333333</v>
      </c>
    </row>
    <row r="8" s="10" customFormat="true" ht="15" hidden="false" customHeight="false" outlineLevel="0" collapsed="false">
      <c r="A8" s="11" t="s">
        <v>298</v>
      </c>
      <c r="B8" s="10" t="s">
        <v>290</v>
      </c>
      <c r="C8" s="10" t="n">
        <v>75</v>
      </c>
      <c r="D8" s="10" t="n">
        <v>232</v>
      </c>
      <c r="E8" s="14" t="n">
        <v>4.8</v>
      </c>
      <c r="F8" s="13" t="n">
        <f aca="false">(STANDARDIZE(E8,$E$18,$E$19))*-1</f>
        <v>-0.0617644449577167</v>
      </c>
      <c r="G8" s="10" t="n">
        <v>26.5</v>
      </c>
      <c r="H8" s="13" t="n">
        <f aca="false">(STANDARDIZE(G8,$G$18,$G$19))</f>
        <v>-1.40218781845153</v>
      </c>
      <c r="J8" s="13"/>
      <c r="K8" s="10" t="n">
        <v>112</v>
      </c>
      <c r="L8" s="13" t="n">
        <f aca="false">(STANDARDIZE(K8,$K$18,$K$19))</f>
        <v>-0.378681316042841</v>
      </c>
      <c r="N8" s="13"/>
      <c r="O8" s="10" t="n">
        <v>4.41</v>
      </c>
      <c r="P8" s="13" t="n">
        <f aca="false">(STANDARDIZE(O8,$O$18,$O$19))*-1</f>
        <v>-0.736845816407316</v>
      </c>
      <c r="Q8" s="13" t="n">
        <f aca="false">F8+H8+J8+L8+N8+P8</f>
        <v>-2.5794793958594</v>
      </c>
      <c r="R8" s="13" t="n">
        <f aca="false">AVERAGE(F8,H8,J8,L8,N8,P8)</f>
        <v>-0.644869848964851</v>
      </c>
      <c r="S8" s="10" t="n">
        <v>8</v>
      </c>
      <c r="V8" s="12"/>
      <c r="W8" s="10" t="n">
        <v>0</v>
      </c>
      <c r="X8" s="10" t="n">
        <v>0</v>
      </c>
      <c r="Y8" s="10" t="n">
        <v>0</v>
      </c>
      <c r="Z8" s="10" t="n">
        <f aca="false">X8+Y8</f>
        <v>0</v>
      </c>
      <c r="AA8" s="7" t="n">
        <v>0</v>
      </c>
    </row>
    <row r="9" s="10" customFormat="true" ht="15" hidden="false" customHeight="false" outlineLevel="0" collapsed="false">
      <c r="A9" s="11" t="s">
        <v>299</v>
      </c>
      <c r="B9" s="10" t="s">
        <v>290</v>
      </c>
      <c r="C9" s="10" t="n">
        <v>75</v>
      </c>
      <c r="D9" s="10" t="n">
        <v>216</v>
      </c>
      <c r="E9" s="14" t="n">
        <v>4.64</v>
      </c>
      <c r="F9" s="13" t="n">
        <f aca="false">(STANDARDIZE(E9,$E$18,$E$19))*-1</f>
        <v>1.01630586703146</v>
      </c>
      <c r="G9" s="10" t="n">
        <v>33</v>
      </c>
      <c r="H9" s="13" t="n">
        <f aca="false">(STANDARDIZE(G9,$G$18,$G$19))</f>
        <v>0.771846505569649</v>
      </c>
      <c r="J9" s="13"/>
      <c r="K9" s="10" t="n">
        <v>122</v>
      </c>
      <c r="L9" s="13" t="n">
        <f aca="false">(STANDARDIZE(K9,$K$18,$K$19))</f>
        <v>1.11309356533805</v>
      </c>
      <c r="M9" s="10" t="n">
        <v>6.75</v>
      </c>
      <c r="N9" s="13" t="n">
        <f aca="false">(STANDARDIZE(M9,$M$18,$M$19))*-1</f>
        <v>1.42128370285631</v>
      </c>
      <c r="O9" s="10" t="n">
        <v>4.31</v>
      </c>
      <c r="P9" s="13" t="n">
        <f aca="false">(STANDARDIZE(O9,$O$18,$O$19))*-1</f>
        <v>-0</v>
      </c>
      <c r="Q9" s="13" t="n">
        <f aca="false">F9+H9+J9+L9+N9+P9</f>
        <v>4.32252964079547</v>
      </c>
      <c r="R9" s="13" t="n">
        <f aca="false">AVERAGE(F9,H9,J9,L9,N9,P9)</f>
        <v>0.864505928159093</v>
      </c>
      <c r="S9" s="10" t="n">
        <v>4</v>
      </c>
      <c r="T9" s="10" t="n">
        <v>135</v>
      </c>
      <c r="U9" s="10" t="n">
        <f aca="false">RANK(T9,$T$2:$T$327,1)</f>
        <v>7</v>
      </c>
      <c r="V9" s="12"/>
      <c r="W9" s="10" t="n">
        <v>0</v>
      </c>
      <c r="X9" s="10" t="n">
        <v>0</v>
      </c>
      <c r="Y9" s="10" t="n">
        <v>0</v>
      </c>
      <c r="Z9" s="10" t="n">
        <f aca="false">X9+Y9</f>
        <v>0</v>
      </c>
      <c r="AA9" s="7" t="n">
        <v>0</v>
      </c>
    </row>
    <row r="10" s="10" customFormat="true" ht="15" hidden="false" customHeight="false" outlineLevel="0" collapsed="false">
      <c r="A10" s="11" t="s">
        <v>300</v>
      </c>
      <c r="B10" s="10" t="s">
        <v>290</v>
      </c>
      <c r="C10" s="10" t="n">
        <v>75</v>
      </c>
      <c r="D10" s="10" t="n">
        <v>226</v>
      </c>
      <c r="E10" s="14" t="n">
        <v>4.93</v>
      </c>
      <c r="F10" s="13" t="n">
        <f aca="false">(STANDARDIZE(E10,$E$18,$E$19))*-1</f>
        <v>-0.937696573448919</v>
      </c>
      <c r="G10" s="10" t="n">
        <v>34.5</v>
      </c>
      <c r="H10" s="13" t="n">
        <f aca="false">(STANDARDIZE(G10,$G$18,$G$19))</f>
        <v>1.27354673418992</v>
      </c>
      <c r="J10" s="13"/>
      <c r="K10" s="10" t="n">
        <v>123</v>
      </c>
      <c r="L10" s="13" t="n">
        <f aca="false">(STANDARDIZE(K10,$K$18,$K$19))</f>
        <v>1.26227105347614</v>
      </c>
      <c r="M10" s="10" t="n">
        <v>6.96</v>
      </c>
      <c r="N10" s="13" t="n">
        <f aca="false">(STANDARDIZE(M10,$M$18,$M$19))*-1</f>
        <v>0.398490757810184</v>
      </c>
      <c r="O10" s="10" t="n">
        <v>4.25</v>
      </c>
      <c r="P10" s="13" t="n">
        <f aca="false">(STANDARDIZE(O10,$O$18,$O$19))*-1</f>
        <v>0.442107489844385</v>
      </c>
      <c r="Q10" s="13" t="n">
        <f aca="false">F10+H10+J10+L10+N10+P10</f>
        <v>2.43871946187171</v>
      </c>
      <c r="R10" s="13" t="n">
        <f aca="false">AVERAGE(F10,H10,J10,L10,N10,P10)</f>
        <v>0.487743892374342</v>
      </c>
      <c r="S10" s="10" t="n">
        <v>8</v>
      </c>
      <c r="V10" s="12"/>
      <c r="W10" s="10" t="n">
        <v>0</v>
      </c>
      <c r="X10" s="10" t="n">
        <v>0</v>
      </c>
      <c r="Y10" s="10" t="n">
        <v>0</v>
      </c>
      <c r="Z10" s="10" t="n">
        <f aca="false">X10+Y10</f>
        <v>0</v>
      </c>
      <c r="AA10" s="7" t="n">
        <v>0</v>
      </c>
    </row>
    <row r="11" s="10" customFormat="true" ht="15" hidden="false" customHeight="false" outlineLevel="0" collapsed="false">
      <c r="A11" s="11" t="s">
        <v>301</v>
      </c>
      <c r="B11" s="10" t="s">
        <v>290</v>
      </c>
      <c r="C11" s="10" t="n">
        <v>74</v>
      </c>
      <c r="D11" s="10" t="n">
        <v>222</v>
      </c>
      <c r="E11" s="14" t="n">
        <v>4.67</v>
      </c>
      <c r="F11" s="13" t="n">
        <f aca="false">(STANDARDIZE(E11,$E$18,$E$19))*-1</f>
        <v>0.814167683533486</v>
      </c>
      <c r="G11" s="10" t="n">
        <v>27.5</v>
      </c>
      <c r="H11" s="13" t="n">
        <f aca="false">(STANDARDIZE(G11,$G$18,$G$19))</f>
        <v>-1.06772099937135</v>
      </c>
      <c r="J11" s="13"/>
      <c r="K11" s="10" t="n">
        <v>116</v>
      </c>
      <c r="L11" s="13" t="n">
        <f aca="false">(STANDARDIZE(K11,$K$18,$K$19))</f>
        <v>0.218028636509516</v>
      </c>
      <c r="M11" s="10" t="n">
        <v>6.87</v>
      </c>
      <c r="N11" s="13" t="n">
        <f aca="false">(STANDARDIZE(M11,$M$18,$M$19))*-1</f>
        <v>0.836830591401379</v>
      </c>
      <c r="O11" s="10" t="n">
        <v>4.25</v>
      </c>
      <c r="P11" s="13" t="n">
        <f aca="false">(STANDARDIZE(O11,$O$18,$O$19))*-1</f>
        <v>0.442107489844385</v>
      </c>
      <c r="Q11" s="13" t="n">
        <f aca="false">F11+H11+J11+L11+N11+P11</f>
        <v>1.24341340191742</v>
      </c>
      <c r="R11" s="13" t="n">
        <f aca="false">AVERAGE(F11,H11,J11,L11,N11,P11)</f>
        <v>0.248682680383483</v>
      </c>
      <c r="S11" s="10" t="n">
        <v>1</v>
      </c>
      <c r="T11" s="10" t="n">
        <v>2</v>
      </c>
      <c r="U11" s="10" t="n">
        <f aca="false">RANK(T11,$T$2:$T$327,1)</f>
        <v>1</v>
      </c>
      <c r="V11" s="12"/>
      <c r="W11" s="10" t="n">
        <v>12</v>
      </c>
      <c r="X11" s="10" t="n">
        <v>726</v>
      </c>
      <c r="Y11" s="10" t="n">
        <v>0</v>
      </c>
      <c r="Z11" s="10" t="n">
        <f aca="false">X11+Y11</f>
        <v>726</v>
      </c>
      <c r="AA11" s="7" t="n">
        <f aca="false">Z11/W11</f>
        <v>60.5</v>
      </c>
    </row>
    <row r="12" s="10" customFormat="true" ht="15" hidden="false" customHeight="false" outlineLevel="0" collapsed="false">
      <c r="A12" s="11" t="s">
        <v>302</v>
      </c>
      <c r="B12" s="10" t="s">
        <v>290</v>
      </c>
      <c r="C12" s="10" t="n">
        <v>74</v>
      </c>
      <c r="D12" s="10" t="n">
        <v>226</v>
      </c>
      <c r="E12" s="14" t="n">
        <v>4.82</v>
      </c>
      <c r="F12" s="13" t="n">
        <f aca="false">(STANDARDIZE(E12,$E$18,$E$19))*-1</f>
        <v>-0.196523233956367</v>
      </c>
      <c r="G12" s="10" t="n">
        <v>31</v>
      </c>
      <c r="H12" s="13" t="n">
        <f aca="false">(STANDARDIZE(G12,$G$18,$G$19))</f>
        <v>0.102912867409286</v>
      </c>
      <c r="J12" s="13"/>
      <c r="K12" s="10" t="n">
        <v>110</v>
      </c>
      <c r="L12" s="13" t="n">
        <f aca="false">(STANDARDIZE(K12,$K$18,$K$19))</f>
        <v>-0.677036292319019</v>
      </c>
      <c r="M12" s="10" t="n">
        <v>7.14</v>
      </c>
      <c r="N12" s="13" t="n">
        <f aca="false">(STANDARDIZE(M12,$M$18,$M$19))*-1</f>
        <v>-0.478188909372207</v>
      </c>
      <c r="O12" s="10" t="n">
        <v>4.31</v>
      </c>
      <c r="P12" s="13" t="n">
        <f aca="false">(STANDARDIZE(O12,$O$18,$O$19))*-1</f>
        <v>-0</v>
      </c>
      <c r="Q12" s="13" t="n">
        <f aca="false">F12+H12+J12+L12+N12+P12</f>
        <v>-1.24883556823831</v>
      </c>
      <c r="R12" s="13" t="n">
        <f aca="false">AVERAGE(F12,H12,J12,L12,N12,P12)</f>
        <v>-0.249767113647661</v>
      </c>
      <c r="S12" s="10" t="n">
        <v>5</v>
      </c>
      <c r="T12" s="10" t="n">
        <v>171</v>
      </c>
      <c r="U12" s="10" t="n">
        <f aca="false">RANK(T12,$T$2:$T$327,1)</f>
        <v>8</v>
      </c>
      <c r="V12" s="12"/>
      <c r="W12" s="10" t="n">
        <v>4</v>
      </c>
      <c r="X12" s="10" t="n">
        <v>97</v>
      </c>
      <c r="Y12" s="10" t="n">
        <v>0</v>
      </c>
      <c r="Z12" s="10" t="n">
        <f aca="false">X12+Y12</f>
        <v>97</v>
      </c>
      <c r="AA12" s="7" t="n">
        <f aca="false">Z12/W12</f>
        <v>24.25</v>
      </c>
    </row>
    <row r="13" s="10" customFormat="true" ht="15" hidden="false" customHeight="false" outlineLevel="0" collapsed="false">
      <c r="A13" s="11" t="s">
        <v>303</v>
      </c>
      <c r="B13" s="10" t="s">
        <v>290</v>
      </c>
      <c r="C13" s="10" t="n">
        <v>74</v>
      </c>
      <c r="D13" s="10" t="n">
        <v>225</v>
      </c>
      <c r="E13" s="14" t="n">
        <v>4.8</v>
      </c>
      <c r="F13" s="13" t="n">
        <f aca="false">(STANDARDIZE(E13,$E$18,$E$19))*-1</f>
        <v>-0.0617644449577167</v>
      </c>
      <c r="G13" s="10" t="n">
        <v>30</v>
      </c>
      <c r="H13" s="13" t="n">
        <f aca="false">(STANDARDIZE(G13,$G$18,$G$19))</f>
        <v>-0.231553951670895</v>
      </c>
      <c r="J13" s="13"/>
      <c r="K13" s="10" t="n">
        <v>114</v>
      </c>
      <c r="L13" s="13" t="n">
        <f aca="false">(STANDARDIZE(K13,$K$18,$K$19))</f>
        <v>-0.0803263397666626</v>
      </c>
      <c r="M13" s="10" t="n">
        <v>6.88</v>
      </c>
      <c r="N13" s="13" t="n">
        <f aca="false">(STANDARDIZE(M13,$M$18,$M$19))*-1</f>
        <v>0.788126165446803</v>
      </c>
      <c r="O13" s="10" t="n">
        <v>4.08</v>
      </c>
      <c r="P13" s="13" t="n">
        <f aca="false">(STANDARDIZE(O13,$O$18,$O$19))*-1</f>
        <v>1.69474537773682</v>
      </c>
      <c r="Q13" s="13" t="n">
        <f aca="false">F13+H13+J13+L13+N13+P13</f>
        <v>2.10922680678834</v>
      </c>
      <c r="R13" s="13" t="n">
        <f aca="false">AVERAGE(F13,H13,J13,L13,N13,P13)</f>
        <v>0.421845361357669</v>
      </c>
      <c r="S13" s="10" t="n">
        <v>1</v>
      </c>
      <c r="T13" s="10" t="n">
        <v>10</v>
      </c>
      <c r="U13" s="10" t="n">
        <f aca="false">RANK(T13,$T$2:$T$327,1)</f>
        <v>2</v>
      </c>
      <c r="V13" s="12"/>
      <c r="W13" s="10" t="n">
        <v>1</v>
      </c>
      <c r="X13" s="10" t="n">
        <v>63</v>
      </c>
      <c r="Y13" s="10" t="n">
        <v>0</v>
      </c>
      <c r="Z13" s="10" t="n">
        <f aca="false">X13+Y13</f>
        <v>63</v>
      </c>
      <c r="AA13" s="7" t="n">
        <f aca="false">Z13/W13</f>
        <v>63</v>
      </c>
    </row>
    <row r="14" s="10" customFormat="true" ht="15" hidden="false" customHeight="false" outlineLevel="0" collapsed="false">
      <c r="A14" s="11" t="s">
        <v>305</v>
      </c>
      <c r="B14" s="10" t="s">
        <v>290</v>
      </c>
      <c r="C14" s="10" t="n">
        <v>75</v>
      </c>
      <c r="D14" s="10" t="n">
        <v>232</v>
      </c>
      <c r="E14" s="14" t="n">
        <v>5.08</v>
      </c>
      <c r="F14" s="13" t="n">
        <f aca="false">(STANDARDIZE(E14,$E$18,$E$19))*-1</f>
        <v>-1.94838749093877</v>
      </c>
      <c r="G14" s="10" t="n">
        <v>27</v>
      </c>
      <c r="H14" s="13" t="n">
        <f aca="false">(STANDARDIZE(G14,$G$18,$G$19))</f>
        <v>-1.23495440891144</v>
      </c>
      <c r="J14" s="13"/>
      <c r="K14" s="10" t="n">
        <v>105</v>
      </c>
      <c r="L14" s="13" t="n">
        <f aca="false">(STANDARDIZE(K14,$K$18,$K$19))</f>
        <v>-1.42292373300946</v>
      </c>
      <c r="M14" s="10" t="n">
        <v>7.32</v>
      </c>
      <c r="N14" s="13" t="n">
        <f aca="false">(STANDARDIZE(M14,$M$18,$M$19))*-1</f>
        <v>-1.3548685765546</v>
      </c>
      <c r="O14" s="10" t="n">
        <v>4.45</v>
      </c>
      <c r="P14" s="13" t="n">
        <f aca="false">(STANDARDIZE(O14,$O$18,$O$19))*-1</f>
        <v>-1.03158414297024</v>
      </c>
      <c r="Q14" s="13" t="n">
        <f aca="false">F14+H14+J14+L14+N14+P14</f>
        <v>-6.99271835238452</v>
      </c>
      <c r="R14" s="13" t="n">
        <f aca="false">AVERAGE(F14,H14,J14,L14,N14,P14)</f>
        <v>-1.3985436704769</v>
      </c>
      <c r="S14" s="10" t="n">
        <v>8</v>
      </c>
      <c r="V14" s="12"/>
      <c r="W14" s="10" t="n">
        <v>0</v>
      </c>
      <c r="X14" s="10" t="n">
        <v>0</v>
      </c>
      <c r="Y14" s="10" t="n">
        <v>0</v>
      </c>
      <c r="Z14" s="10" t="n">
        <f aca="false">X14+Y14</f>
        <v>0</v>
      </c>
      <c r="AA14" s="7" t="n">
        <v>0</v>
      </c>
    </row>
    <row r="15" s="10" customFormat="true" ht="15" hidden="false" customHeight="false" outlineLevel="0" collapsed="false">
      <c r="A15" s="11" t="s">
        <v>306</v>
      </c>
      <c r="B15" s="10" t="s">
        <v>290</v>
      </c>
      <c r="C15" s="10" t="n">
        <v>75</v>
      </c>
      <c r="D15" s="10" t="n">
        <v>213</v>
      </c>
      <c r="E15" s="14"/>
      <c r="F15" s="13"/>
      <c r="H15" s="13"/>
      <c r="J15" s="13"/>
      <c r="L15" s="13"/>
      <c r="N15" s="13"/>
      <c r="P15" s="13"/>
      <c r="Q15" s="13"/>
      <c r="R15" s="13"/>
      <c r="S15" s="10" t="n">
        <v>8</v>
      </c>
      <c r="V15" s="12"/>
      <c r="W15" s="10" t="n">
        <v>0</v>
      </c>
      <c r="X15" s="10" t="n">
        <v>0</v>
      </c>
      <c r="Y15" s="10" t="n">
        <v>0</v>
      </c>
      <c r="Z15" s="10" t="n">
        <f aca="false">X15+Y15</f>
        <v>0</v>
      </c>
      <c r="AA15" s="7" t="n">
        <v>0</v>
      </c>
    </row>
    <row r="16" s="10" customFormat="true" ht="15" hidden="false" customHeight="false" outlineLevel="0" collapsed="false">
      <c r="A16" s="11" t="s">
        <v>307</v>
      </c>
      <c r="B16" s="10" t="s">
        <v>290</v>
      </c>
      <c r="C16" s="10" t="n">
        <v>73</v>
      </c>
      <c r="D16" s="10" t="n">
        <v>219</v>
      </c>
      <c r="E16" s="14" t="n">
        <v>4.54</v>
      </c>
      <c r="F16" s="13" t="n">
        <f aca="false">(STANDARDIZE(E16,$E$18,$E$19))*-1</f>
        <v>1.69009981202469</v>
      </c>
      <c r="G16" s="10" t="n">
        <v>35.5</v>
      </c>
      <c r="H16" s="13" t="n">
        <f aca="false">(STANDARDIZE(G16,$G$18,$G$19))</f>
        <v>1.6080135532701</v>
      </c>
      <c r="J16" s="13"/>
      <c r="K16" s="10" t="n">
        <v>125</v>
      </c>
      <c r="L16" s="13" t="n">
        <f aca="false">(STANDARDIZE(K16,$K$18,$K$19))</f>
        <v>1.56062602975232</v>
      </c>
      <c r="M16" s="10" t="n">
        <v>7.04</v>
      </c>
      <c r="N16" s="13" t="n">
        <f aca="false">(STANDARDIZE(M16,$M$18,$M$19))*-1</f>
        <v>0.00885535017356444</v>
      </c>
      <c r="O16" s="10" t="n">
        <v>4.14</v>
      </c>
      <c r="P16" s="13" t="n">
        <f aca="false">(STANDARDIZE(O16,$O$18,$O$19))*-1</f>
        <v>1.25263788789243</v>
      </c>
      <c r="Q16" s="13" t="n">
        <f aca="false">F16+H16+J16+L16+N16+P16</f>
        <v>6.12023263311311</v>
      </c>
      <c r="R16" s="13" t="n">
        <f aca="false">AVERAGE(F16,H16,J16,L16,N16,P16)</f>
        <v>1.22404652662262</v>
      </c>
      <c r="S16" s="10" t="n">
        <v>8</v>
      </c>
      <c r="V16" s="12"/>
      <c r="W16" s="10" t="n">
        <v>0</v>
      </c>
      <c r="X16" s="10" t="n">
        <v>0</v>
      </c>
      <c r="Y16" s="10" t="n">
        <v>0</v>
      </c>
      <c r="Z16" s="10" t="n">
        <f aca="false">X16+Y16</f>
        <v>0</v>
      </c>
      <c r="AA16" s="7" t="n">
        <v>0</v>
      </c>
    </row>
    <row r="17" customFormat="false" ht="15" hidden="false" customHeight="false" outlineLevel="0" collapsed="false">
      <c r="V17" s="12"/>
      <c r="AA17" s="7"/>
    </row>
    <row r="18" customFormat="false" ht="15" hidden="false" customHeight="false" outlineLevel="0" collapsed="false">
      <c r="C18" s="7" t="n">
        <f aca="false">AVERAGE(C2:C16)</f>
        <v>74.8</v>
      </c>
      <c r="D18" s="7" t="n">
        <f aca="false">AVERAGE(D2:D16)</f>
        <v>223.666666666667</v>
      </c>
      <c r="E18" s="7" t="n">
        <f aca="false">AVERAGE(E2:E16)</f>
        <v>4.79083333333333</v>
      </c>
      <c r="F18" s="7" t="n">
        <f aca="false">AVERAGE(F2:F16)</f>
        <v>-4.45939581557771E-015</v>
      </c>
      <c r="G18" s="7" t="n">
        <f aca="false">AVERAGE(G2:G16)</f>
        <v>30.6923076923077</v>
      </c>
      <c r="H18" s="7"/>
      <c r="I18" s="7"/>
      <c r="J18" s="7"/>
      <c r="K18" s="7" t="n">
        <f aca="false">AVERAGE(K2:K16)</f>
        <v>114.538461538462</v>
      </c>
      <c r="L18" s="7"/>
      <c r="M18" s="7" t="n">
        <f aca="false">AVERAGE(M2:M16)</f>
        <v>7.04181818181818</v>
      </c>
      <c r="N18" s="7"/>
      <c r="O18" s="7" t="n">
        <f aca="false">AVERAGE(O2:O16)</f>
        <v>4.31</v>
      </c>
      <c r="V18" s="12"/>
      <c r="AA18" s="7"/>
    </row>
    <row r="19" customFormat="false" ht="15" hidden="false" customHeight="false" outlineLevel="0" collapsed="false">
      <c r="C19" s="7" t="n">
        <f aca="false">STDEV(C2:C16)</f>
        <v>1.01418510567422</v>
      </c>
      <c r="D19" s="7" t="n">
        <f aca="false">STDEV(D2:D16)</f>
        <v>6.57556805440376</v>
      </c>
      <c r="E19" s="7" t="n">
        <f aca="false">STDEV(E2:E16)</f>
        <v>0.148413325383926</v>
      </c>
      <c r="F19" s="7" t="n">
        <f aca="false">STDEV(F2:F16)</f>
        <v>1</v>
      </c>
      <c r="G19" s="7" t="n">
        <f aca="false">STDEV(G2:G16)</f>
        <v>2.98983320004688</v>
      </c>
      <c r="H19" s="7"/>
      <c r="I19" s="7"/>
      <c r="J19" s="7"/>
      <c r="K19" s="7" t="n">
        <f aca="false">STDEV(K2:K16)</f>
        <v>6.70342430671798</v>
      </c>
      <c r="L19" s="7"/>
      <c r="M19" s="7" t="n">
        <f aca="false">STDEV(M2:M16)</f>
        <v>0.205320149124151</v>
      </c>
      <c r="N19" s="7"/>
      <c r="O19" s="7" t="n">
        <f aca="false">STDEV(O2:O16)</f>
        <v>0.135713602185565</v>
      </c>
      <c r="V19" s="12"/>
      <c r="AA19" s="7"/>
    </row>
    <row r="20" customFormat="false" ht="15" hidden="false" customHeight="false" outlineLevel="0" collapsed="false">
      <c r="V20" s="12"/>
      <c r="AA20" s="7"/>
    </row>
    <row r="21" customFormat="false" ht="15" hidden="false" customHeight="false" outlineLevel="0" collapsed="false">
      <c r="C21" s="10"/>
      <c r="D21" s="16" t="s">
        <v>461</v>
      </c>
      <c r="E21" s="16" t="s">
        <v>476</v>
      </c>
      <c r="V21" s="12"/>
      <c r="AA21" s="7"/>
    </row>
    <row r="22" customFormat="false" ht="15" hidden="false" customHeight="false" outlineLevel="0" collapsed="false">
      <c r="C22" s="16" t="s">
        <v>483</v>
      </c>
      <c r="D22" s="10" t="n">
        <f aca="false">CORREL(Q2:Q327,S2:S327)</f>
        <v>-0.266285109174033</v>
      </c>
      <c r="E22" s="10" t="n">
        <f aca="false">CORREL(Q2:Q327,U2:U327)</f>
        <v>-0.0723795983734208</v>
      </c>
      <c r="V22" s="12"/>
      <c r="AA22" s="7"/>
    </row>
    <row r="23" customFormat="false" ht="15" hidden="false" customHeight="false" outlineLevel="0" collapsed="false">
      <c r="C23" s="16" t="s">
        <v>484</v>
      </c>
      <c r="D23" s="10" t="n">
        <f aca="false">CORREL(R2:R327,S2:S327)</f>
        <v>-0.27649589971086</v>
      </c>
      <c r="E23" s="10" t="n">
        <f aca="false">CORREL(R2:R327,U2:U327)</f>
        <v>-0.0779068262440617</v>
      </c>
      <c r="V23" s="12"/>
      <c r="AA23" s="7"/>
    </row>
    <row r="24" customFormat="false" ht="15" hidden="false" customHeight="false" outlineLevel="0" collapsed="false">
      <c r="V24" s="12"/>
      <c r="AA24" s="7"/>
    </row>
    <row r="25" customFormat="false" ht="15" hidden="false" customHeight="false" outlineLevel="0" collapsed="false">
      <c r="V25" s="12"/>
      <c r="AA25" s="7"/>
    </row>
    <row r="26" customFormat="false" ht="15" hidden="false" customHeight="false" outlineLevel="0" collapsed="false">
      <c r="V26" s="12"/>
      <c r="AA26" s="7"/>
    </row>
    <row r="27" customFormat="false" ht="15" hidden="false" customHeight="false" outlineLevel="0" collapsed="false">
      <c r="V27" s="12"/>
      <c r="AA27" s="7"/>
    </row>
    <row r="28" customFormat="false" ht="15" hidden="false" customHeight="false" outlineLevel="0" collapsed="false">
      <c r="V28" s="12"/>
      <c r="AA28" s="7"/>
    </row>
    <row r="29" customFormat="false" ht="15" hidden="false" customHeight="false" outlineLevel="0" collapsed="false">
      <c r="V29" s="12"/>
      <c r="AA29" s="7"/>
    </row>
    <row r="30" customFormat="false" ht="15" hidden="false" customHeight="false" outlineLevel="0" collapsed="false">
      <c r="V30" s="12"/>
      <c r="AA30" s="7"/>
    </row>
    <row r="31" customFormat="false" ht="15" hidden="false" customHeight="false" outlineLevel="0" collapsed="false">
      <c r="V31" s="12"/>
      <c r="AA31" s="7"/>
    </row>
    <row r="32" customFormat="false" ht="15" hidden="false" customHeight="false" outlineLevel="0" collapsed="false">
      <c r="V32" s="12"/>
      <c r="AA32" s="7"/>
    </row>
    <row r="33" customFormat="false" ht="15" hidden="false" customHeight="false" outlineLevel="0" collapsed="false">
      <c r="V33" s="12"/>
      <c r="AA33" s="7"/>
    </row>
    <row r="34" customFormat="false" ht="15" hidden="false" customHeight="false" outlineLevel="0" collapsed="false">
      <c r="V34" s="12"/>
      <c r="AA34" s="7"/>
    </row>
    <row r="35" customFormat="false" ht="15" hidden="false" customHeight="false" outlineLevel="0" collapsed="false">
      <c r="V35" s="12"/>
      <c r="AA35" s="7"/>
    </row>
    <row r="36" customFormat="false" ht="15" hidden="false" customHeight="false" outlineLevel="0" collapsed="false">
      <c r="V36" s="12"/>
      <c r="AA36" s="7"/>
    </row>
    <row r="37" customFormat="false" ht="15" hidden="false" customHeight="false" outlineLevel="0" collapsed="false">
      <c r="V37" s="12"/>
      <c r="AA37" s="7"/>
    </row>
    <row r="38" customFormat="false" ht="15" hidden="false" customHeight="false" outlineLevel="0" collapsed="false">
      <c r="V38" s="12"/>
      <c r="AA38" s="7"/>
    </row>
    <row r="39" customFormat="false" ht="15" hidden="false" customHeight="false" outlineLevel="0" collapsed="false">
      <c r="V39" s="12"/>
      <c r="AA39" s="7"/>
    </row>
    <row r="40" customFormat="false" ht="15" hidden="false" customHeight="false" outlineLevel="0" collapsed="false">
      <c r="V40" s="12"/>
      <c r="AA40" s="7"/>
    </row>
    <row r="41" customFormat="false" ht="15" hidden="false" customHeight="false" outlineLevel="0" collapsed="false">
      <c r="V41" s="12"/>
      <c r="AA41" s="7"/>
    </row>
    <row r="42" customFormat="false" ht="15" hidden="false" customHeight="false" outlineLevel="0" collapsed="false">
      <c r="V42" s="12"/>
      <c r="AA42" s="7"/>
    </row>
    <row r="43" customFormat="false" ht="15" hidden="false" customHeight="false" outlineLevel="0" collapsed="false">
      <c r="V43" s="12"/>
      <c r="AA43" s="7"/>
    </row>
    <row r="44" customFormat="false" ht="15" hidden="false" customHeight="false" outlineLevel="0" collapsed="false">
      <c r="V44" s="12"/>
      <c r="AA44" s="7"/>
    </row>
    <row r="45" customFormat="false" ht="15" hidden="false" customHeight="false" outlineLevel="0" collapsed="false">
      <c r="V45" s="12"/>
      <c r="AA45" s="7"/>
    </row>
    <row r="46" customFormat="false" ht="15" hidden="false" customHeight="false" outlineLevel="0" collapsed="false">
      <c r="V46" s="12"/>
      <c r="AA46" s="7"/>
    </row>
    <row r="47" customFormat="false" ht="15" hidden="false" customHeight="false" outlineLevel="0" collapsed="false">
      <c r="V47" s="12"/>
      <c r="AA47" s="7"/>
    </row>
    <row r="48" customFormat="false" ht="15" hidden="false" customHeight="false" outlineLevel="0" collapsed="false">
      <c r="V48" s="12"/>
      <c r="AA48" s="7"/>
    </row>
    <row r="49" customFormat="false" ht="15" hidden="false" customHeight="false" outlineLevel="0" collapsed="false">
      <c r="V49" s="12"/>
      <c r="AA49" s="7"/>
    </row>
    <row r="50" customFormat="false" ht="15" hidden="false" customHeight="false" outlineLevel="0" collapsed="false">
      <c r="V50" s="12"/>
      <c r="AA50" s="7"/>
    </row>
    <row r="51" customFormat="false" ht="15" hidden="false" customHeight="false" outlineLevel="0" collapsed="false">
      <c r="V51" s="12"/>
      <c r="AA51" s="7"/>
    </row>
    <row r="52" customFormat="false" ht="15" hidden="false" customHeight="false" outlineLevel="0" collapsed="false">
      <c r="V52" s="12"/>
      <c r="AA52" s="7"/>
    </row>
    <row r="53" customFormat="false" ht="15" hidden="false" customHeight="false" outlineLevel="0" collapsed="false">
      <c r="V53" s="12"/>
      <c r="AA53" s="7"/>
    </row>
    <row r="54" customFormat="false" ht="15" hidden="false" customHeight="false" outlineLevel="0" collapsed="false">
      <c r="V54" s="12"/>
      <c r="AA54" s="7"/>
    </row>
    <row r="55" customFormat="false" ht="15" hidden="false" customHeight="false" outlineLevel="0" collapsed="false">
      <c r="V55" s="12"/>
      <c r="AA55" s="7"/>
    </row>
    <row r="56" customFormat="false" ht="15" hidden="false" customHeight="false" outlineLevel="0" collapsed="false">
      <c r="V56" s="12"/>
      <c r="AA56" s="7"/>
    </row>
    <row r="57" customFormat="false" ht="15" hidden="false" customHeight="false" outlineLevel="0" collapsed="false">
      <c r="V57" s="12"/>
      <c r="AA57" s="7"/>
    </row>
  </sheetData>
  <conditionalFormatting sqref="Q2:R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V1" activeCellId="0" sqref="V1"/>
    </sheetView>
  </sheetViews>
  <sheetFormatPr defaultColWidth="8.54296875" defaultRowHeight="15" zeroHeight="false" outlineLevelRow="0" outlineLevelCol="0"/>
  <cols>
    <col collapsed="false" customWidth="true" hidden="false" outlineLevel="0" max="1" min="1" style="10" width="26"/>
    <col collapsed="false" customWidth="true" hidden="false" outlineLevel="0" max="2" min="2" style="10" width="6"/>
    <col collapsed="false" customWidth="true" hidden="false" outlineLevel="0" max="3" min="3" style="10" width="5.7"/>
    <col collapsed="false" customWidth="true" hidden="false" outlineLevel="0" max="4" min="4" style="10" width="6.43"/>
    <col collapsed="false" customWidth="true" hidden="false" outlineLevel="0" max="5" min="5" style="10" width="7.28"/>
    <col collapsed="false" customWidth="true" hidden="false" outlineLevel="0" max="6" min="6" style="10" width="12.43"/>
    <col collapsed="false" customWidth="true" hidden="false" outlineLevel="0" max="7" min="7" style="10" width="10.57"/>
    <col collapsed="false" customWidth="true" hidden="false" outlineLevel="0" max="8" min="8" style="10" width="12.43"/>
    <col collapsed="false" customWidth="true" hidden="false" outlineLevel="0" max="9" min="9" style="10" width="14.85"/>
    <col collapsed="false" customWidth="true" hidden="false" outlineLevel="0" max="10" min="10" style="10" width="12.43"/>
    <col collapsed="false" customWidth="true" hidden="false" outlineLevel="0" max="12" min="11" style="10" width="15.85"/>
    <col collapsed="false" customWidth="true" hidden="false" outlineLevel="0" max="13" min="13" style="10" width="9.14"/>
    <col collapsed="false" customWidth="true" hidden="false" outlineLevel="0" max="14" min="14" style="10" width="12.43"/>
    <col collapsed="false" customWidth="true" hidden="false" outlineLevel="0" max="15" min="15" style="10" width="10"/>
    <col collapsed="false" customWidth="true" hidden="false" outlineLevel="0" max="18" min="16" style="10" width="12.43"/>
    <col collapsed="false" customWidth="true" hidden="false" outlineLevel="0" max="19" min="19" style="10" width="4.85"/>
    <col collapsed="false" customWidth="true" hidden="false" outlineLevel="0" max="20" min="20" style="10" width="6.7"/>
    <col collapsed="false" customWidth="true" hidden="false" outlineLevel="0" max="21" min="21" style="10" width="7.43"/>
    <col collapsed="false" customWidth="true" hidden="false" outlineLevel="0" max="23" min="23" style="0" width="5.57"/>
    <col collapsed="false" customWidth="true" hidden="false" outlineLevel="0" max="24" min="24" style="0" width="13.85"/>
    <col collapsed="false" customWidth="true" hidden="false" outlineLevel="0" max="25" min="25" style="0" width="12.28"/>
    <col collapsed="false" customWidth="true" hidden="false" outlineLevel="0" max="26" min="26" style="0" width="12.14"/>
    <col collapsed="false" customWidth="true" hidden="false" outlineLevel="0" max="27" min="27" style="0" width="16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464</v>
      </c>
      <c r="D1" s="11" t="s">
        <v>465</v>
      </c>
      <c r="E1" s="11" t="s">
        <v>5</v>
      </c>
      <c r="F1" s="11" t="s">
        <v>466</v>
      </c>
      <c r="G1" s="11" t="s">
        <v>6</v>
      </c>
      <c r="H1" s="11" t="s">
        <v>467</v>
      </c>
      <c r="I1" s="11" t="s">
        <v>468</v>
      </c>
      <c r="J1" s="11" t="s">
        <v>469</v>
      </c>
      <c r="K1" s="11" t="s">
        <v>470</v>
      </c>
      <c r="L1" s="11" t="s">
        <v>471</v>
      </c>
      <c r="M1" s="11" t="s">
        <v>9</v>
      </c>
      <c r="N1" s="11" t="s">
        <v>472</v>
      </c>
      <c r="O1" s="11" t="s">
        <v>10</v>
      </c>
      <c r="P1" s="11" t="s">
        <v>473</v>
      </c>
      <c r="Q1" s="2" t="s">
        <v>474</v>
      </c>
      <c r="R1" s="2" t="s">
        <v>462</v>
      </c>
      <c r="S1" s="2" t="s">
        <v>461</v>
      </c>
      <c r="T1" s="2" t="s">
        <v>475</v>
      </c>
      <c r="U1" s="2" t="s">
        <v>476</v>
      </c>
      <c r="V1" s="12"/>
      <c r="W1" s="8" t="s">
        <v>457</v>
      </c>
      <c r="X1" s="8" t="s">
        <v>477</v>
      </c>
      <c r="Y1" s="8" t="s">
        <v>478</v>
      </c>
      <c r="Z1" s="8" t="s">
        <v>479</v>
      </c>
      <c r="AA1" s="8" t="s">
        <v>480</v>
      </c>
      <c r="AB1" s="1"/>
    </row>
    <row r="2" customFormat="false" ht="15" hidden="false" customHeight="false" outlineLevel="0" collapsed="false">
      <c r="A2" s="11" t="s">
        <v>308</v>
      </c>
      <c r="B2" s="10" t="s">
        <v>309</v>
      </c>
      <c r="C2" s="10" t="n">
        <v>69</v>
      </c>
      <c r="D2" s="10" t="n">
        <v>208</v>
      </c>
      <c r="E2" s="14" t="n">
        <v>4.56</v>
      </c>
      <c r="F2" s="13" t="n">
        <f aca="false">(STANDARDIZE(E2,$E$36,$E$37))*-1</f>
        <v>0.107706992640214</v>
      </c>
      <c r="G2" s="10" t="n">
        <v>37.5</v>
      </c>
      <c r="H2" s="13" t="n">
        <f aca="false">(STANDARDIZE(G2,$G$36,$G$37))</f>
        <v>1.38568276839564</v>
      </c>
      <c r="I2" s="10" t="n">
        <v>16</v>
      </c>
      <c r="J2" s="13" t="n">
        <f aca="false">(STANDARDIZE(I2,$I$36,$I$37))</f>
        <v>-0.317711997378228</v>
      </c>
      <c r="K2" s="10" t="n">
        <v>127</v>
      </c>
      <c r="L2" s="13" t="n">
        <f aca="false">(STANDARDIZE(K2,$K$36,$K$37))</f>
        <v>1.36787759027657</v>
      </c>
      <c r="M2" s="10" t="n">
        <v>6.82</v>
      </c>
      <c r="N2" s="13" t="n">
        <f aca="false">(STANDARDIZE(M2,$M$36,$M$37))*-1</f>
        <v>1.21437829693467</v>
      </c>
      <c r="O2" s="10" t="n">
        <v>4.2</v>
      </c>
      <c r="P2" s="13" t="n">
        <f aca="false">(STANDARDIZE(O2,$O$36,$O$37))*-1</f>
        <v>1.19922432256736</v>
      </c>
      <c r="Q2" s="13" t="n">
        <f aca="false">F2+H2+J2+L2+N2+P2</f>
        <v>4.95715797343622</v>
      </c>
      <c r="R2" s="13" t="n">
        <f aca="false">AVERAGE(F2,H2,J2,L2,N2,P2)</f>
        <v>0.826192995572703</v>
      </c>
      <c r="S2" s="10" t="n">
        <v>5</v>
      </c>
      <c r="T2" s="10" t="n">
        <v>182</v>
      </c>
      <c r="U2" s="10" t="n">
        <f aca="false">RANK(T2,$T$2:$T$327,1)</f>
        <v>17</v>
      </c>
      <c r="V2" s="12"/>
      <c r="W2" s="0" t="n">
        <v>12</v>
      </c>
      <c r="X2" s="3" t="n">
        <v>236</v>
      </c>
      <c r="Y2" s="0" t="n">
        <v>32</v>
      </c>
      <c r="Z2" s="0" t="n">
        <v>268</v>
      </c>
      <c r="AA2" s="0" t="n">
        <v>22.3333333333333</v>
      </c>
    </row>
    <row r="3" customFormat="false" ht="15" hidden="false" customHeight="false" outlineLevel="0" collapsed="false">
      <c r="A3" s="11" t="s">
        <v>311</v>
      </c>
      <c r="B3" s="10" t="s">
        <v>309</v>
      </c>
      <c r="C3" s="10" t="n">
        <v>70</v>
      </c>
      <c r="D3" s="10" t="n">
        <v>214</v>
      </c>
      <c r="E3" s="14" t="n">
        <v>4.56</v>
      </c>
      <c r="F3" s="13" t="n">
        <f aca="false">(STANDARDIZE(E3,$E$36,$E$37))*-1</f>
        <v>0.107706992640214</v>
      </c>
      <c r="G3" s="10" t="n">
        <v>39.5</v>
      </c>
      <c r="H3" s="13" t="n">
        <f aca="false">(STANDARDIZE(G3,$G$36,$G$37))</f>
        <v>1.99477409516295</v>
      </c>
      <c r="I3" s="10" t="n">
        <v>15</v>
      </c>
      <c r="J3" s="13" t="n">
        <f aca="false">(STANDARDIZE(I3,$I$36,$I$37))</f>
        <v>-0.524915473929246</v>
      </c>
      <c r="K3" s="10" t="n">
        <v>131</v>
      </c>
      <c r="L3" s="13" t="n">
        <f aca="false">(STANDARDIZE(K3,$K$36,$K$37))</f>
        <v>2.07064038895076</v>
      </c>
      <c r="N3" s="13"/>
      <c r="P3" s="13"/>
      <c r="Q3" s="13" t="n">
        <f aca="false">F3+H3+J3+L3+N3+P3</f>
        <v>3.64820600282469</v>
      </c>
      <c r="R3" s="13" t="n">
        <f aca="false">AVERAGE(F3,H3,J3,L3,N3,P3)</f>
        <v>0.912051500706172</v>
      </c>
      <c r="S3" s="10" t="n">
        <v>3</v>
      </c>
      <c r="T3" s="10" t="n">
        <v>67</v>
      </c>
      <c r="U3" s="10" t="n">
        <f aca="false">RANK(T3,$T$2:$T$327,1)</f>
        <v>4</v>
      </c>
      <c r="V3" s="12"/>
      <c r="W3" s="0" t="n">
        <v>16</v>
      </c>
      <c r="X3" s="3" t="n">
        <v>464</v>
      </c>
      <c r="Y3" s="0" t="n">
        <v>44</v>
      </c>
      <c r="Z3" s="0" t="n">
        <v>508</v>
      </c>
      <c r="AA3" s="0" t="n">
        <v>31.75</v>
      </c>
    </row>
    <row r="4" customFormat="false" ht="15" hidden="false" customHeight="false" outlineLevel="0" collapsed="false">
      <c r="A4" s="11" t="s">
        <v>312</v>
      </c>
      <c r="B4" s="10" t="s">
        <v>309</v>
      </c>
      <c r="C4" s="10" t="n">
        <v>73</v>
      </c>
      <c r="D4" s="10" t="n">
        <v>219</v>
      </c>
      <c r="E4" s="14" t="n">
        <v>4.54</v>
      </c>
      <c r="F4" s="13" t="n">
        <f aca="false">(STANDARDIZE(E4,$E$36,$E$37))*-1</f>
        <v>0.272101876143686</v>
      </c>
      <c r="G4" s="10" t="n">
        <v>34</v>
      </c>
      <c r="H4" s="13" t="n">
        <f aca="false">(STANDARDIZE(G4,$G$36,$G$37))</f>
        <v>0.319772946552839</v>
      </c>
      <c r="I4" s="10" t="n">
        <v>15</v>
      </c>
      <c r="J4" s="13" t="n">
        <f aca="false">(STANDARDIZE(I4,$I$36,$I$37))</f>
        <v>-0.524915473929246</v>
      </c>
      <c r="K4" s="10" t="n">
        <v>125</v>
      </c>
      <c r="L4" s="13" t="n">
        <f aca="false">(STANDARDIZE(K4,$K$36,$K$37))</f>
        <v>1.01649619093947</v>
      </c>
      <c r="M4" s="10" t="n">
        <v>7.03</v>
      </c>
      <c r="N4" s="13" t="n">
        <f aca="false">(STANDARDIZE(M4,$M$36,$M$37))*-1</f>
        <v>0.378248977733749</v>
      </c>
      <c r="O4" s="10" t="n">
        <v>4.32</v>
      </c>
      <c r="P4" s="13" t="n">
        <f aca="false">(STANDARDIZE(O4,$O$36,$O$37))*-1</f>
        <v>0.317036315161485</v>
      </c>
      <c r="Q4" s="13" t="n">
        <f aca="false">F4+H4+J4+L4+N4+P4</f>
        <v>1.77874083260198</v>
      </c>
      <c r="R4" s="13" t="n">
        <f aca="false">AVERAGE(F4,H4,J4,L4,N4,P4)</f>
        <v>0.296456805433663</v>
      </c>
      <c r="S4" s="10" t="n">
        <v>5</v>
      </c>
      <c r="T4" s="10" t="n">
        <v>156</v>
      </c>
      <c r="U4" s="10" t="n">
        <f aca="false">RANK(T4,$T$2:$T$327,1)</f>
        <v>14</v>
      </c>
      <c r="V4" s="12"/>
      <c r="W4" s="0" t="n">
        <v>7</v>
      </c>
      <c r="X4" s="3" t="n">
        <v>19</v>
      </c>
      <c r="Y4" s="0" t="n">
        <v>124</v>
      </c>
      <c r="Z4" s="0" t="n">
        <v>143</v>
      </c>
      <c r="AA4" s="0" t="n">
        <v>20.4285714285714</v>
      </c>
    </row>
    <row r="5" customFormat="false" ht="15" hidden="false" customHeight="false" outlineLevel="0" collapsed="false">
      <c r="A5" s="11" t="s">
        <v>313</v>
      </c>
      <c r="B5" s="10" t="s">
        <v>309</v>
      </c>
      <c r="C5" s="10" t="n">
        <v>72</v>
      </c>
      <c r="D5" s="10" t="n">
        <v>218</v>
      </c>
      <c r="E5" s="14" t="n">
        <v>4.58</v>
      </c>
      <c r="F5" s="13" t="n">
        <f aca="false">(STANDARDIZE(E5,$E$36,$E$37))*-1</f>
        <v>-0.0566878908632659</v>
      </c>
      <c r="G5" s="10" t="n">
        <v>37</v>
      </c>
      <c r="H5" s="13" t="n">
        <f aca="false">(STANDARDIZE(G5,$G$36,$G$37))</f>
        <v>1.23340993670381</v>
      </c>
      <c r="I5" s="10" t="n">
        <v>23</v>
      </c>
      <c r="J5" s="13" t="n">
        <f aca="false">(STANDARDIZE(I5,$I$36,$I$37))</f>
        <v>1.1327123384789</v>
      </c>
      <c r="K5" s="10" t="n">
        <v>130</v>
      </c>
      <c r="L5" s="13" t="n">
        <f aca="false">(STANDARDIZE(K5,$K$36,$K$37))</f>
        <v>1.89494968928221</v>
      </c>
      <c r="N5" s="13"/>
      <c r="P5" s="13"/>
      <c r="Q5" s="13" t="n">
        <f aca="false">F5+H5+J5+L5+N5+P5</f>
        <v>4.20438407360166</v>
      </c>
      <c r="R5" s="13" t="n">
        <f aca="false">AVERAGE(F5,H5,J5,L5,N5,P5)</f>
        <v>1.05109601840041</v>
      </c>
      <c r="S5" s="10" t="n">
        <v>7</v>
      </c>
      <c r="T5" s="10" t="n">
        <v>249</v>
      </c>
      <c r="U5" s="10" t="n">
        <f aca="false">RANK(T5,$T$2:$T$327,1)</f>
        <v>21</v>
      </c>
      <c r="V5" s="12"/>
      <c r="W5" s="0" t="n">
        <v>4</v>
      </c>
      <c r="X5" s="3" t="n">
        <v>152</v>
      </c>
      <c r="Y5" s="0" t="n">
        <v>4</v>
      </c>
      <c r="Z5" s="0" t="n">
        <v>156</v>
      </c>
      <c r="AA5" s="0" t="n">
        <v>39</v>
      </c>
    </row>
    <row r="6" customFormat="false" ht="15" hidden="false" customHeight="false" outlineLevel="0" collapsed="false">
      <c r="A6" s="11" t="s">
        <v>314</v>
      </c>
      <c r="B6" s="10" t="s">
        <v>309</v>
      </c>
      <c r="C6" s="10" t="n">
        <v>71</v>
      </c>
      <c r="D6" s="10" t="n">
        <v>202</v>
      </c>
      <c r="E6" s="14" t="n">
        <v>4.48</v>
      </c>
      <c r="F6" s="13" t="n">
        <f aca="false">(STANDARDIZE(E6,$E$36,$E$37))*-1</f>
        <v>0.765286526654112</v>
      </c>
      <c r="G6" s="10" t="n">
        <v>37.5</v>
      </c>
      <c r="H6" s="13" t="n">
        <f aca="false">(STANDARDIZE(G6,$G$36,$G$37))</f>
        <v>1.38568276839564</v>
      </c>
      <c r="I6" s="10" t="n">
        <v>10</v>
      </c>
      <c r="J6" s="13" t="n">
        <f aca="false">(STANDARDIZE(I6,$I$36,$I$37))</f>
        <v>-1.56093285668434</v>
      </c>
      <c r="K6" s="10" t="n">
        <v>121</v>
      </c>
      <c r="L6" s="13" t="n">
        <f aca="false">(STANDARDIZE(K6,$K$36,$K$37))</f>
        <v>0.313733392265268</v>
      </c>
      <c r="M6" s="10" t="n">
        <v>6.57</v>
      </c>
      <c r="N6" s="13" t="n">
        <f aca="false">(STANDARDIZE(M6,$M$36,$M$37))*-1</f>
        <v>2.20977034360243</v>
      </c>
      <c r="O6" s="10" t="n">
        <v>4.22</v>
      </c>
      <c r="P6" s="13" t="n">
        <f aca="false">(STANDARDIZE(O6,$O$36,$O$37))*-1</f>
        <v>1.05219298799972</v>
      </c>
      <c r="Q6" s="13" t="n">
        <f aca="false">F6+H6+J6+L6+N6+P6</f>
        <v>4.16573316223283</v>
      </c>
      <c r="R6" s="13" t="n">
        <f aca="false">AVERAGE(F6,H6,J6,L6,N6,P6)</f>
        <v>0.694288860372139</v>
      </c>
      <c r="S6" s="10" t="n">
        <v>1</v>
      </c>
      <c r="T6" s="10" t="n">
        <v>8</v>
      </c>
      <c r="U6" s="10" t="n">
        <f aca="false">RANK(T6,$T$2:$T$327,1)</f>
        <v>2</v>
      </c>
      <c r="V6" s="12"/>
      <c r="W6" s="0" t="n">
        <v>16</v>
      </c>
      <c r="X6" s="3" t="n">
        <v>757</v>
      </c>
      <c r="Y6" s="0" t="n">
        <v>48</v>
      </c>
      <c r="Z6" s="0" t="n">
        <v>805</v>
      </c>
      <c r="AA6" s="0" t="n">
        <v>50.3125</v>
      </c>
    </row>
    <row r="7" customFormat="false" ht="15" hidden="false" customHeight="false" outlineLevel="0" collapsed="false">
      <c r="A7" s="11" t="s">
        <v>315</v>
      </c>
      <c r="B7" s="10" t="s">
        <v>309</v>
      </c>
      <c r="C7" s="10" t="n">
        <v>70</v>
      </c>
      <c r="D7" s="10" t="n">
        <v>220</v>
      </c>
      <c r="E7" s="14" t="n">
        <v>4.68</v>
      </c>
      <c r="F7" s="13" t="n">
        <f aca="false">(STANDARDIZE(E7,$E$36,$E$37))*-1</f>
        <v>-0.878662308380643</v>
      </c>
      <c r="G7" s="10" t="n">
        <v>28.5</v>
      </c>
      <c r="H7" s="13" t="n">
        <f aca="false">(STANDARDIZE(G7,$G$36,$G$37))</f>
        <v>-1.35522820205728</v>
      </c>
      <c r="I7" s="10" t="n">
        <v>19</v>
      </c>
      <c r="J7" s="13" t="n">
        <f aca="false">(STANDARDIZE(I7,$I$36,$I$37))</f>
        <v>0.303898432274826</v>
      </c>
      <c r="K7" s="10" t="n">
        <v>115</v>
      </c>
      <c r="L7" s="13" t="n">
        <f aca="false">(STANDARDIZE(K7,$K$36,$K$37))</f>
        <v>-0.740410805746029</v>
      </c>
      <c r="N7" s="13"/>
      <c r="P7" s="13"/>
      <c r="Q7" s="13" t="n">
        <f aca="false">F7+H7+J7+L7+N7+P7</f>
        <v>-2.67040288390912</v>
      </c>
      <c r="R7" s="13" t="n">
        <f aca="false">AVERAGE(F7,H7,J7,L7,N7,P7)</f>
        <v>-0.667600720977281</v>
      </c>
      <c r="S7" s="10" t="n">
        <v>8</v>
      </c>
      <c r="V7" s="12"/>
      <c r="W7" s="0" t="n">
        <v>16</v>
      </c>
      <c r="X7" s="3" t="n">
        <v>256</v>
      </c>
      <c r="Y7" s="0" t="n">
        <v>291</v>
      </c>
      <c r="Z7" s="0" t="n">
        <v>547</v>
      </c>
      <c r="AA7" s="0" t="n">
        <v>34.1875</v>
      </c>
    </row>
    <row r="8" customFormat="false" ht="15" hidden="false" customHeight="false" outlineLevel="0" collapsed="false">
      <c r="A8" s="11" t="s">
        <v>316</v>
      </c>
      <c r="B8" s="10" t="s">
        <v>309</v>
      </c>
      <c r="C8" s="10" t="n">
        <v>70</v>
      </c>
      <c r="D8" s="10" t="n">
        <v>210</v>
      </c>
      <c r="E8" s="14" t="n">
        <v>4.49</v>
      </c>
      <c r="F8" s="13" t="n">
        <f aca="false">(STANDARDIZE(E8,$E$36,$E$37))*-1</f>
        <v>0.683089084902375</v>
      </c>
      <c r="G8" s="10" t="n">
        <v>30.5</v>
      </c>
      <c r="H8" s="13" t="n">
        <f aca="false">(STANDARDIZE(G8,$G$36,$G$37))</f>
        <v>-0.746136875289961</v>
      </c>
      <c r="I8" s="10" t="n">
        <v>22</v>
      </c>
      <c r="J8" s="13" t="n">
        <f aca="false">(STANDARDIZE(I8,$I$36,$I$37))</f>
        <v>0.92550886192788</v>
      </c>
      <c r="K8" s="10" t="n">
        <v>116</v>
      </c>
      <c r="L8" s="13" t="n">
        <f aca="false">(STANDARDIZE(K8,$K$36,$K$37))</f>
        <v>-0.56472010607748</v>
      </c>
      <c r="M8" s="10" t="n">
        <v>7.27</v>
      </c>
      <c r="N8" s="13" t="n">
        <f aca="false">(STANDARDIZE(M8,$M$36,$M$37))*-1</f>
        <v>-0.5773273870673</v>
      </c>
      <c r="O8" s="10" t="n">
        <v>4.53</v>
      </c>
      <c r="P8" s="13" t="n">
        <f aca="false">(STANDARDIZE(O8,$O$36,$O$37))*-1</f>
        <v>-1.22679269779879</v>
      </c>
      <c r="Q8" s="13" t="n">
        <f aca="false">F8+H8+J8+L8+N8+P8</f>
        <v>-1.50637911940328</v>
      </c>
      <c r="R8" s="13" t="n">
        <f aca="false">AVERAGE(F8,H8,J8,L8,N8,P8)</f>
        <v>-0.251063186567213</v>
      </c>
      <c r="S8" s="10" t="n">
        <v>2</v>
      </c>
      <c r="T8" s="10" t="n">
        <v>41</v>
      </c>
      <c r="U8" s="10" t="n">
        <f aca="false">RANK(T8,$T$2:$T$327,1)</f>
        <v>3</v>
      </c>
      <c r="V8" s="12"/>
      <c r="W8" s="0" t="n">
        <v>4</v>
      </c>
      <c r="X8" s="3" t="n">
        <v>169</v>
      </c>
      <c r="Z8" s="0" t="n">
        <v>169</v>
      </c>
      <c r="AA8" s="0" t="n">
        <v>42.25</v>
      </c>
    </row>
    <row r="9" customFormat="false" ht="15" hidden="false" customHeight="false" outlineLevel="0" collapsed="false">
      <c r="A9" s="11" t="s">
        <v>317</v>
      </c>
      <c r="B9" s="10" t="s">
        <v>309</v>
      </c>
      <c r="C9" s="10" t="n">
        <v>71</v>
      </c>
      <c r="D9" s="10" t="n">
        <v>213</v>
      </c>
      <c r="E9" s="14" t="n">
        <v>4.65</v>
      </c>
      <c r="F9" s="13" t="n">
        <f aca="false">(STANDARDIZE(E9,$E$36,$E$37))*-1</f>
        <v>-0.632069983125435</v>
      </c>
      <c r="G9" s="10" t="n">
        <v>35</v>
      </c>
      <c r="H9" s="13" t="n">
        <f aca="false">(STANDARDIZE(G9,$G$36,$G$37))</f>
        <v>0.624318609936497</v>
      </c>
      <c r="I9" s="10" t="n">
        <v>14</v>
      </c>
      <c r="J9" s="13" t="n">
        <f aca="false">(STANDARDIZE(I9,$I$36,$I$37))</f>
        <v>-0.732118950480264</v>
      </c>
      <c r="K9" s="10" t="n">
        <v>120</v>
      </c>
      <c r="L9" s="13" t="n">
        <f aca="false">(STANDARDIZE(K9,$K$36,$K$37))</f>
        <v>0.138042692596719</v>
      </c>
      <c r="M9" s="10" t="n">
        <v>6.99</v>
      </c>
      <c r="N9" s="13" t="n">
        <f aca="false">(STANDARDIZE(M9,$M$36,$M$37))*-1</f>
        <v>0.537511705200591</v>
      </c>
      <c r="O9" s="10" t="n">
        <v>4.34</v>
      </c>
      <c r="P9" s="13" t="n">
        <f aca="false">(STANDARDIZE(O9,$O$36,$O$37))*-1</f>
        <v>0.170004980593842</v>
      </c>
      <c r="Q9" s="13" t="n">
        <f aca="false">F9+H9+J9+L9+N9+P9</f>
        <v>0.10568905472195</v>
      </c>
      <c r="R9" s="13" t="n">
        <f aca="false">AVERAGE(F9,H9,J9,L9,N9,P9)</f>
        <v>0.0176148424536584</v>
      </c>
      <c r="S9" s="10" t="n">
        <v>8</v>
      </c>
      <c r="V9" s="12"/>
      <c r="W9" s="0" t="n">
        <v>2</v>
      </c>
      <c r="X9" s="3" t="n">
        <v>1</v>
      </c>
      <c r="Y9" s="0" t="n">
        <v>10</v>
      </c>
      <c r="Z9" s="0" t="n">
        <v>11</v>
      </c>
      <c r="AA9" s="0" t="n">
        <v>5.5</v>
      </c>
    </row>
    <row r="10" customFormat="false" ht="15" hidden="false" customHeight="false" outlineLevel="0" collapsed="false">
      <c r="A10" s="11" t="s">
        <v>318</v>
      </c>
      <c r="B10" s="10" t="s">
        <v>309</v>
      </c>
      <c r="C10" s="10" t="n">
        <v>67</v>
      </c>
      <c r="D10" s="10" t="n">
        <v>208</v>
      </c>
      <c r="E10" s="14" t="n">
        <v>4.48</v>
      </c>
      <c r="F10" s="13" t="n">
        <f aca="false">(STANDARDIZE(E10,$E$36,$E$37))*-1</f>
        <v>0.765286526654112</v>
      </c>
      <c r="G10" s="10" t="n">
        <v>34</v>
      </c>
      <c r="H10" s="13" t="n">
        <f aca="false">(STANDARDIZE(G10,$G$36,$G$37))</f>
        <v>0.319772946552839</v>
      </c>
      <c r="I10" s="10" t="n">
        <v>20</v>
      </c>
      <c r="J10" s="13" t="n">
        <f aca="false">(STANDARDIZE(I10,$I$36,$I$37))</f>
        <v>0.511101908825844</v>
      </c>
      <c r="K10" s="10" t="n">
        <v>120</v>
      </c>
      <c r="L10" s="13" t="n">
        <f aca="false">(STANDARDIZE(K10,$K$36,$K$37))</f>
        <v>0.138042692596719</v>
      </c>
      <c r="N10" s="13"/>
      <c r="P10" s="13"/>
      <c r="Q10" s="13" t="n">
        <f aca="false">F10+H10+J10+L10+N10+P10</f>
        <v>1.73420407462951</v>
      </c>
      <c r="R10" s="13" t="n">
        <f aca="false">AVERAGE(F10,H10,J10,L10,N10,P10)</f>
        <v>0.433551018657378</v>
      </c>
      <c r="S10" s="10" t="n">
        <v>8</v>
      </c>
      <c r="V10" s="12"/>
      <c r="W10" s="0" t="n">
        <v>5</v>
      </c>
      <c r="X10" s="3" t="n">
        <v>20</v>
      </c>
      <c r="Y10" s="0" t="n">
        <v>63</v>
      </c>
      <c r="Z10" s="0" t="n">
        <v>83</v>
      </c>
      <c r="AA10" s="0" t="n">
        <v>16.6</v>
      </c>
    </row>
    <row r="11" customFormat="false" ht="15" hidden="false" customHeight="false" outlineLevel="0" collapsed="false">
      <c r="A11" s="11" t="s">
        <v>320</v>
      </c>
      <c r="B11" s="10" t="s">
        <v>309</v>
      </c>
      <c r="C11" s="10" t="n">
        <v>71</v>
      </c>
      <c r="D11" s="10" t="n">
        <v>223</v>
      </c>
      <c r="E11" s="14"/>
      <c r="F11" s="13"/>
      <c r="G11" s="10" t="n">
        <v>29</v>
      </c>
      <c r="H11" s="13" t="n">
        <f aca="false">(STANDARDIZE(G11,$G$36,$G$37))</f>
        <v>-1.20295537036545</v>
      </c>
      <c r="I11" s="10" t="n">
        <v>22</v>
      </c>
      <c r="J11" s="13" t="n">
        <f aca="false">(STANDARDIZE(I11,$I$36,$I$37))</f>
        <v>0.92550886192788</v>
      </c>
      <c r="K11" s="10" t="n">
        <v>108</v>
      </c>
      <c r="L11" s="13" t="n">
        <f aca="false">(STANDARDIZE(K11,$K$36,$K$37))</f>
        <v>-1.97024570342588</v>
      </c>
      <c r="M11" s="10" t="n">
        <v>7.3</v>
      </c>
      <c r="N11" s="13" t="n">
        <f aca="false">(STANDARDIZE(M11,$M$36,$M$37))*-1</f>
        <v>-0.696774432667433</v>
      </c>
      <c r="O11" s="10" t="n">
        <v>4.56</v>
      </c>
      <c r="P11" s="13" t="n">
        <f aca="false">(STANDARDIZE(O11,$O$36,$O$37))*-1</f>
        <v>-1.44733969965026</v>
      </c>
      <c r="Q11" s="13" t="n">
        <f aca="false">F11+H11+J11+L11+N11+P11</f>
        <v>-4.39180634418114</v>
      </c>
      <c r="R11" s="13" t="n">
        <f aca="false">AVERAGE(F11,H11,J11,L11,N11,P11)</f>
        <v>-0.878361268836227</v>
      </c>
      <c r="S11" s="10" t="n">
        <v>8</v>
      </c>
      <c r="V11" s="12"/>
      <c r="W11" s="0" t="n">
        <v>5</v>
      </c>
      <c r="X11" s="3" t="n">
        <v>6</v>
      </c>
      <c r="Y11" s="0" t="n">
        <v>65</v>
      </c>
      <c r="Z11" s="0" t="n">
        <v>71</v>
      </c>
      <c r="AA11" s="0" t="n">
        <v>14.2</v>
      </c>
    </row>
    <row r="12" customFormat="false" ht="15" hidden="false" customHeight="false" outlineLevel="0" collapsed="false">
      <c r="A12" s="11" t="s">
        <v>321</v>
      </c>
      <c r="B12" s="10" t="s">
        <v>309</v>
      </c>
      <c r="C12" s="10" t="n">
        <v>68</v>
      </c>
      <c r="D12" s="10" t="n">
        <v>205</v>
      </c>
      <c r="E12" s="14" t="n">
        <v>4.76</v>
      </c>
      <c r="F12" s="13" t="n">
        <f aca="false">(STANDARDIZE(E12,$E$36,$E$37))*-1</f>
        <v>-1.53624184239455</v>
      </c>
      <c r="G12" s="10" t="n">
        <v>30.5</v>
      </c>
      <c r="H12" s="13" t="n">
        <f aca="false">(STANDARDIZE(G12,$G$36,$G$37))</f>
        <v>-0.746136875289961</v>
      </c>
      <c r="I12" s="10" t="n">
        <v>16</v>
      </c>
      <c r="J12" s="13" t="n">
        <f aca="false">(STANDARDIZE(I12,$I$36,$I$37))</f>
        <v>-0.317711997378228</v>
      </c>
      <c r="K12" s="10" t="n">
        <v>116</v>
      </c>
      <c r="L12" s="13" t="n">
        <f aca="false">(STANDARDIZE(K12,$K$36,$K$37))</f>
        <v>-0.56472010607748</v>
      </c>
      <c r="M12" s="10" t="n">
        <v>7.18</v>
      </c>
      <c r="N12" s="13" t="n">
        <f aca="false">(STANDARDIZE(M12,$M$36,$M$37))*-1</f>
        <v>-0.218986250266907</v>
      </c>
      <c r="O12" s="10" t="n">
        <v>4.46</v>
      </c>
      <c r="P12" s="13" t="n">
        <f aca="false">(STANDARDIZE(O12,$O$36,$O$37))*-1</f>
        <v>-0.712183026812033</v>
      </c>
      <c r="Q12" s="13" t="n">
        <f aca="false">F12+H12+J12+L12+N12+P12</f>
        <v>-4.09598009821916</v>
      </c>
      <c r="R12" s="13" t="n">
        <f aca="false">AVERAGE(F12,H12,J12,L12,N12,P12)</f>
        <v>-0.682663349703193</v>
      </c>
      <c r="S12" s="10" t="n">
        <v>8</v>
      </c>
      <c r="V12" s="12"/>
      <c r="W12" s="0" t="n">
        <v>0</v>
      </c>
      <c r="X12" s="3" t="n">
        <v>0</v>
      </c>
      <c r="Y12" s="0" t="n">
        <v>0</v>
      </c>
      <c r="Z12" s="0" t="n">
        <v>0</v>
      </c>
      <c r="AA12" s="0" t="n">
        <v>0</v>
      </c>
    </row>
    <row r="13" customFormat="false" ht="15" hidden="false" customHeight="false" outlineLevel="0" collapsed="false">
      <c r="A13" s="11" t="s">
        <v>322</v>
      </c>
      <c r="B13" s="10" t="s">
        <v>309</v>
      </c>
      <c r="C13" s="10" t="n">
        <v>68</v>
      </c>
      <c r="D13" s="10" t="n">
        <v>176</v>
      </c>
      <c r="E13" s="14" t="n">
        <v>4.48</v>
      </c>
      <c r="F13" s="13" t="n">
        <f aca="false">(STANDARDIZE(E13,$E$36,$E$37))*-1</f>
        <v>0.765286526654112</v>
      </c>
      <c r="G13" s="10" t="n">
        <v>33.5</v>
      </c>
      <c r="H13" s="13" t="n">
        <f aca="false">(STANDARDIZE(G13,$G$36,$G$37))</f>
        <v>0.167500114861011</v>
      </c>
      <c r="I13" s="10" t="n">
        <v>5</v>
      </c>
      <c r="J13" s="13" t="n">
        <f aca="false">(STANDARDIZE(I13,$I$36,$I$37))</f>
        <v>-2.59695023943943</v>
      </c>
      <c r="K13" s="10" t="n">
        <v>117</v>
      </c>
      <c r="L13" s="13" t="n">
        <f aca="false">(STANDARDIZE(K13,$K$36,$K$37))</f>
        <v>-0.38902940640893</v>
      </c>
      <c r="N13" s="13"/>
      <c r="P13" s="13"/>
      <c r="Q13" s="13" t="n">
        <f aca="false">F13+H13+J13+L13+N13+P13</f>
        <v>-2.05319300433323</v>
      </c>
      <c r="R13" s="13" t="n">
        <f aca="false">AVERAGE(F13,H13,J13,L13,N13,P13)</f>
        <v>-0.513298251083308</v>
      </c>
      <c r="S13" s="10" t="n">
        <v>4</v>
      </c>
      <c r="T13" s="10" t="n">
        <v>132</v>
      </c>
      <c r="U13" s="10" t="n">
        <f aca="false">RANK(T13,$T$2:$T$327,1)</f>
        <v>10</v>
      </c>
      <c r="V13" s="12"/>
      <c r="W13" s="0" t="n">
        <v>0</v>
      </c>
      <c r="X13" s="3" t="n">
        <v>0</v>
      </c>
      <c r="Y13" s="0" t="n">
        <v>0</v>
      </c>
      <c r="Z13" s="0" t="n">
        <v>0</v>
      </c>
      <c r="AA13" s="0" t="n">
        <v>0</v>
      </c>
    </row>
    <row r="14" customFormat="false" ht="15" hidden="false" customHeight="false" outlineLevel="0" collapsed="false">
      <c r="A14" s="11" t="s">
        <v>323</v>
      </c>
      <c r="B14" s="10" t="s">
        <v>309</v>
      </c>
      <c r="C14" s="10" t="n">
        <v>72</v>
      </c>
      <c r="D14" s="10" t="n">
        <v>233</v>
      </c>
      <c r="E14" s="14"/>
      <c r="F14" s="13"/>
      <c r="H14" s="13"/>
      <c r="I14" s="10" t="n">
        <v>18</v>
      </c>
      <c r="J14" s="13" t="n">
        <f aca="false">(STANDARDIZE(I14,$I$36,$I$37))</f>
        <v>0.096694955723808</v>
      </c>
      <c r="L14" s="13"/>
      <c r="N14" s="13"/>
      <c r="P14" s="13"/>
      <c r="Q14" s="13" t="n">
        <f aca="false">F14+H14+J14+L14+N14+P14</f>
        <v>0.096694955723808</v>
      </c>
      <c r="R14" s="13" t="n">
        <f aca="false">AVERAGE(F14,H14,J14,L14,N14,P14)</f>
        <v>0.096694955723808</v>
      </c>
      <c r="S14" s="10" t="n">
        <v>3</v>
      </c>
      <c r="T14" s="10" t="n">
        <v>89</v>
      </c>
      <c r="U14" s="10" t="n">
        <f aca="false">RANK(T14,$T$2:$T$327,1)</f>
        <v>6</v>
      </c>
      <c r="V14" s="12"/>
      <c r="W14" s="0" t="n">
        <v>10</v>
      </c>
      <c r="X14" s="3" t="n">
        <v>147</v>
      </c>
      <c r="Y14" s="0" t="n">
        <v>5</v>
      </c>
      <c r="Z14" s="0" t="n">
        <v>152</v>
      </c>
      <c r="AA14" s="0" t="n">
        <v>15.2</v>
      </c>
    </row>
    <row r="15" customFormat="false" ht="15" hidden="false" customHeight="false" outlineLevel="0" collapsed="false">
      <c r="A15" s="11" t="s">
        <v>325</v>
      </c>
      <c r="B15" s="10" t="s">
        <v>309</v>
      </c>
      <c r="C15" s="10" t="n">
        <v>72</v>
      </c>
      <c r="D15" s="10" t="n">
        <v>232</v>
      </c>
      <c r="E15" s="14"/>
      <c r="F15" s="13"/>
      <c r="H15" s="13"/>
      <c r="I15" s="10" t="n">
        <v>18</v>
      </c>
      <c r="J15" s="13" t="n">
        <f aca="false">(STANDARDIZE(I15,$I$36,$I$37))</f>
        <v>0.096694955723808</v>
      </c>
      <c r="L15" s="13"/>
      <c r="N15" s="13"/>
      <c r="P15" s="13"/>
      <c r="Q15" s="13" t="n">
        <f aca="false">F15+H15+J15+L15+N15+P15</f>
        <v>0.096694955723808</v>
      </c>
      <c r="R15" s="13" t="n">
        <f aca="false">AVERAGE(F15,H15,J15,L15,N15,P15)</f>
        <v>0.096694955723808</v>
      </c>
      <c r="S15" s="10" t="n">
        <v>7</v>
      </c>
      <c r="T15" s="10" t="n">
        <v>242</v>
      </c>
      <c r="U15" s="10" t="n">
        <f aca="false">RANK(T15,$T$2:$T$327,1)</f>
        <v>20</v>
      </c>
      <c r="V15" s="12"/>
      <c r="W15" s="0" t="n">
        <v>1</v>
      </c>
      <c r="X15" s="3" t="n">
        <v>0</v>
      </c>
      <c r="Y15" s="0" t="n">
        <v>8</v>
      </c>
      <c r="Z15" s="0" t="n">
        <v>8</v>
      </c>
      <c r="AA15" s="0" t="n">
        <v>8</v>
      </c>
    </row>
    <row r="16" customFormat="false" ht="15" hidden="false" customHeight="false" outlineLevel="0" collapsed="false">
      <c r="A16" s="11" t="s">
        <v>326</v>
      </c>
      <c r="B16" s="10" t="s">
        <v>309</v>
      </c>
      <c r="C16" s="10" t="n">
        <v>70</v>
      </c>
      <c r="D16" s="10" t="n">
        <v>214</v>
      </c>
      <c r="E16" s="14" t="n">
        <v>4.53</v>
      </c>
      <c r="F16" s="13" t="n">
        <f aca="false">(STANDARDIZE(E16,$E$36,$E$37))*-1</f>
        <v>0.354299317895423</v>
      </c>
      <c r="G16" s="10" t="n">
        <v>36</v>
      </c>
      <c r="H16" s="13" t="n">
        <f aca="false">(STANDARDIZE(G16,$G$36,$G$37))</f>
        <v>0.928864273320154</v>
      </c>
      <c r="I16" s="10" t="n">
        <v>15</v>
      </c>
      <c r="J16" s="13" t="n">
        <f aca="false">(STANDARDIZE(I16,$I$36,$I$37))</f>
        <v>-0.524915473929246</v>
      </c>
      <c r="K16" s="10" t="n">
        <v>120</v>
      </c>
      <c r="L16" s="13" t="n">
        <f aca="false">(STANDARDIZE(K16,$K$36,$K$37))</f>
        <v>0.138042692596719</v>
      </c>
      <c r="M16" s="10" t="n">
        <v>7.26</v>
      </c>
      <c r="N16" s="13" t="n">
        <f aca="false">(STANDARDIZE(M16,$M$36,$M$37))*-1</f>
        <v>-0.537511705200591</v>
      </c>
      <c r="O16" s="10" t="n">
        <v>4.56</v>
      </c>
      <c r="P16" s="13" t="n">
        <f aca="false">(STANDARDIZE(O16,$O$36,$O$37))*-1</f>
        <v>-1.44733969965026</v>
      </c>
      <c r="Q16" s="13" t="n">
        <f aca="false">F16+H16+J16+L16+N16+P16</f>
        <v>-1.0885605949678</v>
      </c>
      <c r="R16" s="13" t="n">
        <f aca="false">AVERAGE(F16,H16,J16,L16,N16,P16)</f>
        <v>-0.181426765827967</v>
      </c>
      <c r="S16" s="10" t="n">
        <v>6</v>
      </c>
      <c r="T16" s="10" t="n">
        <v>188</v>
      </c>
      <c r="U16" s="10" t="n">
        <f aca="false">RANK(T16,$T$2:$T$327,1)</f>
        <v>18</v>
      </c>
      <c r="V16" s="12"/>
      <c r="W16" s="0" t="n">
        <v>16</v>
      </c>
      <c r="X16" s="3" t="n">
        <v>268</v>
      </c>
      <c r="Y16" s="0" t="n">
        <v>95</v>
      </c>
      <c r="Z16" s="0" t="n">
        <v>363</v>
      </c>
      <c r="AA16" s="0" t="n">
        <v>22.6875</v>
      </c>
    </row>
    <row r="17" customFormat="false" ht="15" hidden="false" customHeight="false" outlineLevel="0" collapsed="false">
      <c r="A17" s="11" t="s">
        <v>328</v>
      </c>
      <c r="B17" s="10" t="s">
        <v>309</v>
      </c>
      <c r="C17" s="10" t="n">
        <v>72</v>
      </c>
      <c r="D17" s="10" t="n">
        <v>234</v>
      </c>
      <c r="E17" s="14" t="n">
        <v>4.75</v>
      </c>
      <c r="F17" s="13" t="n">
        <f aca="false">(STANDARDIZE(E17,$E$36,$E$37))*-1</f>
        <v>-1.45404440064281</v>
      </c>
      <c r="G17" s="10" t="n">
        <v>28</v>
      </c>
      <c r="H17" s="13" t="n">
        <f aca="false">(STANDARDIZE(G17,$G$36,$G$37))</f>
        <v>-1.5075010337491</v>
      </c>
      <c r="I17" s="10" t="n">
        <v>24</v>
      </c>
      <c r="J17" s="13" t="n">
        <f aca="false">(STANDARDIZE(I17,$I$36,$I$37))</f>
        <v>1.33991581502992</v>
      </c>
      <c r="K17" s="10" t="n">
        <v>111</v>
      </c>
      <c r="L17" s="13" t="n">
        <f aca="false">(STANDARDIZE(K17,$K$36,$K$37))</f>
        <v>-1.44317360442023</v>
      </c>
      <c r="M17" s="10" t="n">
        <v>7.65</v>
      </c>
      <c r="N17" s="13" t="n">
        <f aca="false">(STANDARDIZE(M17,$M$36,$M$37))*-1</f>
        <v>-2.0903232980023</v>
      </c>
      <c r="O17" s="10" t="n">
        <v>4.45</v>
      </c>
      <c r="P17" s="13" t="n">
        <f aca="false">(STANDARDIZE(O17,$O$36,$O$37))*-1</f>
        <v>-0.638667359528211</v>
      </c>
      <c r="Q17" s="13" t="n">
        <f aca="false">F17+H17+J17+L17+N17+P17</f>
        <v>-5.79379388131274</v>
      </c>
      <c r="R17" s="13" t="n">
        <f aca="false">AVERAGE(F17,H17,J17,L17,N17,P17)</f>
        <v>-0.965632313552124</v>
      </c>
      <c r="S17" s="10" t="n">
        <v>8</v>
      </c>
      <c r="V17" s="12"/>
      <c r="W17" s="0" t="n">
        <v>0</v>
      </c>
      <c r="X17" s="3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1" t="s">
        <v>329</v>
      </c>
      <c r="B18" s="10" t="s">
        <v>309</v>
      </c>
      <c r="C18" s="10" t="n">
        <v>70</v>
      </c>
      <c r="D18" s="10" t="n">
        <v>190</v>
      </c>
      <c r="E18" s="14" t="n">
        <v>4.62</v>
      </c>
      <c r="F18" s="13" t="n">
        <f aca="false">(STANDARDIZE(E18,$E$36,$E$37))*-1</f>
        <v>-0.385477657870218</v>
      </c>
      <c r="G18" s="10" t="n">
        <v>32</v>
      </c>
      <c r="H18" s="13" t="n">
        <f aca="false">(STANDARDIZE(G18,$G$36,$G$37))</f>
        <v>-0.289318380214475</v>
      </c>
      <c r="I18" s="10" t="n">
        <v>11</v>
      </c>
      <c r="J18" s="13" t="n">
        <f aca="false">(STANDARDIZE(I18,$I$36,$I$37))</f>
        <v>-1.35372938013332</v>
      </c>
      <c r="K18" s="10" t="n">
        <v>116</v>
      </c>
      <c r="L18" s="13" t="n">
        <f aca="false">(STANDARDIZE(K18,$K$36,$K$37))</f>
        <v>-0.56472010607748</v>
      </c>
      <c r="N18" s="13"/>
      <c r="P18" s="13"/>
      <c r="Q18" s="13" t="n">
        <f aca="false">F18+H18+J18+L18+N18+P18</f>
        <v>-2.59324552429549</v>
      </c>
      <c r="R18" s="13" t="n">
        <f aca="false">AVERAGE(F18,H18,J18,L18,N18,P18)</f>
        <v>-0.648311381073873</v>
      </c>
      <c r="S18" s="10" t="n">
        <v>8</v>
      </c>
      <c r="V18" s="12"/>
      <c r="W18" s="0" t="n">
        <v>0</v>
      </c>
      <c r="X18" s="3" t="n">
        <v>0</v>
      </c>
      <c r="Y18" s="0" t="n">
        <v>0</v>
      </c>
      <c r="Z18" s="0" t="n">
        <v>0</v>
      </c>
      <c r="AA18" s="0" t="n">
        <v>0</v>
      </c>
    </row>
    <row r="19" customFormat="false" ht="15" hidden="false" customHeight="false" outlineLevel="0" collapsed="false">
      <c r="A19" s="11" t="s">
        <v>330</v>
      </c>
      <c r="B19" s="10" t="s">
        <v>309</v>
      </c>
      <c r="C19" s="10" t="n">
        <v>72</v>
      </c>
      <c r="D19" s="10" t="n">
        <v>212</v>
      </c>
      <c r="E19" s="14" t="n">
        <v>4.59</v>
      </c>
      <c r="F19" s="13" t="n">
        <f aca="false">(STANDARDIZE(E19,$E$36,$E$37))*-1</f>
        <v>-0.138885332615002</v>
      </c>
      <c r="G19" s="10" t="n">
        <v>30</v>
      </c>
      <c r="H19" s="13" t="n">
        <f aca="false">(STANDARDIZE(G19,$G$36,$G$37))</f>
        <v>-0.89840970698179</v>
      </c>
      <c r="J19" s="13"/>
      <c r="K19" s="10" t="n">
        <v>123</v>
      </c>
      <c r="L19" s="13" t="n">
        <f aca="false">(STANDARDIZE(K19,$K$36,$K$37))</f>
        <v>0.665114791602367</v>
      </c>
      <c r="M19" s="10" t="n">
        <v>7.25</v>
      </c>
      <c r="N19" s="13" t="n">
        <f aca="false">(STANDARDIZE(M19,$M$36,$M$37))*-1</f>
        <v>-0.497696023333881</v>
      </c>
      <c r="O19" s="10" t="n">
        <v>4.53</v>
      </c>
      <c r="P19" s="13" t="n">
        <f aca="false">(STANDARDIZE(O19,$O$36,$O$37))*-1</f>
        <v>-1.22679269779879</v>
      </c>
      <c r="Q19" s="13" t="n">
        <f aca="false">F19+H19+J19+L19+N19+P19</f>
        <v>-2.0966689691271</v>
      </c>
      <c r="R19" s="13" t="n">
        <f aca="false">AVERAGE(F19,H19,J19,L19,N19,P19)</f>
        <v>-0.41933379382542</v>
      </c>
      <c r="S19" s="10" t="n">
        <v>4</v>
      </c>
      <c r="T19" s="10" t="n">
        <v>134</v>
      </c>
      <c r="U19" s="10" t="n">
        <f aca="false">RANK(T19,$T$2:$T$327,1)</f>
        <v>11</v>
      </c>
      <c r="V19" s="12"/>
      <c r="W19" s="0" t="n">
        <v>16</v>
      </c>
      <c r="X19" s="3" t="n">
        <v>443</v>
      </c>
      <c r="Y19" s="0" t="n">
        <v>61</v>
      </c>
      <c r="Z19" s="0" t="n">
        <v>504</v>
      </c>
      <c r="AA19" s="0" t="n">
        <v>31.5</v>
      </c>
    </row>
    <row r="20" customFormat="false" ht="15" hidden="false" customHeight="false" outlineLevel="0" collapsed="false">
      <c r="A20" s="11" t="s">
        <v>331</v>
      </c>
      <c r="B20" s="10" t="s">
        <v>309</v>
      </c>
      <c r="C20" s="10" t="n">
        <v>73</v>
      </c>
      <c r="D20" s="10" t="n">
        <v>233</v>
      </c>
      <c r="E20" s="14" t="n">
        <v>4.65</v>
      </c>
      <c r="F20" s="13" t="n">
        <f aca="false">(STANDARDIZE(E20,$E$36,$E$37))*-1</f>
        <v>-0.632069983125435</v>
      </c>
      <c r="G20" s="10" t="n">
        <v>29</v>
      </c>
      <c r="H20" s="13" t="n">
        <f aca="false">(STANDARDIZE(G20,$G$36,$G$37))</f>
        <v>-1.20295537036545</v>
      </c>
      <c r="I20" s="10" t="n">
        <v>20</v>
      </c>
      <c r="J20" s="13" t="n">
        <f aca="false">(STANDARDIZE(I20,$I$36,$I$37))</f>
        <v>0.511101908825844</v>
      </c>
      <c r="K20" s="10" t="n">
        <v>113</v>
      </c>
      <c r="L20" s="13" t="n">
        <f aca="false">(STANDARDIZE(K20,$K$36,$K$37))</f>
        <v>-1.09179220508313</v>
      </c>
      <c r="N20" s="13"/>
      <c r="P20" s="13"/>
      <c r="Q20" s="13" t="n">
        <f aca="false">F20+H20+J20+L20+N20+P20</f>
        <v>-2.41571564974817</v>
      </c>
      <c r="R20" s="13" t="n">
        <f aca="false">AVERAGE(F20,H20,J20,L20,N20,P20)</f>
        <v>-0.603928912437042</v>
      </c>
      <c r="S20" s="10" t="n">
        <v>3</v>
      </c>
      <c r="T20" s="10" t="n">
        <v>105</v>
      </c>
      <c r="U20" s="10" t="n">
        <f aca="false">RANK(T20,$T$2:$T$327,1)</f>
        <v>7</v>
      </c>
      <c r="V20" s="12"/>
      <c r="W20" s="0" t="n">
        <v>14</v>
      </c>
      <c r="X20" s="3" t="n">
        <v>68</v>
      </c>
      <c r="Y20" s="0" t="n">
        <v>69</v>
      </c>
      <c r="Z20" s="0" t="n">
        <v>137</v>
      </c>
      <c r="AA20" s="0" t="n">
        <v>9.78571428571429</v>
      </c>
    </row>
    <row r="21" customFormat="false" ht="15" hidden="false" customHeight="false" outlineLevel="0" collapsed="false">
      <c r="A21" s="11" t="s">
        <v>332</v>
      </c>
      <c r="B21" s="10" t="s">
        <v>309</v>
      </c>
      <c r="C21" s="10" t="n">
        <v>69</v>
      </c>
      <c r="D21" s="10" t="n">
        <v>214</v>
      </c>
      <c r="E21" s="14" t="n">
        <v>4.49</v>
      </c>
      <c r="F21" s="13" t="n">
        <f aca="false">(STANDARDIZE(E21,$E$36,$E$37))*-1</f>
        <v>0.683089084902375</v>
      </c>
      <c r="G21" s="10" t="n">
        <v>35.5</v>
      </c>
      <c r="H21" s="13" t="n">
        <f aca="false">(STANDARDIZE(G21,$G$36,$G$37))</f>
        <v>0.776591441628325</v>
      </c>
      <c r="J21" s="13"/>
      <c r="K21" s="10" t="n">
        <v>121</v>
      </c>
      <c r="L21" s="13" t="n">
        <f aca="false">(STANDARDIZE(K21,$K$36,$K$37))</f>
        <v>0.313733392265268</v>
      </c>
      <c r="M21" s="10" t="n">
        <v>6.93</v>
      </c>
      <c r="N21" s="13" t="n">
        <f aca="false">(STANDARDIZE(M21,$M$36,$M$37))*-1</f>
        <v>0.776405796400856</v>
      </c>
      <c r="O21" s="10" t="n">
        <v>4.28</v>
      </c>
      <c r="P21" s="13" t="n">
        <f aca="false">(STANDARDIZE(O21,$O$36,$O$37))*-1</f>
        <v>0.611098984296777</v>
      </c>
      <c r="Q21" s="13" t="n">
        <f aca="false">F21+H21+J21+L21+N21+P21</f>
        <v>3.1609186994936</v>
      </c>
      <c r="R21" s="13" t="n">
        <f aca="false">AVERAGE(F21,H21,J21,L21,N21,P21)</f>
        <v>0.63218373989872</v>
      </c>
      <c r="S21" s="10" t="n">
        <v>5</v>
      </c>
      <c r="T21" s="10" t="n">
        <v>162</v>
      </c>
      <c r="U21" s="10" t="n">
        <f aca="false">RANK(T21,$T$2:$T$327,1)</f>
        <v>15</v>
      </c>
      <c r="V21" s="12"/>
      <c r="W21" s="0" t="n">
        <v>2</v>
      </c>
      <c r="X21" s="3" t="n">
        <v>0</v>
      </c>
      <c r="Y21" s="0" t="n">
        <v>26</v>
      </c>
      <c r="Z21" s="0" t="n">
        <v>26</v>
      </c>
      <c r="AA21" s="0" t="n">
        <v>13</v>
      </c>
    </row>
    <row r="22" customFormat="false" ht="15" hidden="false" customHeight="false" outlineLevel="0" collapsed="false">
      <c r="A22" s="11" t="s">
        <v>333</v>
      </c>
      <c r="B22" s="10" t="s">
        <v>309</v>
      </c>
      <c r="C22" s="10" t="n">
        <v>71</v>
      </c>
      <c r="D22" s="10" t="n">
        <v>210</v>
      </c>
      <c r="E22" s="14" t="n">
        <v>4.41</v>
      </c>
      <c r="F22" s="13" t="n">
        <f aca="false">(STANDARDIZE(E22,$E$36,$E$37))*-1</f>
        <v>1.34066861891628</v>
      </c>
      <c r="G22" s="10" t="n">
        <v>35</v>
      </c>
      <c r="H22" s="13" t="n">
        <f aca="false">(STANDARDIZE(G22,$G$36,$G$37))</f>
        <v>0.624318609936497</v>
      </c>
      <c r="I22" s="10" t="n">
        <v>14</v>
      </c>
      <c r="J22" s="13" t="n">
        <f aca="false">(STANDARDIZE(I22,$I$36,$I$37))</f>
        <v>-0.732118950480264</v>
      </c>
      <c r="K22" s="10" t="n">
        <v>125</v>
      </c>
      <c r="L22" s="13" t="n">
        <f aca="false">(STANDARDIZE(K22,$K$36,$K$37))</f>
        <v>1.01649619093947</v>
      </c>
      <c r="M22" s="10" t="n">
        <v>7.19</v>
      </c>
      <c r="N22" s="13" t="n">
        <f aca="false">(STANDARDIZE(M22,$M$36,$M$37))*-1</f>
        <v>-0.25880193213362</v>
      </c>
      <c r="O22" s="10" t="n">
        <v>4.19</v>
      </c>
      <c r="P22" s="13" t="n">
        <f aca="false">(STANDARDIZE(O22,$O$36,$O$37))*-1</f>
        <v>1.27273998985118</v>
      </c>
      <c r="Q22" s="13" t="n">
        <f aca="false">F22+H22+J22+L22+N22+P22</f>
        <v>3.26330252702954</v>
      </c>
      <c r="R22" s="13" t="n">
        <f aca="false">AVERAGE(F22,H22,J22,L22,N22,P22)</f>
        <v>0.543883754504924</v>
      </c>
      <c r="S22" s="10" t="n">
        <v>4</v>
      </c>
      <c r="T22" s="10" t="n">
        <v>121</v>
      </c>
      <c r="U22" s="10" t="n">
        <f aca="false">RANK(T22,$T$2:$T$327,1)</f>
        <v>9</v>
      </c>
      <c r="V22" s="12"/>
      <c r="W22" s="0" t="n">
        <v>0</v>
      </c>
      <c r="X22" s="3" t="n">
        <v>0</v>
      </c>
      <c r="Y22" s="0" t="n">
        <v>0</v>
      </c>
      <c r="Z22" s="0" t="n">
        <v>0</v>
      </c>
      <c r="AA22" s="0" t="n">
        <v>0</v>
      </c>
    </row>
    <row r="23" customFormat="false" ht="15" hidden="false" customHeight="false" outlineLevel="0" collapsed="false">
      <c r="A23" s="11" t="s">
        <v>334</v>
      </c>
      <c r="B23" s="10" t="s">
        <v>309</v>
      </c>
      <c r="C23" s="10" t="n">
        <v>73</v>
      </c>
      <c r="D23" s="10" t="n">
        <v>208</v>
      </c>
      <c r="E23" s="14"/>
      <c r="F23" s="13"/>
      <c r="H23" s="13"/>
      <c r="I23" s="10" t="n">
        <v>21</v>
      </c>
      <c r="J23" s="13" t="n">
        <f aca="false">(STANDARDIZE(I23,$I$36,$I$37))</f>
        <v>0.718305385376862</v>
      </c>
      <c r="L23" s="13"/>
      <c r="N23" s="13"/>
      <c r="P23" s="13"/>
      <c r="Q23" s="13" t="n">
        <f aca="false">F23+H23+J23+L23+N23+P23</f>
        <v>0.718305385376862</v>
      </c>
      <c r="R23" s="13" t="n">
        <f aca="false">AVERAGE(F23,H23,J23,L23,N23,P23)</f>
        <v>0.718305385376862</v>
      </c>
      <c r="S23" s="10" t="n">
        <v>8</v>
      </c>
      <c r="V23" s="12"/>
      <c r="W23" s="0" t="n">
        <v>4</v>
      </c>
      <c r="X23" s="3" t="n">
        <v>6</v>
      </c>
      <c r="Y23" s="0" t="n">
        <v>34</v>
      </c>
      <c r="Z23" s="0" t="n">
        <v>40</v>
      </c>
      <c r="AA23" s="0" t="n">
        <v>10</v>
      </c>
    </row>
    <row r="24" customFormat="false" ht="15" hidden="false" customHeight="false" outlineLevel="0" collapsed="false">
      <c r="A24" s="11" t="s">
        <v>335</v>
      </c>
      <c r="B24" s="10" t="s">
        <v>309</v>
      </c>
      <c r="C24" s="10" t="n">
        <v>70</v>
      </c>
      <c r="D24" s="10" t="n">
        <v>216</v>
      </c>
      <c r="E24" s="14" t="n">
        <v>4.62</v>
      </c>
      <c r="F24" s="13" t="n">
        <f aca="false">(STANDARDIZE(E24,$E$36,$E$37))*-1</f>
        <v>-0.385477657870218</v>
      </c>
      <c r="G24" s="10" t="n">
        <v>36.5</v>
      </c>
      <c r="H24" s="13" t="n">
        <f aca="false">(STANDARDIZE(G24,$G$36,$G$37))</f>
        <v>1.08113710501198</v>
      </c>
      <c r="I24" s="10" t="n">
        <v>18</v>
      </c>
      <c r="J24" s="13" t="n">
        <f aca="false">(STANDARDIZE(I24,$I$36,$I$37))</f>
        <v>0.096694955723808</v>
      </c>
      <c r="K24" s="10" t="n">
        <v>119</v>
      </c>
      <c r="L24" s="13" t="n">
        <f aca="false">(STANDARDIZE(K24,$K$36,$K$37))</f>
        <v>-0.037648007071831</v>
      </c>
      <c r="N24" s="13"/>
      <c r="P24" s="13"/>
      <c r="Q24" s="13" t="n">
        <f aca="false">F24+H24+J24+L24+N24+P24</f>
        <v>0.754706395793741</v>
      </c>
      <c r="R24" s="13" t="n">
        <f aca="false">AVERAGE(F24,H24,J24,L24,N24,P24)</f>
        <v>0.188676598948435</v>
      </c>
      <c r="S24" s="10" t="n">
        <v>3</v>
      </c>
      <c r="T24" s="10" t="n">
        <v>86</v>
      </c>
      <c r="U24" s="10" t="n">
        <f aca="false">RANK(T24,$T$2:$T$327,1)</f>
        <v>5</v>
      </c>
      <c r="V24" s="12"/>
      <c r="W24" s="0" t="n">
        <v>16</v>
      </c>
      <c r="X24" s="3" t="n">
        <v>670</v>
      </c>
      <c r="Y24" s="0" t="n">
        <v>0</v>
      </c>
      <c r="Z24" s="0" t="n">
        <v>670</v>
      </c>
      <c r="AA24" s="0" t="n">
        <v>41.875</v>
      </c>
    </row>
    <row r="25" customFormat="false" ht="15" hidden="false" customHeight="false" outlineLevel="0" collapsed="false">
      <c r="A25" s="11" t="s">
        <v>336</v>
      </c>
      <c r="B25" s="10" t="s">
        <v>309</v>
      </c>
      <c r="C25" s="10" t="n">
        <v>72</v>
      </c>
      <c r="D25" s="10" t="n">
        <v>240</v>
      </c>
      <c r="E25" s="14" t="n">
        <v>4.51</v>
      </c>
      <c r="F25" s="13" t="n">
        <f aca="false">(STANDARDIZE(E25,$E$36,$E$37))*-1</f>
        <v>0.518694201398903</v>
      </c>
      <c r="G25" s="10" t="n">
        <v>28.5</v>
      </c>
      <c r="H25" s="13" t="n">
        <f aca="false">(STANDARDIZE(G25,$G$36,$G$37))</f>
        <v>-1.35522820205728</v>
      </c>
      <c r="J25" s="13"/>
      <c r="L25" s="13"/>
      <c r="N25" s="13"/>
      <c r="P25" s="13"/>
      <c r="Q25" s="13" t="n">
        <f aca="false">F25+H25+J25+L25+N25+P25</f>
        <v>-0.836534000658373</v>
      </c>
      <c r="R25" s="13" t="n">
        <f aca="false">AVERAGE(F25,H25,J25,L25,N25,P25)</f>
        <v>-0.418267000329187</v>
      </c>
      <c r="S25" s="10" t="n">
        <v>1</v>
      </c>
      <c r="T25" s="10" t="n">
        <v>4</v>
      </c>
      <c r="U25" s="10" t="n">
        <f aca="false">RANK(T25,$T$2:$T$327,1)</f>
        <v>1</v>
      </c>
      <c r="V25" s="12"/>
      <c r="W25" s="0" t="n">
        <v>13</v>
      </c>
      <c r="X25" s="3" t="n">
        <v>564</v>
      </c>
      <c r="Y25" s="0" t="n">
        <v>0</v>
      </c>
      <c r="Z25" s="0" t="n">
        <v>564</v>
      </c>
      <c r="AA25" s="0" t="n">
        <v>43.3846153846154</v>
      </c>
    </row>
    <row r="26" customFormat="false" ht="15" hidden="false" customHeight="false" outlineLevel="0" collapsed="false">
      <c r="A26" s="11" t="s">
        <v>337</v>
      </c>
      <c r="B26" s="10" t="s">
        <v>309</v>
      </c>
      <c r="C26" s="10" t="n">
        <v>71</v>
      </c>
      <c r="D26" s="10" t="n">
        <v>213</v>
      </c>
      <c r="E26" s="14" t="n">
        <v>4.5</v>
      </c>
      <c r="F26" s="13" t="n">
        <f aca="false">(STANDARDIZE(E26,$E$36,$E$37))*-1</f>
        <v>0.600891643150639</v>
      </c>
      <c r="G26" s="10" t="n">
        <v>35.5</v>
      </c>
      <c r="H26" s="13" t="n">
        <f aca="false">(STANDARDIZE(G26,$G$36,$G$37))</f>
        <v>0.776591441628325</v>
      </c>
      <c r="I26" s="10" t="n">
        <v>15</v>
      </c>
      <c r="J26" s="13" t="n">
        <f aca="false">(STANDARDIZE(I26,$I$36,$I$37))</f>
        <v>-0.524915473929246</v>
      </c>
      <c r="K26" s="10" t="n">
        <v>125</v>
      </c>
      <c r="L26" s="13" t="n">
        <f aca="false">(STANDARDIZE(K26,$K$36,$K$37))</f>
        <v>1.01649619093947</v>
      </c>
      <c r="N26" s="13"/>
      <c r="P26" s="13"/>
      <c r="Q26" s="13" t="n">
        <f aca="false">F26+H26+J26+L26+N26+P26</f>
        <v>1.86906380178919</v>
      </c>
      <c r="R26" s="13" t="n">
        <f aca="false">AVERAGE(F26,H26,J26,L26,N26,P26)</f>
        <v>0.467265950447296</v>
      </c>
      <c r="S26" s="10" t="n">
        <v>4</v>
      </c>
      <c r="T26" s="10" t="n">
        <v>143</v>
      </c>
      <c r="U26" s="10" t="n">
        <f aca="false">RANK(T26,$T$2:$T$327,1)</f>
        <v>13</v>
      </c>
      <c r="V26" s="12"/>
      <c r="W26" s="0" t="n">
        <v>14</v>
      </c>
      <c r="X26" s="3" t="n">
        <v>310</v>
      </c>
      <c r="Y26" s="0" t="n">
        <v>25</v>
      </c>
      <c r="Z26" s="0" t="n">
        <v>335</v>
      </c>
      <c r="AA26" s="0" t="n">
        <v>23.9285714285714</v>
      </c>
    </row>
    <row r="27" customFormat="false" ht="15" hidden="false" customHeight="false" outlineLevel="0" collapsed="false">
      <c r="A27" s="11" t="s">
        <v>339</v>
      </c>
      <c r="B27" s="10" t="s">
        <v>309</v>
      </c>
      <c r="C27" s="10" t="n">
        <v>69</v>
      </c>
      <c r="D27" s="10" t="n">
        <v>205</v>
      </c>
      <c r="E27" s="14" t="n">
        <v>4.47</v>
      </c>
      <c r="F27" s="13" t="n">
        <f aca="false">(STANDARDIZE(E27,$E$36,$E$37))*-1</f>
        <v>0.847483968405855</v>
      </c>
      <c r="G27" s="10" t="n">
        <v>28</v>
      </c>
      <c r="H27" s="13" t="n">
        <f aca="false">(STANDARDIZE(G27,$G$36,$G$37))</f>
        <v>-1.5075010337491</v>
      </c>
      <c r="I27" s="10" t="n">
        <v>18</v>
      </c>
      <c r="J27" s="13" t="n">
        <f aca="false">(STANDARDIZE(I27,$I$36,$I$37))</f>
        <v>0.096694955723808</v>
      </c>
      <c r="K27" s="10" t="n">
        <v>109</v>
      </c>
      <c r="L27" s="13" t="n">
        <f aca="false">(STANDARDIZE(K27,$K$36,$K$37))</f>
        <v>-1.79455500375733</v>
      </c>
      <c r="N27" s="13"/>
      <c r="P27" s="13"/>
      <c r="Q27" s="13" t="n">
        <f aca="false">F27+H27+J27+L27+N27+P27</f>
        <v>-2.35787711337677</v>
      </c>
      <c r="R27" s="13" t="n">
        <f aca="false">AVERAGE(F27,H27,J27,L27,N27,P27)</f>
        <v>-0.589469278344192</v>
      </c>
      <c r="S27" s="10" t="n">
        <v>7</v>
      </c>
      <c r="T27" s="10" t="n">
        <v>252</v>
      </c>
      <c r="U27" s="10" t="n">
        <f aca="false">RANK(T27,$T$2:$T$327,1)</f>
        <v>22</v>
      </c>
      <c r="V27" s="12"/>
      <c r="W27" s="0" t="n">
        <v>16</v>
      </c>
      <c r="X27" s="3" t="n">
        <v>42</v>
      </c>
      <c r="Y27" s="0" t="n">
        <v>286</v>
      </c>
      <c r="Z27" s="0" t="n">
        <v>328</v>
      </c>
      <c r="AA27" s="0" t="n">
        <v>20.5</v>
      </c>
    </row>
    <row r="28" customFormat="false" ht="15" hidden="false" customHeight="false" outlineLevel="0" collapsed="false">
      <c r="A28" s="11" t="s">
        <v>340</v>
      </c>
      <c r="B28" s="10" t="s">
        <v>309</v>
      </c>
      <c r="C28" s="10" t="n">
        <v>70</v>
      </c>
      <c r="D28" s="10" t="n">
        <v>227</v>
      </c>
      <c r="E28" s="14" t="n">
        <v>4.74</v>
      </c>
      <c r="F28" s="13" t="n">
        <f aca="false">(STANDARDIZE(E28,$E$36,$E$37))*-1</f>
        <v>-1.37184695889108</v>
      </c>
      <c r="G28" s="10" t="n">
        <v>32.5</v>
      </c>
      <c r="H28" s="13" t="n">
        <f aca="false">(STANDARDIZE(G28,$G$36,$G$37))</f>
        <v>-0.137045548522647</v>
      </c>
      <c r="I28" s="10" t="n">
        <v>21</v>
      </c>
      <c r="J28" s="13" t="n">
        <f aca="false">(STANDARDIZE(I28,$I$36,$I$37))</f>
        <v>0.718305385376862</v>
      </c>
      <c r="L28" s="13"/>
      <c r="N28" s="13"/>
      <c r="P28" s="13"/>
      <c r="Q28" s="13" t="n">
        <f aca="false">F28+H28+J28+L28+N28+P28</f>
        <v>-0.790587122036861</v>
      </c>
      <c r="R28" s="13" t="n">
        <f aca="false">AVERAGE(F28,H28,J28,L28,N28,P28)</f>
        <v>-0.263529040678954</v>
      </c>
      <c r="S28" s="10" t="n">
        <v>8</v>
      </c>
      <c r="V28" s="12"/>
      <c r="W28" s="0" t="n">
        <v>0</v>
      </c>
      <c r="X28" s="3" t="n">
        <v>0</v>
      </c>
      <c r="Y28" s="0" t="n">
        <v>0</v>
      </c>
      <c r="Z28" s="0" t="n">
        <v>0</v>
      </c>
      <c r="AA28" s="0" t="n">
        <v>0</v>
      </c>
    </row>
    <row r="29" customFormat="false" ht="15" hidden="false" customHeight="false" outlineLevel="0" collapsed="false">
      <c r="A29" s="11" t="s">
        <v>341</v>
      </c>
      <c r="B29" s="10" t="s">
        <v>309</v>
      </c>
      <c r="C29" s="10" t="n">
        <v>70</v>
      </c>
      <c r="D29" s="10" t="n">
        <v>231</v>
      </c>
      <c r="E29" s="14" t="n">
        <v>4.93</v>
      </c>
      <c r="F29" s="13" t="n">
        <f aca="false">(STANDARDIZE(E29,$E$36,$E$37))*-1</f>
        <v>-2.93359835217409</v>
      </c>
      <c r="G29" s="10" t="n">
        <v>32</v>
      </c>
      <c r="H29" s="13" t="n">
        <f aca="false">(STANDARDIZE(G29,$G$36,$G$37))</f>
        <v>-0.289318380214475</v>
      </c>
      <c r="I29" s="10" t="n">
        <v>19</v>
      </c>
      <c r="J29" s="13" t="n">
        <f aca="false">(STANDARDIZE(I29,$I$36,$I$37))</f>
        <v>0.303898432274826</v>
      </c>
      <c r="K29" s="10" t="n">
        <v>114</v>
      </c>
      <c r="L29" s="13" t="n">
        <f aca="false">(STANDARDIZE(K29,$K$36,$K$37))</f>
        <v>-0.916101505414579</v>
      </c>
      <c r="M29" s="10" t="n">
        <v>7.27</v>
      </c>
      <c r="N29" s="13" t="n">
        <f aca="false">(STANDARDIZE(M29,$M$36,$M$37))*-1</f>
        <v>-0.5773273870673</v>
      </c>
      <c r="O29" s="10" t="n">
        <v>4.34</v>
      </c>
      <c r="P29" s="13" t="n">
        <f aca="false">(STANDARDIZE(O29,$O$36,$O$37))*-1</f>
        <v>0.170004980593842</v>
      </c>
      <c r="Q29" s="13" t="n">
        <f aca="false">F29+H29+J29+L29+N29+P29</f>
        <v>-4.24244221200178</v>
      </c>
      <c r="R29" s="13" t="n">
        <f aca="false">AVERAGE(F29,H29,J29,L29,N29,P29)</f>
        <v>-0.707073702000297</v>
      </c>
      <c r="S29" s="10" t="n">
        <v>6</v>
      </c>
      <c r="T29" s="10" t="n">
        <v>206</v>
      </c>
      <c r="U29" s="10" t="n">
        <f aca="false">RANK(T29,$T$2:$T$327,1)</f>
        <v>19</v>
      </c>
      <c r="V29" s="12"/>
      <c r="W29" s="0" t="n">
        <v>0</v>
      </c>
      <c r="X29" s="3" t="n">
        <v>0</v>
      </c>
      <c r="Y29" s="0" t="n">
        <v>0</v>
      </c>
      <c r="Z29" s="0" t="n">
        <v>0</v>
      </c>
      <c r="AA29" s="0" t="n">
        <v>0</v>
      </c>
    </row>
    <row r="30" customFormat="false" ht="15" hidden="false" customHeight="false" outlineLevel="0" collapsed="false">
      <c r="A30" s="11" t="s">
        <v>342</v>
      </c>
      <c r="B30" s="10" t="s">
        <v>309</v>
      </c>
      <c r="C30" s="10" t="n">
        <v>71</v>
      </c>
      <c r="D30" s="10" t="n">
        <v>233</v>
      </c>
      <c r="E30" s="14" t="n">
        <v>4.65</v>
      </c>
      <c r="F30" s="13" t="n">
        <f aca="false">(STANDARDIZE(E30,$E$36,$E$37))*-1</f>
        <v>-0.632069983125435</v>
      </c>
      <c r="G30" s="10" t="n">
        <v>33</v>
      </c>
      <c r="H30" s="13" t="n">
        <f aca="false">(STANDARDIZE(G30,$G$36,$G$37))</f>
        <v>0.015227283169182</v>
      </c>
      <c r="I30" s="10" t="n">
        <v>30</v>
      </c>
      <c r="J30" s="13" t="n">
        <f aca="false">(STANDARDIZE(I30,$I$36,$I$37))</f>
        <v>2.58313667433602</v>
      </c>
      <c r="K30" s="10" t="n">
        <v>116</v>
      </c>
      <c r="L30" s="13" t="n">
        <f aca="false">(STANDARDIZE(K30,$K$36,$K$37))</f>
        <v>-0.56472010607748</v>
      </c>
      <c r="M30" s="10" t="n">
        <v>7.26</v>
      </c>
      <c r="N30" s="13" t="n">
        <f aca="false">(STANDARDIZE(M30,$M$36,$M$37))*-1</f>
        <v>-0.537511705200591</v>
      </c>
      <c r="O30" s="10" t="n">
        <v>4.37</v>
      </c>
      <c r="P30" s="13" t="n">
        <f aca="false">(STANDARDIZE(O30,$O$36,$O$37))*-1</f>
        <v>-0.050542021257628</v>
      </c>
      <c r="Q30" s="13" t="n">
        <f aca="false">F30+H30+J30+L30+N30+P30</f>
        <v>0.813520141844072</v>
      </c>
      <c r="R30" s="13" t="n">
        <f aca="false">AVERAGE(F30,H30,J30,L30,N30,P30)</f>
        <v>0.135586690307345</v>
      </c>
      <c r="S30" s="10" t="n">
        <v>4</v>
      </c>
      <c r="T30" s="10" t="n">
        <v>114</v>
      </c>
      <c r="U30" s="10" t="n">
        <f aca="false">RANK(T30,$T$2:$T$327,1)</f>
        <v>8</v>
      </c>
      <c r="V30" s="12"/>
      <c r="W30" s="0" t="n">
        <v>16</v>
      </c>
      <c r="X30" s="3" t="n">
        <v>360</v>
      </c>
      <c r="Y30" s="0" t="n">
        <v>80</v>
      </c>
      <c r="Z30" s="0" t="n">
        <v>440</v>
      </c>
      <c r="AA30" s="0" t="n">
        <v>27.5</v>
      </c>
    </row>
    <row r="31" customFormat="false" ht="15" hidden="false" customHeight="false" outlineLevel="0" collapsed="false">
      <c r="A31" s="11" t="s">
        <v>343</v>
      </c>
      <c r="B31" s="10" t="s">
        <v>309</v>
      </c>
      <c r="C31" s="10" t="n">
        <v>67</v>
      </c>
      <c r="D31" s="10" t="n">
        <v>190</v>
      </c>
      <c r="E31" s="14" t="n">
        <v>4.51</v>
      </c>
      <c r="F31" s="13" t="n">
        <f aca="false">(STANDARDIZE(E31,$E$36,$E$37))*-1</f>
        <v>0.518694201398903</v>
      </c>
      <c r="G31" s="10" t="n">
        <v>36</v>
      </c>
      <c r="H31" s="13" t="n">
        <f aca="false">(STANDARDIZE(G31,$G$36,$G$37))</f>
        <v>0.928864273320154</v>
      </c>
      <c r="I31" s="10" t="n">
        <v>18</v>
      </c>
      <c r="J31" s="13" t="n">
        <f aca="false">(STANDARDIZE(I31,$I$36,$I$37))</f>
        <v>0.096694955723808</v>
      </c>
      <c r="K31" s="10" t="n">
        <v>121</v>
      </c>
      <c r="L31" s="13" t="n">
        <f aca="false">(STANDARDIZE(K31,$K$36,$K$37))</f>
        <v>0.313733392265268</v>
      </c>
      <c r="M31" s="10" t="n">
        <v>6.86</v>
      </c>
      <c r="N31" s="13" t="n">
        <f aca="false">(STANDARDIZE(M31,$M$36,$M$37))*-1</f>
        <v>1.05511556946783</v>
      </c>
      <c r="O31" s="10" t="n">
        <v>4.18</v>
      </c>
      <c r="P31" s="13" t="n">
        <f aca="false">(STANDARDIZE(O31,$O$36,$O$37))*-1</f>
        <v>1.34625565713501</v>
      </c>
      <c r="Q31" s="13" t="n">
        <f aca="false">F31+H31+J31+L31+N31+P31</f>
        <v>4.25935804931097</v>
      </c>
      <c r="R31" s="13" t="n">
        <f aca="false">AVERAGE(F31,H31,J31,L31,N31,P31)</f>
        <v>0.709893008218495</v>
      </c>
      <c r="S31" s="10" t="n">
        <v>8</v>
      </c>
      <c r="V31" s="12"/>
      <c r="W31" s="0" t="n">
        <v>0</v>
      </c>
      <c r="X31" s="3" t="n">
        <v>0</v>
      </c>
      <c r="Y31" s="0" t="n">
        <v>0</v>
      </c>
      <c r="Z31" s="0" t="n">
        <v>0</v>
      </c>
      <c r="AA31" s="0" t="n">
        <v>0</v>
      </c>
    </row>
    <row r="32" customFormat="false" ht="15" hidden="false" customHeight="false" outlineLevel="0" collapsed="false">
      <c r="A32" s="11" t="s">
        <v>344</v>
      </c>
      <c r="B32" s="10" t="s">
        <v>309</v>
      </c>
      <c r="C32" s="10" t="n">
        <v>69</v>
      </c>
      <c r="D32" s="10" t="n">
        <v>196</v>
      </c>
      <c r="E32" s="14" t="n">
        <v>4.37</v>
      </c>
      <c r="F32" s="13" t="n">
        <f aca="false">(STANDARDIZE(E32,$E$36,$E$37))*-1</f>
        <v>1.66945838592323</v>
      </c>
      <c r="G32" s="10" t="n">
        <v>33.5</v>
      </c>
      <c r="H32" s="13" t="n">
        <f aca="false">(STANDARDIZE(G32,$G$36,$G$37))</f>
        <v>0.167500114861011</v>
      </c>
      <c r="I32" s="10" t="n">
        <v>17</v>
      </c>
      <c r="J32" s="13" t="n">
        <f aca="false">(STANDARDIZE(I32,$I$36,$I$37))</f>
        <v>-0.11050852082721</v>
      </c>
      <c r="K32" s="10" t="n">
        <v>121</v>
      </c>
      <c r="L32" s="13" t="n">
        <f aca="false">(STANDARDIZE(K32,$K$36,$K$37))</f>
        <v>0.313733392265268</v>
      </c>
      <c r="N32" s="13"/>
      <c r="P32" s="13"/>
      <c r="Q32" s="13" t="n">
        <f aca="false">F32+H32+J32+L32+N32+P32</f>
        <v>2.0401833722223</v>
      </c>
      <c r="R32" s="13" t="n">
        <f aca="false">AVERAGE(F32,H32,J32,L32,N32,P32)</f>
        <v>0.510045843055575</v>
      </c>
      <c r="S32" s="10" t="n">
        <v>5</v>
      </c>
      <c r="T32" s="10" t="n">
        <v>179</v>
      </c>
      <c r="U32" s="10" t="n">
        <f aca="false">RANK(T32,$T$2:$T$327,1)</f>
        <v>16</v>
      </c>
      <c r="V32" s="12"/>
      <c r="W32" s="0" t="n">
        <v>0</v>
      </c>
      <c r="X32" s="3" t="n">
        <v>0</v>
      </c>
      <c r="Y32" s="0" t="n">
        <v>0</v>
      </c>
      <c r="Z32" s="0" t="n">
        <v>0</v>
      </c>
      <c r="AA32" s="0" t="n">
        <v>0</v>
      </c>
    </row>
    <row r="33" customFormat="false" ht="15" hidden="false" customHeight="false" outlineLevel="0" collapsed="false">
      <c r="A33" s="11" t="s">
        <v>345</v>
      </c>
      <c r="B33" s="10" t="s">
        <v>309</v>
      </c>
      <c r="C33" s="10" t="n">
        <v>66</v>
      </c>
      <c r="D33" s="10" t="n">
        <v>179</v>
      </c>
      <c r="E33" s="14" t="n">
        <v>4.42</v>
      </c>
      <c r="F33" s="13" t="n">
        <f aca="false">(STANDARDIZE(E33,$E$36,$E$37))*-1</f>
        <v>1.25847117716454</v>
      </c>
      <c r="G33" s="10" t="n">
        <v>31.5</v>
      </c>
      <c r="H33" s="13" t="n">
        <f aca="false">(STANDARDIZE(G33,$G$36,$G$37))</f>
        <v>-0.441591211906304</v>
      </c>
      <c r="I33" s="10" t="n">
        <v>11</v>
      </c>
      <c r="J33" s="13" t="n">
        <f aca="false">(STANDARDIZE(I33,$I$36,$I$37))</f>
        <v>-1.35372938013332</v>
      </c>
      <c r="K33" s="10" t="n">
        <v>118</v>
      </c>
      <c r="L33" s="13" t="n">
        <f aca="false">(STANDARDIZE(K33,$K$36,$K$37))</f>
        <v>-0.213338706740381</v>
      </c>
      <c r="N33" s="13"/>
      <c r="P33" s="13"/>
      <c r="Q33" s="13" t="n">
        <f aca="false">F33+H33+J33+L33+N33+P33</f>
        <v>-0.750188121615458</v>
      </c>
      <c r="R33" s="13" t="n">
        <f aca="false">AVERAGE(F33,H33,J33,L33,N33,P33)</f>
        <v>-0.187547030403865</v>
      </c>
      <c r="S33" s="10" t="n">
        <v>8</v>
      </c>
      <c r="V33" s="12"/>
      <c r="W33" s="0" t="n">
        <v>16</v>
      </c>
      <c r="X33" s="3" t="n">
        <v>360</v>
      </c>
      <c r="Y33" s="0" t="n">
        <v>124</v>
      </c>
      <c r="Z33" s="0" t="n">
        <v>484</v>
      </c>
      <c r="AA33" s="0" t="n">
        <v>30.25</v>
      </c>
    </row>
    <row r="34" customFormat="false" ht="15" hidden="false" customHeight="false" outlineLevel="0" collapsed="false">
      <c r="A34" s="11" t="s">
        <v>347</v>
      </c>
      <c r="B34" s="10" t="s">
        <v>309</v>
      </c>
      <c r="C34" s="10" t="n">
        <v>72</v>
      </c>
      <c r="D34" s="10" t="n">
        <v>215</v>
      </c>
      <c r="E34" s="14" t="n">
        <v>4.6</v>
      </c>
      <c r="F34" s="13" t="n">
        <f aca="false">(STANDARDIZE(E34,$E$36,$E$37))*-1</f>
        <v>-0.221082774366738</v>
      </c>
      <c r="G34" s="10" t="n">
        <v>29.5</v>
      </c>
      <c r="H34" s="13" t="n">
        <f aca="false">(STANDARDIZE(G34,$G$36,$G$37))</f>
        <v>-1.05068253867362</v>
      </c>
      <c r="I34" s="10" t="n">
        <v>21</v>
      </c>
      <c r="J34" s="13" t="n">
        <f aca="false">(STANDARDIZE(I34,$I$36,$I$37))</f>
        <v>0.718305385376862</v>
      </c>
      <c r="K34" s="10" t="n">
        <v>120</v>
      </c>
      <c r="L34" s="13" t="n">
        <f aca="false">(STANDARDIZE(K34,$K$36,$K$37))</f>
        <v>0.138042692596719</v>
      </c>
      <c r="M34" s="10" t="n">
        <v>7.17</v>
      </c>
      <c r="N34" s="13" t="n">
        <f aca="false">(STANDARDIZE(M34,$M$36,$M$37))*-1</f>
        <v>-0.179170568400197</v>
      </c>
      <c r="O34" s="10" t="n">
        <v>4.28</v>
      </c>
      <c r="P34" s="13" t="n">
        <f aca="false">(STANDARDIZE(O34,$O$36,$O$37))*-1</f>
        <v>0.611098984296777</v>
      </c>
      <c r="Q34" s="13" t="n">
        <f aca="false">F34+H34+J34+L34+N34+P34</f>
        <v>0.0165111808298031</v>
      </c>
      <c r="R34" s="13" t="n">
        <f aca="false">AVERAGE(F34,H34,J34,L34,N34,P34)</f>
        <v>0.00275186347163383</v>
      </c>
      <c r="S34" s="10" t="n">
        <v>4</v>
      </c>
      <c r="T34" s="10" t="n">
        <v>140</v>
      </c>
      <c r="U34" s="10" t="n">
        <f aca="false">RANK(T34,$T$2:$T$327,1)</f>
        <v>12</v>
      </c>
      <c r="V34" s="12"/>
      <c r="W34" s="0" t="n">
        <v>13</v>
      </c>
      <c r="X34" s="3" t="n">
        <v>325</v>
      </c>
      <c r="Y34" s="0" t="n">
        <v>174</v>
      </c>
      <c r="Z34" s="0" t="n">
        <v>499</v>
      </c>
      <c r="AA34" s="0" t="n">
        <v>38.3846153846154</v>
      </c>
    </row>
    <row r="36" customFormat="false" ht="15" hidden="false" customHeight="false" outlineLevel="0" collapsed="false">
      <c r="B36" s="10" t="s">
        <v>481</v>
      </c>
      <c r="C36" s="15" t="n">
        <f aca="false">AVERAGE(C2:C34)</f>
        <v>70.3333333333333</v>
      </c>
      <c r="D36" s="15" t="n">
        <f aca="false">AVERAGE(D2:D34)</f>
        <v>213.363636363636</v>
      </c>
      <c r="E36" s="15" t="n">
        <f aca="false">AVERAGE(E2:E34)</f>
        <v>4.57310344827586</v>
      </c>
      <c r="F36" s="15"/>
      <c r="G36" s="15" t="n">
        <f aca="false">AVERAGE(G2:G34)</f>
        <v>32.95</v>
      </c>
      <c r="H36" s="15"/>
      <c r="I36" s="15" t="n">
        <f aca="false">AVERAGE(I2:I34)</f>
        <v>17.5333333333333</v>
      </c>
      <c r="J36" s="15"/>
      <c r="K36" s="15" t="n">
        <f aca="false">AVERAGE(K2:K34)</f>
        <v>119.214285714286</v>
      </c>
      <c r="L36" s="15"/>
      <c r="M36" s="15" t="n">
        <f aca="false">AVERAGE(M2:M34)</f>
        <v>7.125</v>
      </c>
      <c r="N36" s="15"/>
      <c r="O36" s="15" t="n">
        <f aca="false">AVERAGE(O2:O34)</f>
        <v>4.363125</v>
      </c>
    </row>
    <row r="37" customFormat="false" ht="15" hidden="false" customHeight="false" outlineLevel="0" collapsed="false">
      <c r="B37" s="10" t="s">
        <v>482</v>
      </c>
      <c r="C37" s="15" t="n">
        <f aca="false">STDEV(C2:C34)</f>
        <v>1.79698822107065</v>
      </c>
      <c r="D37" s="15" t="n">
        <f aca="false">STDEV(D2:D34)</f>
        <v>15.4996334267503</v>
      </c>
      <c r="E37" s="15" t="n">
        <f aca="false">STDEV(E2:E34)</f>
        <v>0.121658287495165</v>
      </c>
      <c r="F37" s="15"/>
      <c r="G37" s="15" t="n">
        <f aca="false">STDEV(G2:G34)</f>
        <v>3.2835798378788</v>
      </c>
      <c r="H37" s="15"/>
      <c r="I37" s="15" t="n">
        <f aca="false">STDEV(I2:I34)</f>
        <v>4.82617384922969</v>
      </c>
      <c r="J37" s="15"/>
      <c r="K37" s="15" t="n">
        <f aca="false">STDEV(K2:K34)</f>
        <v>5.69182092100809</v>
      </c>
      <c r="L37" s="15"/>
      <c r="M37" s="15" t="n">
        <f aca="false">STDEV(M2:M34)</f>
        <v>0.25115732121521</v>
      </c>
      <c r="N37" s="15"/>
      <c r="O37" s="15" t="n">
        <f aca="false">STDEV(O2:O34)</f>
        <v>0.136025426544697</v>
      </c>
    </row>
    <row r="39" customFormat="false" ht="15" hidden="false" customHeight="false" outlineLevel="0" collapsed="false">
      <c r="K39" s="16" t="s">
        <v>461</v>
      </c>
      <c r="L39" s="16" t="s">
        <v>476</v>
      </c>
    </row>
    <row r="40" customFormat="false" ht="15" hidden="false" customHeight="false" outlineLevel="0" collapsed="false">
      <c r="J40" s="16" t="s">
        <v>483</v>
      </c>
      <c r="K40" s="10" t="n">
        <f aca="false">CORREL(Q2:Q327,S2:S327)</f>
        <v>-0.28546730073956</v>
      </c>
      <c r="L40" s="10" t="n">
        <f aca="false">CORREL(Q2:Q327,U2:U327)</f>
        <v>-0.0425804670785436</v>
      </c>
    </row>
    <row r="41" customFormat="false" ht="15" hidden="false" customHeight="false" outlineLevel="0" collapsed="false">
      <c r="J41" s="16" t="s">
        <v>484</v>
      </c>
      <c r="K41" s="10" t="n">
        <f aca="false">CORREL(R2:R327,S2:S327)</f>
        <v>-0.210720778730712</v>
      </c>
      <c r="L41" s="10" t="n">
        <f aca="false">CORREL(R2:R327,U2:U327)</f>
        <v>0.0250237116407468</v>
      </c>
    </row>
  </sheetData>
  <conditionalFormatting sqref="Q2:R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2017-09-26T17:03:48Z</dcterms:created>
  <dc:creator>Gregory Ryan</dc:creator>
  <dc:description/>
  <dc:language>en-US</dc:language>
  <cp:lastModifiedBy/>
  <dcterms:modified xsi:type="dcterms:W3CDTF">2021-10-05T19:11:02Z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